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4"/>
  <workbookPr defaultThemeVersion="124226"/>
  <mc:AlternateContent xmlns:mc="http://schemas.openxmlformats.org/markup-compatibility/2006">
    <mc:Choice Requires="x15">
      <x15ac:absPath xmlns:x15ac="http://schemas.microsoft.com/office/spreadsheetml/2010/11/ac" url="C:\Users\nagino_narumi\Desktop\ツールチェック用\"/>
    </mc:Choice>
  </mc:AlternateContent>
  <xr:revisionPtr revIDLastSave="0" documentId="13_ncr:1_{3CC4AD50-3648-45DB-9D6C-BD796E5FACAC}" xr6:coauthVersionLast="36" xr6:coauthVersionMax="36" xr10:uidLastSave="{00000000-0000-0000-0000-000000000000}"/>
  <bookViews>
    <workbookView xWindow="0" yWindow="0" windowWidth="28800" windowHeight="12135" tabRatio="811" xr2:uid="{00000000-000D-0000-FFFF-FFFF00000000}"/>
  </bookViews>
  <sheets>
    <sheet name="在宅(医科)" sheetId="39" r:id="rId1"/>
    <sheet name="地区別_在宅(医科)" sheetId="50" r:id="rId2"/>
    <sheet name="地区別_在宅患者割合(医科)グラフ" sheetId="76" r:id="rId3"/>
    <sheet name="地区別_在宅患者割合(医科)MAP" sheetId="89" r:id="rId4"/>
    <sheet name="地区別_訪問診療患者割合(医科)グラフ" sheetId="77" r:id="rId5"/>
    <sheet name="市区町村別_在宅(医科)" sheetId="25" r:id="rId6"/>
    <sheet name="市区町村別_在宅患者割合(医科)グラフ" sheetId="35" r:id="rId7"/>
    <sheet name="市区町村別_在宅患者割合(医科)MAP" sheetId="91" r:id="rId8"/>
    <sheet name="市区町村別_訪問診療患者割合(医科)グラフ" sheetId="75" r:id="rId9"/>
    <sheet name="在宅(歯科)" sheetId="38" r:id="rId10"/>
    <sheet name="地区別_在宅(歯科)" sheetId="51" r:id="rId11"/>
    <sheet name="地区別_在宅患者割合(歯科)グラフ" sheetId="78" r:id="rId12"/>
    <sheet name="地区別_在宅患者割合(歯科)MAP" sheetId="92" r:id="rId13"/>
    <sheet name="地区別_訪問診療患者割合(歯科)グラフ" sheetId="79" r:id="rId14"/>
    <sheet name="市区町村別_在宅(歯科)" sheetId="41" r:id="rId15"/>
    <sheet name="市区町村別_在宅患者割合(歯科)グラフ" sheetId="80" r:id="rId16"/>
    <sheet name="市区町村別_在宅患者割合(歯科)MAP" sheetId="93" r:id="rId17"/>
    <sheet name="市区町村別_訪問診療患者割合(歯科)グラフ" sheetId="81" r:id="rId18"/>
    <sheet name="在宅患者の疾病傾向" sheetId="65" r:id="rId19"/>
    <sheet name="地区別_在宅患者の疾病傾向(医療費)" sheetId="49" r:id="rId20"/>
    <sheet name="市区町村別_在宅患者の疾病傾向(医療費)" sheetId="47" r:id="rId21"/>
    <sheet name="地区別_在宅患者の疾病傾向(患者数)" sheetId="71" r:id="rId22"/>
    <sheet name="市区町村別_在宅患者の疾病傾向(患者数)" sheetId="73" r:id="rId23"/>
    <sheet name="地区別_在宅患者の疾病傾向(一人当たり医療費)" sheetId="72" r:id="rId24"/>
    <sheet name="市区町村別_在宅患者の疾病傾向(一人当たり医療費)" sheetId="74" r:id="rId25"/>
    <sheet name="地区別_医療機関数" sheetId="53" r:id="rId26"/>
    <sheet name="市区町村別_医療機関数" sheetId="48" r:id="rId27"/>
    <sheet name="介護の要因疾病" sheetId="69" r:id="rId28"/>
    <sheet name="地区別_介護の要因疾病" sheetId="54" r:id="rId29"/>
    <sheet name="地区別_介護の要因疾病患者割合グラフ" sheetId="83" r:id="rId30"/>
    <sheet name="地区別_介護の要因疾病患者割合MAP" sheetId="94" r:id="rId31"/>
    <sheet name="市区町村別_介護の要因疾病" sheetId="82" r:id="rId32"/>
    <sheet name="市区町村別_介護の要因疾病患者割合グラフ" sheetId="84" r:id="rId33"/>
    <sheet name="市区町村別_介護の要因疾病患者割合MAP" sheetId="95" r:id="rId34"/>
  </sheets>
  <definedNames>
    <definedName name="_xlnm._FilterDatabase" localSheetId="0" hidden="1">'在宅(医科)'!#REF!</definedName>
    <definedName name="_xlnm._FilterDatabase" localSheetId="9" hidden="1">'在宅(歯科)'!#REF!</definedName>
    <definedName name="_xlnm._FilterDatabase" localSheetId="33" hidden="1">市区町村別_介護の要因疾病患者割合MAP!$A$6:$R$6</definedName>
    <definedName name="_xlnm._FilterDatabase" localSheetId="20" hidden="1">'市区町村別_在宅患者の疾病傾向(医療費)'!$B$3:$M$3</definedName>
    <definedName name="_xlnm._FilterDatabase" localSheetId="24" hidden="1">'市区町村別_在宅患者の疾病傾向(一人当たり医療費)'!$B$3:$M$3</definedName>
    <definedName name="_xlnm._FilterDatabase" localSheetId="22" hidden="1">'市区町村別_在宅患者の疾病傾向(患者数)'!$B$3:$M$3</definedName>
    <definedName name="_xlnm._FilterDatabase" localSheetId="7" hidden="1">'市区町村別_在宅患者割合(医科)MAP'!$A$6:$R$6</definedName>
    <definedName name="_xlnm._FilterDatabase" localSheetId="16" hidden="1">'市区町村別_在宅患者割合(歯科)MAP'!$A$6:$R$6</definedName>
    <definedName name="_xlnm._FilterDatabase" localSheetId="19" hidden="1">'地区別_在宅患者の疾病傾向(医療費)'!$A$3:$L$57</definedName>
    <definedName name="_xlnm._FilterDatabase" localSheetId="23" hidden="1">'地区別_在宅患者の疾病傾向(一人当たり医療費)'!$B$3:$M$3</definedName>
    <definedName name="_xlnm._FilterDatabase" localSheetId="21" hidden="1">'地区別_在宅患者の疾病傾向(患者数)'!$B$3:$M$3</definedName>
    <definedName name="_Order1" hidden="1">255</definedName>
    <definedName name="_xlnm.Print_Area" localSheetId="27">介護の要因疾病!$A$1:$L$50</definedName>
    <definedName name="_xlnm.Print_Area" localSheetId="0">'在宅(医科)'!$A$1:$K$56</definedName>
    <definedName name="_xlnm.Print_Area" localSheetId="9">'在宅(歯科)'!$A$1:$K$52</definedName>
    <definedName name="_xlnm.Print_Area" localSheetId="18">在宅患者の疾病傾向!$A$1:$J$47</definedName>
    <definedName name="_xlnm.Print_Area" localSheetId="26">市区町村別_医療機関数!$A$1:$K$82</definedName>
    <definedName name="_xlnm.Print_Area" localSheetId="31">市区町村別_介護の要因疾病!$A$1:$AI$454</definedName>
    <definedName name="_xlnm.Print_Area" localSheetId="33">市区町村別_介護の要因疾病患者割合MAP!$A$1:$Q$85</definedName>
    <definedName name="_xlnm.Print_Area" localSheetId="32">市区町村別_介護の要因疾病患者割合グラフ!$A$1:$J$77</definedName>
    <definedName name="_xlnm.Print_Area" localSheetId="5">'市区町村別_在宅(医科)'!$A$1:$BW$81</definedName>
    <definedName name="_xlnm.Print_Area" localSheetId="14">'市区町村別_在宅(歯科)'!$A$1:$BW$81</definedName>
    <definedName name="_xlnm.Print_Area" localSheetId="20">'市区町村別_在宅患者の疾病傾向(医療費)'!$A$1:$M$453</definedName>
    <definedName name="_xlnm.Print_Area" localSheetId="24">'市区町村別_在宅患者の疾病傾向(一人当たり医療費)'!$A$1:$M$453</definedName>
    <definedName name="_xlnm.Print_Area" localSheetId="22">'市区町村別_在宅患者の疾病傾向(患者数)'!$A$1:$M$453</definedName>
    <definedName name="_xlnm.Print_Area" localSheetId="7">'市区町村別_在宅患者割合(医科)MAP'!$A$1:$Q$85</definedName>
    <definedName name="_xlnm.Print_Area" localSheetId="6">'市区町村別_在宅患者割合(医科)グラフ'!$A$1:$J$77</definedName>
    <definedName name="_xlnm.Print_Area" localSheetId="16">'市区町村別_在宅患者割合(歯科)MAP'!$A$1:$Q$85</definedName>
    <definedName name="_xlnm.Print_Area" localSheetId="15">'市区町村別_在宅患者割合(歯科)グラフ'!$A$1:$J$77</definedName>
    <definedName name="_xlnm.Print_Area" localSheetId="8">'市区町村別_訪問診療患者割合(医科)グラフ'!$A$1:$J$77</definedName>
    <definedName name="_xlnm.Print_Area" localSheetId="17">'市区町村別_訪問診療患者割合(歯科)グラフ'!$A$1:$J$77</definedName>
    <definedName name="_xlnm.Print_Area" localSheetId="25">地区別_医療機関数!$A$1:$K$16</definedName>
    <definedName name="_xlnm.Print_Area" localSheetId="28">地区別_介護の要因疾病!$A$1:$AI$58</definedName>
    <definedName name="_xlnm.Print_Area" localSheetId="30">地区別_介護の要因疾病患者割合MAP!$A$1:$Q$85</definedName>
    <definedName name="_xlnm.Print_Area" localSheetId="29">地区別_介護の要因疾病患者割合グラフ!$A$1:$J$77</definedName>
    <definedName name="_xlnm.Print_Area" localSheetId="1">'地区別_在宅(医科)'!$A$1:$BW$15</definedName>
    <definedName name="_xlnm.Print_Area" localSheetId="10">'地区別_在宅(歯科)'!$A$1:$BW$15</definedName>
    <definedName name="_xlnm.Print_Area" localSheetId="19">'地区別_在宅患者の疾病傾向(医療費)'!$A$1:$M$57</definedName>
    <definedName name="_xlnm.Print_Area" localSheetId="23">'地区別_在宅患者の疾病傾向(一人当たり医療費)'!$A$1:$M$57</definedName>
    <definedName name="_xlnm.Print_Area" localSheetId="21">'地区別_在宅患者の疾病傾向(患者数)'!$A$1:$M$57</definedName>
    <definedName name="_xlnm.Print_Area" localSheetId="3">'地区別_在宅患者割合(医科)MAP'!$A$1:$Q$85</definedName>
    <definedName name="_xlnm.Print_Area" localSheetId="2">'地区別_在宅患者割合(医科)グラフ'!$A$1:$J$77</definedName>
    <definedName name="_xlnm.Print_Area" localSheetId="12">'地区別_在宅患者割合(歯科)MAP'!$A$1:$Q$85</definedName>
    <definedName name="_xlnm.Print_Area" localSheetId="11">'地区別_在宅患者割合(歯科)グラフ'!$A$1:$J$77</definedName>
    <definedName name="_xlnm.Print_Area" localSheetId="4">'地区別_訪問診療患者割合(医科)グラフ'!$A$1:$J$77</definedName>
    <definedName name="_xlnm.Print_Area" localSheetId="13">'地区別_訪問診療患者割合(歯科)グラフ'!$A$1:$J$77</definedName>
    <definedName name="_xlnm.Print_Titles" localSheetId="31">市区町村別_介護の要因疾病!$A:$C,市区町村別_介護の要因疾病!$1:$4</definedName>
    <definedName name="_xlnm.Print_Titles" localSheetId="5">'市区町村別_在宅(医科)'!$A:$C,'市区町村別_在宅(医科)'!$1:$6</definedName>
    <definedName name="_xlnm.Print_Titles" localSheetId="14">'市区町村別_在宅(歯科)'!$A:$C,'市区町村別_在宅(歯科)'!$1:$6</definedName>
    <definedName name="_xlnm.Print_Titles" localSheetId="20">'市区町村別_在宅患者の疾病傾向(医療費)'!$1:$3</definedName>
    <definedName name="_xlnm.Print_Titles" localSheetId="24">'市区町村別_在宅患者の疾病傾向(一人当たり医療費)'!$1:$3</definedName>
    <definedName name="_xlnm.Print_Titles" localSheetId="22">'市区町村別_在宅患者の疾病傾向(患者数)'!$1:$3</definedName>
    <definedName name="_xlnm.Print_Titles" localSheetId="28">地区別_介護の要因疾病!$A:$C,地区別_介護の要因疾病!$1:$4</definedName>
    <definedName name="_xlnm.Print_Titles" localSheetId="1">'地区別_在宅(医科)'!$A:$C,'地区別_在宅(医科)'!$1:$6</definedName>
    <definedName name="_xlnm.Print_Titles" localSheetId="10">'地区別_在宅(歯科)'!$A:$C,'地区別_在宅(歯科)'!$1:$6</definedName>
    <definedName name="_xlnm.Print_Titles" localSheetId="19">'地区別_在宅患者の疾病傾向(医療費)'!$1:$3</definedName>
    <definedName name="_xlnm.Print_Titles" localSheetId="23">'地区別_在宅患者の疾病傾向(一人当たり医療費)'!$1:$3</definedName>
    <definedName name="_xlnm.Print_Titles" localSheetId="21">'地区別_在宅患者の疾病傾向(患者数)'!$1:$3</definedName>
    <definedName name="加算対診療行為">#REF!</definedName>
    <definedName name="在宅関連診療行為調査済み">#REF!</definedName>
  </definedNames>
  <calcPr calcId="191029"/>
</workbook>
</file>

<file path=xl/calcChain.xml><?xml version="1.0" encoding="utf-8"?>
<calcChain xmlns="http://schemas.openxmlformats.org/spreadsheetml/2006/main">
  <c r="I4" i="47" l="1"/>
  <c r="I5" i="47"/>
  <c r="I6" i="47"/>
  <c r="I7" i="47"/>
  <c r="I8" i="47"/>
  <c r="I52" i="49"/>
  <c r="I53" i="49"/>
  <c r="I54" i="49"/>
  <c r="I55" i="49"/>
  <c r="I56" i="49"/>
  <c r="BQ7" i="51" l="1"/>
  <c r="BP7" i="51"/>
  <c r="L12" i="49" l="1"/>
  <c r="L9" i="49"/>
  <c r="L51" i="49"/>
  <c r="L45" i="49"/>
  <c r="L39" i="49"/>
  <c r="L33" i="49"/>
  <c r="L27" i="49"/>
  <c r="L21" i="49"/>
  <c r="L15" i="49"/>
  <c r="I453" i="73" l="1"/>
  <c r="J453" i="73"/>
  <c r="K453" i="73"/>
  <c r="H453" i="73"/>
  <c r="K10" i="49"/>
  <c r="I4" i="49" l="1"/>
  <c r="K4" i="49"/>
  <c r="F448" i="74"/>
  <c r="F449" i="82" l="1"/>
  <c r="F450" i="82"/>
  <c r="F451" i="82"/>
  <c r="F452" i="82"/>
  <c r="F453" i="82"/>
  <c r="F454" i="82"/>
  <c r="AH53" i="54"/>
  <c r="AH54" i="54"/>
  <c r="AH55" i="54"/>
  <c r="AH56" i="54"/>
  <c r="AH57" i="54"/>
  <c r="AH58" i="54"/>
  <c r="I4" i="73" l="1"/>
  <c r="K4" i="73"/>
  <c r="I5" i="73"/>
  <c r="K5" i="73"/>
  <c r="I6" i="73"/>
  <c r="K6" i="73"/>
  <c r="I7" i="73"/>
  <c r="K7" i="73"/>
  <c r="I8" i="73"/>
  <c r="K8" i="73"/>
  <c r="I10" i="73"/>
  <c r="K10" i="73"/>
  <c r="I11" i="73"/>
  <c r="K11" i="73"/>
  <c r="I12" i="73"/>
  <c r="K12" i="73"/>
  <c r="I13" i="73"/>
  <c r="K13" i="73"/>
  <c r="I14" i="73"/>
  <c r="K14" i="73"/>
  <c r="I16" i="73"/>
  <c r="K16" i="73"/>
  <c r="I17" i="73"/>
  <c r="K17" i="73"/>
  <c r="I18" i="73"/>
  <c r="K18" i="73"/>
  <c r="I19" i="73"/>
  <c r="K19" i="73"/>
  <c r="I20" i="73"/>
  <c r="K20" i="73"/>
  <c r="I22" i="73"/>
  <c r="K22" i="73"/>
  <c r="I23" i="73"/>
  <c r="K23" i="73"/>
  <c r="I24" i="73"/>
  <c r="K24" i="73"/>
  <c r="I25" i="73"/>
  <c r="K25" i="73"/>
  <c r="I26" i="73"/>
  <c r="K26" i="73"/>
  <c r="I28" i="73"/>
  <c r="K28" i="73"/>
  <c r="I29" i="73"/>
  <c r="K29" i="73"/>
  <c r="I30" i="73"/>
  <c r="K30" i="73"/>
  <c r="I31" i="73"/>
  <c r="K31" i="73"/>
  <c r="I32" i="73"/>
  <c r="K32" i="73"/>
  <c r="I34" i="73"/>
  <c r="K34" i="73"/>
  <c r="I35" i="73"/>
  <c r="K35" i="73"/>
  <c r="I36" i="73"/>
  <c r="K36" i="73"/>
  <c r="I37" i="73"/>
  <c r="K37" i="73"/>
  <c r="I38" i="73"/>
  <c r="K38" i="73"/>
  <c r="I40" i="73"/>
  <c r="K40" i="73"/>
  <c r="I41" i="73"/>
  <c r="K41" i="73"/>
  <c r="I42" i="73"/>
  <c r="K42" i="73"/>
  <c r="I43" i="73"/>
  <c r="K43" i="73"/>
  <c r="I44" i="73"/>
  <c r="K44" i="73"/>
  <c r="I46" i="73"/>
  <c r="K46" i="73"/>
  <c r="I47" i="73"/>
  <c r="K47" i="73"/>
  <c r="I48" i="73"/>
  <c r="K48" i="73"/>
  <c r="I49" i="73"/>
  <c r="K49" i="73"/>
  <c r="I50" i="73"/>
  <c r="K50" i="73"/>
  <c r="I52" i="73"/>
  <c r="K52" i="73"/>
  <c r="I53" i="73"/>
  <c r="K53" i="73"/>
  <c r="I54" i="73"/>
  <c r="K54" i="73"/>
  <c r="I55" i="73"/>
  <c r="K55" i="73"/>
  <c r="I56" i="73"/>
  <c r="K56" i="73"/>
  <c r="I58" i="73"/>
  <c r="K58" i="73"/>
  <c r="I59" i="73"/>
  <c r="K59" i="73"/>
  <c r="I60" i="73"/>
  <c r="K60" i="73"/>
  <c r="I61" i="73"/>
  <c r="K61" i="73"/>
  <c r="I62" i="73"/>
  <c r="K62" i="73"/>
  <c r="I64" i="73"/>
  <c r="K64" i="73"/>
  <c r="I65" i="73"/>
  <c r="K65" i="73"/>
  <c r="I66" i="73"/>
  <c r="K66" i="73"/>
  <c r="I67" i="73"/>
  <c r="K67" i="73"/>
  <c r="I68" i="73"/>
  <c r="K68" i="73"/>
  <c r="I70" i="73"/>
  <c r="K70" i="73"/>
  <c r="I71" i="73"/>
  <c r="K71" i="73"/>
  <c r="I72" i="73"/>
  <c r="K72" i="73"/>
  <c r="I73" i="73"/>
  <c r="K73" i="73"/>
  <c r="I74" i="73"/>
  <c r="K74" i="73"/>
  <c r="I76" i="73"/>
  <c r="K76" i="73"/>
  <c r="I77" i="73"/>
  <c r="K77" i="73"/>
  <c r="I78" i="73"/>
  <c r="K78" i="73"/>
  <c r="I79" i="73"/>
  <c r="K79" i="73"/>
  <c r="I80" i="73"/>
  <c r="K80" i="73"/>
  <c r="I82" i="73"/>
  <c r="K82" i="73"/>
  <c r="I83" i="73"/>
  <c r="K83" i="73"/>
  <c r="I84" i="73"/>
  <c r="K84" i="73"/>
  <c r="I85" i="73"/>
  <c r="K85" i="73"/>
  <c r="I86" i="73"/>
  <c r="K86" i="73"/>
  <c r="I88" i="73"/>
  <c r="K88" i="73"/>
  <c r="I89" i="73"/>
  <c r="K89" i="73"/>
  <c r="I90" i="73"/>
  <c r="K90" i="73"/>
  <c r="I91" i="73"/>
  <c r="K91" i="73"/>
  <c r="I92" i="73"/>
  <c r="K92" i="73"/>
  <c r="I94" i="73"/>
  <c r="K94" i="73"/>
  <c r="I95" i="73"/>
  <c r="K95" i="73"/>
  <c r="I96" i="73"/>
  <c r="K96" i="73"/>
  <c r="I97" i="73"/>
  <c r="K97" i="73"/>
  <c r="I98" i="73"/>
  <c r="K98" i="73"/>
  <c r="I100" i="73"/>
  <c r="K100" i="73"/>
  <c r="I101" i="73"/>
  <c r="K101" i="73"/>
  <c r="I102" i="73"/>
  <c r="K102" i="73"/>
  <c r="I103" i="73"/>
  <c r="K103" i="73"/>
  <c r="I104" i="73"/>
  <c r="K104" i="73"/>
  <c r="I106" i="73"/>
  <c r="K106" i="73"/>
  <c r="I107" i="73"/>
  <c r="K107" i="73"/>
  <c r="I108" i="73"/>
  <c r="K108" i="73"/>
  <c r="I109" i="73"/>
  <c r="K109" i="73"/>
  <c r="I110" i="73"/>
  <c r="K110" i="73"/>
  <c r="I112" i="73"/>
  <c r="K112" i="73"/>
  <c r="I113" i="73"/>
  <c r="K113" i="73"/>
  <c r="I114" i="73"/>
  <c r="K114" i="73"/>
  <c r="I115" i="73"/>
  <c r="K115" i="73"/>
  <c r="I116" i="73"/>
  <c r="K116" i="73"/>
  <c r="I118" i="73"/>
  <c r="K118" i="73"/>
  <c r="I119" i="73"/>
  <c r="K119" i="73"/>
  <c r="I120" i="73"/>
  <c r="K120" i="73"/>
  <c r="I121" i="73"/>
  <c r="K121" i="73"/>
  <c r="I122" i="73"/>
  <c r="K122" i="73"/>
  <c r="I124" i="73"/>
  <c r="K124" i="73"/>
  <c r="I125" i="73"/>
  <c r="K125" i="73"/>
  <c r="I126" i="73"/>
  <c r="K126" i="73"/>
  <c r="I127" i="73"/>
  <c r="K127" i="73"/>
  <c r="I128" i="73"/>
  <c r="K128" i="73"/>
  <c r="I130" i="73"/>
  <c r="K130" i="73"/>
  <c r="I131" i="73"/>
  <c r="K131" i="73"/>
  <c r="I132" i="73"/>
  <c r="K132" i="73"/>
  <c r="I133" i="73"/>
  <c r="K133" i="73"/>
  <c r="I134" i="73"/>
  <c r="K134" i="73"/>
  <c r="I136" i="73"/>
  <c r="K136" i="73"/>
  <c r="I137" i="73"/>
  <c r="K137" i="73"/>
  <c r="I138" i="73"/>
  <c r="K138" i="73"/>
  <c r="I139" i="73"/>
  <c r="K139" i="73"/>
  <c r="I140" i="73"/>
  <c r="K140" i="73"/>
  <c r="I142" i="73"/>
  <c r="K142" i="73"/>
  <c r="I143" i="73"/>
  <c r="K143" i="73"/>
  <c r="I144" i="73"/>
  <c r="K144" i="73"/>
  <c r="I145" i="73"/>
  <c r="K145" i="73"/>
  <c r="I146" i="73"/>
  <c r="K146" i="73"/>
  <c r="I148" i="73"/>
  <c r="K148" i="73"/>
  <c r="I149" i="73"/>
  <c r="K149" i="73"/>
  <c r="I150" i="73"/>
  <c r="K150" i="73"/>
  <c r="I151" i="73"/>
  <c r="K151" i="73"/>
  <c r="I152" i="73"/>
  <c r="K152" i="73"/>
  <c r="I154" i="73"/>
  <c r="K154" i="73"/>
  <c r="I155" i="73"/>
  <c r="K155" i="73"/>
  <c r="I156" i="73"/>
  <c r="K156" i="73"/>
  <c r="I157" i="73"/>
  <c r="K157" i="73"/>
  <c r="I158" i="73"/>
  <c r="K158" i="73"/>
  <c r="I160" i="73"/>
  <c r="K160" i="73"/>
  <c r="I161" i="73"/>
  <c r="K161" i="73"/>
  <c r="I162" i="73"/>
  <c r="K162" i="73"/>
  <c r="I163" i="73"/>
  <c r="K163" i="73"/>
  <c r="I164" i="73"/>
  <c r="K164" i="73"/>
  <c r="I166" i="73"/>
  <c r="K166" i="73"/>
  <c r="I167" i="73"/>
  <c r="K167" i="73"/>
  <c r="I168" i="73"/>
  <c r="K168" i="73"/>
  <c r="I169" i="73"/>
  <c r="K169" i="73"/>
  <c r="I170" i="73"/>
  <c r="K170" i="73"/>
  <c r="I172" i="73"/>
  <c r="K172" i="73"/>
  <c r="I173" i="73"/>
  <c r="K173" i="73"/>
  <c r="I174" i="73"/>
  <c r="K174" i="73"/>
  <c r="I175" i="73"/>
  <c r="K175" i="73"/>
  <c r="I176" i="73"/>
  <c r="K176" i="73"/>
  <c r="I178" i="73"/>
  <c r="K178" i="73"/>
  <c r="I179" i="73"/>
  <c r="K179" i="73"/>
  <c r="I180" i="73"/>
  <c r="K180" i="73"/>
  <c r="I181" i="73"/>
  <c r="K181" i="73"/>
  <c r="I182" i="73"/>
  <c r="K182" i="73"/>
  <c r="I184" i="73"/>
  <c r="K184" i="73"/>
  <c r="I185" i="73"/>
  <c r="K185" i="73"/>
  <c r="I186" i="73"/>
  <c r="K186" i="73"/>
  <c r="I187" i="73"/>
  <c r="K187" i="73"/>
  <c r="I188" i="73"/>
  <c r="K188" i="73"/>
  <c r="I190" i="73"/>
  <c r="K190" i="73"/>
  <c r="I191" i="73"/>
  <c r="K191" i="73"/>
  <c r="I192" i="73"/>
  <c r="K192" i="73"/>
  <c r="I193" i="73"/>
  <c r="K193" i="73"/>
  <c r="I194" i="73"/>
  <c r="K194" i="73"/>
  <c r="I196" i="73"/>
  <c r="K196" i="73"/>
  <c r="I197" i="73"/>
  <c r="K197" i="73"/>
  <c r="I198" i="73"/>
  <c r="K198" i="73"/>
  <c r="I199" i="73"/>
  <c r="K199" i="73"/>
  <c r="I200" i="73"/>
  <c r="K200" i="73"/>
  <c r="I202" i="73"/>
  <c r="K202" i="73"/>
  <c r="I203" i="73"/>
  <c r="K203" i="73"/>
  <c r="I204" i="73"/>
  <c r="K204" i="73"/>
  <c r="I205" i="73"/>
  <c r="K205" i="73"/>
  <c r="I206" i="73"/>
  <c r="K206" i="73"/>
  <c r="I208" i="73"/>
  <c r="K208" i="73"/>
  <c r="I209" i="73"/>
  <c r="K209" i="73"/>
  <c r="I210" i="73"/>
  <c r="K210" i="73"/>
  <c r="I211" i="73"/>
  <c r="K211" i="73"/>
  <c r="I212" i="73"/>
  <c r="K212" i="73"/>
  <c r="I214" i="73"/>
  <c r="K214" i="73"/>
  <c r="I215" i="73"/>
  <c r="K215" i="73"/>
  <c r="I216" i="73"/>
  <c r="K216" i="73"/>
  <c r="I217" i="73"/>
  <c r="K217" i="73"/>
  <c r="I218" i="73"/>
  <c r="K218" i="73"/>
  <c r="I220" i="73"/>
  <c r="K220" i="73"/>
  <c r="I221" i="73"/>
  <c r="K221" i="73"/>
  <c r="I222" i="73"/>
  <c r="K222" i="73"/>
  <c r="I223" i="73"/>
  <c r="K223" i="73"/>
  <c r="I224" i="73"/>
  <c r="K224" i="73"/>
  <c r="I226" i="73"/>
  <c r="K226" i="73"/>
  <c r="I227" i="73"/>
  <c r="K227" i="73"/>
  <c r="I228" i="73"/>
  <c r="K228" i="73"/>
  <c r="I229" i="73"/>
  <c r="K229" i="73"/>
  <c r="I230" i="73"/>
  <c r="K230" i="73"/>
  <c r="I232" i="73"/>
  <c r="K232" i="73"/>
  <c r="I233" i="73"/>
  <c r="K233" i="73"/>
  <c r="I234" i="73"/>
  <c r="K234" i="73"/>
  <c r="I235" i="73"/>
  <c r="K235" i="73"/>
  <c r="I236" i="73"/>
  <c r="K236" i="73"/>
  <c r="I238" i="73"/>
  <c r="K238" i="73"/>
  <c r="I239" i="73"/>
  <c r="K239" i="73"/>
  <c r="I240" i="73"/>
  <c r="K240" i="73"/>
  <c r="I241" i="73"/>
  <c r="K241" i="73"/>
  <c r="I242" i="73"/>
  <c r="K242" i="73"/>
  <c r="I244" i="73"/>
  <c r="K244" i="73"/>
  <c r="I245" i="73"/>
  <c r="K245" i="73"/>
  <c r="I246" i="73"/>
  <c r="K246" i="73"/>
  <c r="I247" i="73"/>
  <c r="K247" i="73"/>
  <c r="I248" i="73"/>
  <c r="K248" i="73"/>
  <c r="I250" i="73"/>
  <c r="K250" i="73"/>
  <c r="I251" i="73"/>
  <c r="K251" i="73"/>
  <c r="I252" i="73"/>
  <c r="K252" i="73"/>
  <c r="I253" i="73"/>
  <c r="K253" i="73"/>
  <c r="I254" i="73"/>
  <c r="K254" i="73"/>
  <c r="I256" i="73"/>
  <c r="K256" i="73"/>
  <c r="I257" i="73"/>
  <c r="K257" i="73"/>
  <c r="I258" i="73"/>
  <c r="K258" i="73"/>
  <c r="I259" i="73"/>
  <c r="K259" i="73"/>
  <c r="I260" i="73"/>
  <c r="K260" i="73"/>
  <c r="I262" i="73"/>
  <c r="K262" i="73"/>
  <c r="I263" i="73"/>
  <c r="K263" i="73"/>
  <c r="I264" i="73"/>
  <c r="K264" i="73"/>
  <c r="I265" i="73"/>
  <c r="K265" i="73"/>
  <c r="I266" i="73"/>
  <c r="K266" i="73"/>
  <c r="I268" i="73"/>
  <c r="K268" i="73"/>
  <c r="I269" i="73"/>
  <c r="K269" i="73"/>
  <c r="I270" i="73"/>
  <c r="K270" i="73"/>
  <c r="I271" i="73"/>
  <c r="K271" i="73"/>
  <c r="I272" i="73"/>
  <c r="K272" i="73"/>
  <c r="I274" i="73"/>
  <c r="K274" i="73"/>
  <c r="I275" i="73"/>
  <c r="K275" i="73"/>
  <c r="I276" i="73"/>
  <c r="K276" i="73"/>
  <c r="I277" i="73"/>
  <c r="K277" i="73"/>
  <c r="I278" i="73"/>
  <c r="K278" i="73"/>
  <c r="I280" i="73"/>
  <c r="K280" i="73"/>
  <c r="I281" i="73"/>
  <c r="K281" i="73"/>
  <c r="I282" i="73"/>
  <c r="K282" i="73"/>
  <c r="I283" i="73"/>
  <c r="K283" i="73"/>
  <c r="I284" i="73"/>
  <c r="K284" i="73"/>
  <c r="I286" i="73"/>
  <c r="K286" i="73"/>
  <c r="I287" i="73"/>
  <c r="K287" i="73"/>
  <c r="I288" i="73"/>
  <c r="K288" i="73"/>
  <c r="I289" i="73"/>
  <c r="K289" i="73"/>
  <c r="I290" i="73"/>
  <c r="K290" i="73"/>
  <c r="I292" i="73"/>
  <c r="K292" i="73"/>
  <c r="I293" i="73"/>
  <c r="K293" i="73"/>
  <c r="I294" i="73"/>
  <c r="K294" i="73"/>
  <c r="I295" i="73"/>
  <c r="K295" i="73"/>
  <c r="I296" i="73"/>
  <c r="K296" i="73"/>
  <c r="I298" i="73"/>
  <c r="K298" i="73"/>
  <c r="I299" i="73"/>
  <c r="K299" i="73"/>
  <c r="I300" i="73"/>
  <c r="K300" i="73"/>
  <c r="I301" i="73"/>
  <c r="K301" i="73"/>
  <c r="I302" i="73"/>
  <c r="K302" i="73"/>
  <c r="I304" i="73"/>
  <c r="K304" i="73"/>
  <c r="I305" i="73"/>
  <c r="K305" i="73"/>
  <c r="I306" i="73"/>
  <c r="K306" i="73"/>
  <c r="I307" i="73"/>
  <c r="K307" i="73"/>
  <c r="I308" i="73"/>
  <c r="K308" i="73"/>
  <c r="I310" i="73"/>
  <c r="K310" i="73"/>
  <c r="I311" i="73"/>
  <c r="K311" i="73"/>
  <c r="I312" i="73"/>
  <c r="K312" i="73"/>
  <c r="I313" i="73"/>
  <c r="K313" i="73"/>
  <c r="I314" i="73"/>
  <c r="K314" i="73"/>
  <c r="I316" i="73"/>
  <c r="K316" i="73"/>
  <c r="I317" i="73"/>
  <c r="K317" i="73"/>
  <c r="I318" i="73"/>
  <c r="K318" i="73"/>
  <c r="I319" i="73"/>
  <c r="K319" i="73"/>
  <c r="I320" i="73"/>
  <c r="K320" i="73"/>
  <c r="I322" i="73"/>
  <c r="K322" i="73"/>
  <c r="I323" i="73"/>
  <c r="K323" i="73"/>
  <c r="I324" i="73"/>
  <c r="K324" i="73"/>
  <c r="I325" i="73"/>
  <c r="K325" i="73"/>
  <c r="I326" i="73"/>
  <c r="K326" i="73"/>
  <c r="I328" i="73"/>
  <c r="K328" i="73"/>
  <c r="I329" i="73"/>
  <c r="K329" i="73"/>
  <c r="I330" i="73"/>
  <c r="K330" i="73"/>
  <c r="I331" i="73"/>
  <c r="K331" i="73"/>
  <c r="I332" i="73"/>
  <c r="K332" i="73"/>
  <c r="I334" i="73"/>
  <c r="K334" i="73"/>
  <c r="I335" i="73"/>
  <c r="K335" i="73"/>
  <c r="I336" i="73"/>
  <c r="K336" i="73"/>
  <c r="I337" i="73"/>
  <c r="K337" i="73"/>
  <c r="I338" i="73"/>
  <c r="K338" i="73"/>
  <c r="I340" i="73"/>
  <c r="K340" i="73"/>
  <c r="I341" i="73"/>
  <c r="K341" i="73"/>
  <c r="I342" i="73"/>
  <c r="K342" i="73"/>
  <c r="I343" i="73"/>
  <c r="K343" i="73"/>
  <c r="I344" i="73"/>
  <c r="K344" i="73"/>
  <c r="I346" i="73"/>
  <c r="K346" i="73"/>
  <c r="I347" i="73"/>
  <c r="K347" i="73"/>
  <c r="I348" i="73"/>
  <c r="K348" i="73"/>
  <c r="I349" i="73"/>
  <c r="K349" i="73"/>
  <c r="I350" i="73"/>
  <c r="K350" i="73"/>
  <c r="I352" i="73"/>
  <c r="K352" i="73"/>
  <c r="I353" i="73"/>
  <c r="K353" i="73"/>
  <c r="I354" i="73"/>
  <c r="K354" i="73"/>
  <c r="I355" i="73"/>
  <c r="K355" i="73"/>
  <c r="I356" i="73"/>
  <c r="K356" i="73"/>
  <c r="I358" i="73"/>
  <c r="K358" i="73"/>
  <c r="I359" i="73"/>
  <c r="K359" i="73"/>
  <c r="I360" i="73"/>
  <c r="K360" i="73"/>
  <c r="I361" i="73"/>
  <c r="K361" i="73"/>
  <c r="I362" i="73"/>
  <c r="K362" i="73"/>
  <c r="I364" i="73"/>
  <c r="K364" i="73"/>
  <c r="I365" i="73"/>
  <c r="K365" i="73"/>
  <c r="I366" i="73"/>
  <c r="K366" i="73"/>
  <c r="I367" i="73"/>
  <c r="K367" i="73"/>
  <c r="I368" i="73"/>
  <c r="K368" i="73"/>
  <c r="I370" i="73"/>
  <c r="K370" i="73"/>
  <c r="I371" i="73"/>
  <c r="K371" i="73"/>
  <c r="I372" i="73"/>
  <c r="K372" i="73"/>
  <c r="I373" i="73"/>
  <c r="K373" i="73"/>
  <c r="I374" i="73"/>
  <c r="K374" i="73"/>
  <c r="I376" i="73"/>
  <c r="K376" i="73"/>
  <c r="I377" i="73"/>
  <c r="K377" i="73"/>
  <c r="I378" i="73"/>
  <c r="K378" i="73"/>
  <c r="I379" i="73"/>
  <c r="K379" i="73"/>
  <c r="I380" i="73"/>
  <c r="K380" i="73"/>
  <c r="I382" i="73"/>
  <c r="K382" i="73"/>
  <c r="I383" i="73"/>
  <c r="K383" i="73"/>
  <c r="I384" i="73"/>
  <c r="K384" i="73"/>
  <c r="I385" i="73"/>
  <c r="K385" i="73"/>
  <c r="I386" i="73"/>
  <c r="K386" i="73"/>
  <c r="I388" i="73"/>
  <c r="K388" i="73"/>
  <c r="I389" i="73"/>
  <c r="K389" i="73"/>
  <c r="I390" i="73"/>
  <c r="K390" i="73"/>
  <c r="I391" i="73"/>
  <c r="K391" i="73"/>
  <c r="I392" i="73"/>
  <c r="K392" i="73"/>
  <c r="I394" i="73"/>
  <c r="K394" i="73"/>
  <c r="I395" i="73"/>
  <c r="K395" i="73"/>
  <c r="I396" i="73"/>
  <c r="K396" i="73"/>
  <c r="I397" i="73"/>
  <c r="K397" i="73"/>
  <c r="I398" i="73"/>
  <c r="K398" i="73"/>
  <c r="I400" i="73"/>
  <c r="K400" i="73"/>
  <c r="I401" i="73"/>
  <c r="K401" i="73"/>
  <c r="I402" i="73"/>
  <c r="K402" i="73"/>
  <c r="I403" i="73"/>
  <c r="K403" i="73"/>
  <c r="I404" i="73"/>
  <c r="K404" i="73"/>
  <c r="I406" i="73"/>
  <c r="K406" i="73"/>
  <c r="I407" i="73"/>
  <c r="K407" i="73"/>
  <c r="I408" i="73"/>
  <c r="K408" i="73"/>
  <c r="I409" i="73"/>
  <c r="K409" i="73"/>
  <c r="I410" i="73"/>
  <c r="K410" i="73"/>
  <c r="I412" i="73"/>
  <c r="K412" i="73"/>
  <c r="I413" i="73"/>
  <c r="K413" i="73"/>
  <c r="I414" i="73"/>
  <c r="K414" i="73"/>
  <c r="I415" i="73"/>
  <c r="K415" i="73"/>
  <c r="I416" i="73"/>
  <c r="K416" i="73"/>
  <c r="I418" i="73"/>
  <c r="K418" i="73"/>
  <c r="I419" i="73"/>
  <c r="K419" i="73"/>
  <c r="I420" i="73"/>
  <c r="K420" i="73"/>
  <c r="I421" i="73"/>
  <c r="K421" i="73"/>
  <c r="I422" i="73"/>
  <c r="K422" i="73"/>
  <c r="I424" i="73"/>
  <c r="K424" i="73"/>
  <c r="I425" i="73"/>
  <c r="K425" i="73"/>
  <c r="I426" i="73"/>
  <c r="K426" i="73"/>
  <c r="I427" i="73"/>
  <c r="K427" i="73"/>
  <c r="I428" i="73"/>
  <c r="K428" i="73"/>
  <c r="I430" i="73"/>
  <c r="K430" i="73"/>
  <c r="I431" i="73"/>
  <c r="K431" i="73"/>
  <c r="I432" i="73"/>
  <c r="K432" i="73"/>
  <c r="I433" i="73"/>
  <c r="K433" i="73"/>
  <c r="I434" i="73"/>
  <c r="K434" i="73"/>
  <c r="I436" i="73"/>
  <c r="K436" i="73"/>
  <c r="I437" i="73"/>
  <c r="K437" i="73"/>
  <c r="I438" i="73"/>
  <c r="K438" i="73"/>
  <c r="I439" i="73"/>
  <c r="K439" i="73"/>
  <c r="I440" i="73"/>
  <c r="K440" i="73"/>
  <c r="I442" i="73"/>
  <c r="K442" i="73"/>
  <c r="I443" i="73"/>
  <c r="K443" i="73"/>
  <c r="I444" i="73"/>
  <c r="K444" i="73"/>
  <c r="I445" i="73"/>
  <c r="K445" i="73"/>
  <c r="I446" i="73"/>
  <c r="K446" i="73"/>
  <c r="K112" i="47" l="1"/>
  <c r="K116" i="47"/>
  <c r="K115" i="47"/>
  <c r="K114" i="47"/>
  <c r="K113" i="47"/>
  <c r="I50" i="49"/>
  <c r="I49" i="49"/>
  <c r="I48" i="49"/>
  <c r="I47" i="49"/>
  <c r="I46" i="49"/>
  <c r="I34" i="49" l="1"/>
  <c r="I35" i="49"/>
  <c r="I36" i="49"/>
  <c r="I37" i="49"/>
  <c r="I38" i="49"/>
  <c r="BO7" i="50" l="1"/>
  <c r="K453" i="47" l="1"/>
  <c r="I453" i="47"/>
  <c r="BO15" i="51"/>
  <c r="BF15" i="51"/>
  <c r="AW15" i="51"/>
  <c r="AN15" i="51"/>
  <c r="AE15" i="51"/>
  <c r="V15" i="51"/>
  <c r="M15" i="51"/>
  <c r="D15" i="51"/>
  <c r="D448" i="74" l="1"/>
  <c r="D52" i="72"/>
  <c r="D4" i="72"/>
  <c r="D448" i="73"/>
  <c r="D52" i="71"/>
  <c r="D4" i="71"/>
  <c r="D4" i="49"/>
  <c r="D448" i="47"/>
  <c r="D52" i="49"/>
  <c r="AF449" i="82" l="1"/>
  <c r="AB449" i="82"/>
  <c r="X449" i="82"/>
  <c r="T449" i="82"/>
  <c r="P449" i="82"/>
  <c r="L449" i="82"/>
  <c r="H449" i="82"/>
  <c r="D449" i="82"/>
  <c r="AF53" i="54"/>
  <c r="AB53" i="54"/>
  <c r="X53" i="54"/>
  <c r="T53" i="54"/>
  <c r="P53" i="54"/>
  <c r="L53" i="54"/>
  <c r="H53" i="54"/>
  <c r="D53" i="54"/>
  <c r="C3" i="69"/>
  <c r="I453" i="74"/>
  <c r="J453" i="74"/>
  <c r="K453" i="74"/>
  <c r="H453" i="74"/>
  <c r="J452" i="74"/>
  <c r="J451" i="74"/>
  <c r="J450" i="74"/>
  <c r="J449" i="74"/>
  <c r="J448" i="74"/>
  <c r="I57" i="72"/>
  <c r="J57" i="72"/>
  <c r="K57" i="72"/>
  <c r="H57" i="72"/>
  <c r="J452" i="73"/>
  <c r="J451" i="73"/>
  <c r="J450" i="73"/>
  <c r="J449" i="73"/>
  <c r="J448" i="73"/>
  <c r="L52" i="71"/>
  <c r="L448" i="73" s="1"/>
  <c r="J453" i="47"/>
  <c r="J452" i="47"/>
  <c r="J451" i="47"/>
  <c r="J450" i="47"/>
  <c r="J449" i="47"/>
  <c r="J448" i="47"/>
  <c r="I57" i="71"/>
  <c r="J57" i="71"/>
  <c r="K57" i="71"/>
  <c r="H57" i="71"/>
  <c r="E3" i="65"/>
  <c r="BQ81" i="41"/>
  <c r="BP81" i="41"/>
  <c r="BO81" i="41"/>
  <c r="BH81" i="41"/>
  <c r="BG81" i="41"/>
  <c r="BF81" i="41"/>
  <c r="AY81" i="41"/>
  <c r="AX81" i="41"/>
  <c r="AW81" i="41"/>
  <c r="AP81" i="41"/>
  <c r="AO81" i="41"/>
  <c r="AN81" i="41"/>
  <c r="AG81" i="41"/>
  <c r="AF81" i="41"/>
  <c r="AE81" i="41"/>
  <c r="X81" i="41"/>
  <c r="W81" i="41"/>
  <c r="V81" i="41"/>
  <c r="O81" i="41"/>
  <c r="N81" i="41"/>
  <c r="M81" i="41"/>
  <c r="F81" i="41"/>
  <c r="E81" i="41"/>
  <c r="D81" i="41"/>
  <c r="E13" i="38"/>
  <c r="D13" i="38"/>
  <c r="E12" i="38"/>
  <c r="E11" i="38"/>
  <c r="E10" i="38"/>
  <c r="E9" i="38"/>
  <c r="E8" i="38"/>
  <c r="D12" i="38"/>
  <c r="D11" i="38"/>
  <c r="D10" i="38"/>
  <c r="D9" i="38"/>
  <c r="D8" i="38"/>
  <c r="C8" i="38"/>
  <c r="E7" i="38"/>
  <c r="D7" i="38"/>
  <c r="E6" i="38"/>
  <c r="D6" i="38"/>
  <c r="BS15" i="51"/>
  <c r="G13" i="38" s="1"/>
  <c r="BR15" i="51"/>
  <c r="BR81" i="41" s="1"/>
  <c r="BL15" i="51"/>
  <c r="BN15" i="51" s="1"/>
  <c r="BK15" i="51"/>
  <c r="BM15" i="51" s="1"/>
  <c r="BJ15" i="51"/>
  <c r="G12" i="38" s="1"/>
  <c r="BI15" i="51"/>
  <c r="F12" i="38" s="1"/>
  <c r="BC15" i="51"/>
  <c r="BE15" i="51" s="1"/>
  <c r="BB15" i="51"/>
  <c r="H11" i="38" s="1"/>
  <c r="BA15" i="51"/>
  <c r="G11" i="38" s="1"/>
  <c r="AZ15" i="51"/>
  <c r="AZ81" i="41" s="1"/>
  <c r="AT15" i="51"/>
  <c r="AT81" i="41" s="1"/>
  <c r="AS15" i="51"/>
  <c r="AU15" i="51" s="1"/>
  <c r="AR15" i="51"/>
  <c r="AR81" i="41" s="1"/>
  <c r="AQ15" i="51"/>
  <c r="AQ81" i="41" s="1"/>
  <c r="AK15" i="51"/>
  <c r="I9" i="38" s="1"/>
  <c r="AJ15" i="51"/>
  <c r="AJ81" i="41" s="1"/>
  <c r="AI15" i="51"/>
  <c r="AI81" i="41" s="1"/>
  <c r="AH15" i="51"/>
  <c r="AH81" i="41" s="1"/>
  <c r="AB15" i="51"/>
  <c r="AB81" i="41" s="1"/>
  <c r="AA15" i="51"/>
  <c r="AA81" i="41" s="1"/>
  <c r="Z15" i="51"/>
  <c r="Z81" i="41" s="1"/>
  <c r="Y15" i="51"/>
  <c r="Y81" i="41" s="1"/>
  <c r="S15" i="51"/>
  <c r="I7" i="38" s="1"/>
  <c r="R15" i="51"/>
  <c r="H7" i="38" s="1"/>
  <c r="Q15" i="51"/>
  <c r="Q81" i="41" s="1"/>
  <c r="P15" i="51"/>
  <c r="F7" i="38" s="1"/>
  <c r="J15" i="51"/>
  <c r="J81" i="41" s="1"/>
  <c r="I15" i="51"/>
  <c r="I81" i="41" s="1"/>
  <c r="H15" i="51"/>
  <c r="H81" i="41" s="1"/>
  <c r="G15" i="51"/>
  <c r="G81" i="41" s="1"/>
  <c r="W81" i="25"/>
  <c r="X81" i="25"/>
  <c r="AE81" i="25"/>
  <c r="AF81" i="25"/>
  <c r="AG81" i="25"/>
  <c r="AN81" i="25"/>
  <c r="AO81" i="25"/>
  <c r="AP81" i="25"/>
  <c r="AW81" i="25"/>
  <c r="AX81" i="25"/>
  <c r="AY81" i="25"/>
  <c r="BF81" i="25"/>
  <c r="BG81" i="25"/>
  <c r="BH81" i="25"/>
  <c r="BO81" i="25"/>
  <c r="BP81" i="25"/>
  <c r="BQ81" i="25"/>
  <c r="V81" i="25"/>
  <c r="N81" i="25"/>
  <c r="O81" i="25"/>
  <c r="M81" i="25"/>
  <c r="E81" i="25"/>
  <c r="F81" i="25"/>
  <c r="D81" i="25"/>
  <c r="D12" i="39"/>
  <c r="E12" i="39"/>
  <c r="C12" i="39"/>
  <c r="D11" i="39"/>
  <c r="E11" i="39"/>
  <c r="C11" i="39"/>
  <c r="D10" i="39"/>
  <c r="E10" i="39"/>
  <c r="C10" i="39"/>
  <c r="D9" i="39"/>
  <c r="E9" i="39"/>
  <c r="C9" i="39"/>
  <c r="D8" i="39"/>
  <c r="E8" i="39"/>
  <c r="C8" i="39"/>
  <c r="D7" i="39"/>
  <c r="E7" i="39"/>
  <c r="C7" i="39"/>
  <c r="D6" i="39"/>
  <c r="E6" i="39"/>
  <c r="C6" i="39"/>
  <c r="C13" i="38"/>
  <c r="C12" i="38"/>
  <c r="C11" i="38"/>
  <c r="C10" i="38"/>
  <c r="C9" i="38"/>
  <c r="C7" i="38"/>
  <c r="C6" i="38"/>
  <c r="E13" i="39"/>
  <c r="D13" i="39"/>
  <c r="C13" i="39"/>
  <c r="I10" i="38" l="1"/>
  <c r="BL81" i="41"/>
  <c r="I12" i="38"/>
  <c r="AD15" i="51"/>
  <c r="AD81" i="41" s="1"/>
  <c r="K12" i="38"/>
  <c r="BN81" i="41"/>
  <c r="J12" i="38"/>
  <c r="BM81" i="41"/>
  <c r="H12" i="38"/>
  <c r="BK81" i="41"/>
  <c r="BE81" i="41"/>
  <c r="K11" i="38"/>
  <c r="I11" i="38"/>
  <c r="BC81" i="41"/>
  <c r="BD15" i="51"/>
  <c r="BB81" i="41"/>
  <c r="AV15" i="51"/>
  <c r="J10" i="38"/>
  <c r="AU81" i="41"/>
  <c r="AS81" i="41"/>
  <c r="H10" i="38"/>
  <c r="AM15" i="51"/>
  <c r="AK81" i="41"/>
  <c r="AL15" i="51"/>
  <c r="H9" i="38"/>
  <c r="I8" i="38"/>
  <c r="AC15" i="51"/>
  <c r="H8" i="38"/>
  <c r="S81" i="41"/>
  <c r="U15" i="51"/>
  <c r="R81" i="41"/>
  <c r="T15" i="51"/>
  <c r="L15" i="51"/>
  <c r="I6" i="38"/>
  <c r="H6" i="38"/>
  <c r="K15" i="51"/>
  <c r="F13" i="38"/>
  <c r="F11" i="38"/>
  <c r="G8" i="38"/>
  <c r="P81" i="41"/>
  <c r="G9" i="38"/>
  <c r="BA81" i="41"/>
  <c r="BJ81" i="41"/>
  <c r="BS81" i="41"/>
  <c r="BI81" i="41"/>
  <c r="G10" i="38"/>
  <c r="F10" i="38"/>
  <c r="F9" i="38"/>
  <c r="F8" i="38"/>
  <c r="G7" i="38"/>
  <c r="F6" i="38"/>
  <c r="G6" i="38"/>
  <c r="BL15" i="50"/>
  <c r="BK15" i="50"/>
  <c r="BC15" i="50"/>
  <c r="BB15" i="50"/>
  <c r="AT15" i="50"/>
  <c r="AS15" i="50"/>
  <c r="AK15" i="50"/>
  <c r="AJ15" i="50"/>
  <c r="AB15" i="50"/>
  <c r="AA15" i="50"/>
  <c r="S15" i="50"/>
  <c r="R15" i="50"/>
  <c r="G15" i="50"/>
  <c r="J15" i="50"/>
  <c r="I15" i="50"/>
  <c r="H15" i="50"/>
  <c r="K8" i="38" l="1"/>
  <c r="J11" i="38"/>
  <c r="BD81" i="41"/>
  <c r="K10" i="38"/>
  <c r="AV81" i="41"/>
  <c r="K9" i="38"/>
  <c r="AM81" i="41"/>
  <c r="AL81" i="41"/>
  <c r="J9" i="38"/>
  <c r="AC81" i="41"/>
  <c r="J8" i="38"/>
  <c r="U81" i="41"/>
  <c r="K7" i="38"/>
  <c r="T81" i="41"/>
  <c r="J7" i="38"/>
  <c r="L81" i="41"/>
  <c r="K6" i="38"/>
  <c r="K81" i="41"/>
  <c r="J6" i="38"/>
  <c r="H81" i="25"/>
  <c r="G6" i="39"/>
  <c r="F6" i="39"/>
  <c r="G81" i="25"/>
  <c r="I12" i="39"/>
  <c r="BL81" i="25"/>
  <c r="H12" i="39"/>
  <c r="BK81" i="25"/>
  <c r="I11" i="39"/>
  <c r="BC81" i="25"/>
  <c r="H11" i="39"/>
  <c r="BB81" i="25"/>
  <c r="AT81" i="25"/>
  <c r="I10" i="39"/>
  <c r="AS81" i="25"/>
  <c r="H10" i="39"/>
  <c r="I9" i="39"/>
  <c r="AK81" i="25"/>
  <c r="H9" i="39"/>
  <c r="AJ81" i="25"/>
  <c r="AB81" i="25"/>
  <c r="I8" i="39"/>
  <c r="AA81" i="25"/>
  <c r="H8" i="39"/>
  <c r="S81" i="25"/>
  <c r="I7" i="39"/>
  <c r="R81" i="25"/>
  <c r="H7" i="39"/>
  <c r="L15" i="50"/>
  <c r="I6" i="39"/>
  <c r="J81" i="25"/>
  <c r="K15" i="50"/>
  <c r="H6" i="39"/>
  <c r="I81" i="25"/>
  <c r="K6" i="39" l="1"/>
  <c r="L81" i="25"/>
  <c r="J6" i="39"/>
  <c r="K81" i="25"/>
  <c r="L447" i="47"/>
  <c r="L446" i="47"/>
  <c r="L445" i="47"/>
  <c r="L4" i="49" l="1"/>
  <c r="I5" i="49"/>
  <c r="K5" i="49"/>
  <c r="L5" i="49"/>
  <c r="I6" i="49"/>
  <c r="K6" i="49"/>
  <c r="L6" i="49"/>
  <c r="I7" i="49"/>
  <c r="K7" i="49"/>
  <c r="L7" i="49"/>
  <c r="I8" i="49"/>
  <c r="K8" i="49"/>
  <c r="L8" i="49"/>
  <c r="I10" i="49"/>
  <c r="L10" i="49"/>
  <c r="I11" i="49"/>
  <c r="K11" i="49"/>
  <c r="L11" i="49"/>
  <c r="I12" i="49"/>
  <c r="K12" i="49"/>
  <c r="I13" i="49"/>
  <c r="K13" i="49"/>
  <c r="L13" i="49"/>
  <c r="I14" i="49"/>
  <c r="K14" i="49"/>
  <c r="L14" i="49"/>
  <c r="I16" i="49"/>
  <c r="K16" i="49"/>
  <c r="L16" i="49"/>
  <c r="I17" i="49"/>
  <c r="K17" i="49"/>
  <c r="L17" i="49"/>
  <c r="I18" i="49"/>
  <c r="K18" i="49"/>
  <c r="L18" i="49"/>
  <c r="I19" i="49"/>
  <c r="K19" i="49"/>
  <c r="L19" i="49"/>
  <c r="I20" i="49"/>
  <c r="K20" i="49"/>
  <c r="L20" i="49"/>
  <c r="I22" i="49"/>
  <c r="K22" i="49"/>
  <c r="L22" i="49"/>
  <c r="I23" i="49"/>
  <c r="K23" i="49"/>
  <c r="L23" i="49"/>
  <c r="I24" i="49"/>
  <c r="K24" i="49"/>
  <c r="L24" i="49"/>
  <c r="I25" i="49"/>
  <c r="K25" i="49"/>
  <c r="L25" i="49"/>
  <c r="I26" i="49"/>
  <c r="K26" i="49"/>
  <c r="L26" i="49"/>
  <c r="I28" i="49"/>
  <c r="K28" i="49"/>
  <c r="L28" i="49"/>
  <c r="I29" i="49"/>
  <c r="K29" i="49"/>
  <c r="L29" i="49"/>
  <c r="I30" i="49"/>
  <c r="K30" i="49"/>
  <c r="L30" i="49"/>
  <c r="I31" i="49"/>
  <c r="K31" i="49"/>
  <c r="L31" i="49"/>
  <c r="I32" i="49"/>
  <c r="K32" i="49"/>
  <c r="L32" i="49"/>
  <c r="K34" i="49"/>
  <c r="L34" i="49"/>
  <c r="K35" i="49"/>
  <c r="L35" i="49"/>
  <c r="K36" i="49"/>
  <c r="L36" i="49"/>
  <c r="K37" i="49"/>
  <c r="L37" i="49"/>
  <c r="K38" i="49"/>
  <c r="L38" i="49"/>
  <c r="I40" i="49"/>
  <c r="K40" i="49"/>
  <c r="L40" i="49"/>
  <c r="I41" i="49"/>
  <c r="K41" i="49"/>
  <c r="L41" i="49"/>
  <c r="I42" i="49"/>
  <c r="K42" i="49"/>
  <c r="L42" i="49"/>
  <c r="I43" i="49"/>
  <c r="K43" i="49"/>
  <c r="L43" i="49"/>
  <c r="I44" i="49"/>
  <c r="K44" i="49"/>
  <c r="L44" i="49"/>
  <c r="K46" i="49"/>
  <c r="L46" i="49"/>
  <c r="K47" i="49"/>
  <c r="L47" i="49"/>
  <c r="K48" i="49"/>
  <c r="L48" i="49"/>
  <c r="K49" i="49"/>
  <c r="L49" i="49"/>
  <c r="K50" i="49"/>
  <c r="L50" i="49"/>
  <c r="I448" i="47"/>
  <c r="K52" i="49"/>
  <c r="K448" i="47" s="1"/>
  <c r="L52" i="49"/>
  <c r="L448" i="47" s="1"/>
  <c r="I449" i="47"/>
  <c r="K53" i="49"/>
  <c r="K449" i="47" s="1"/>
  <c r="L53" i="49"/>
  <c r="L449" i="47" s="1"/>
  <c r="I450" i="47"/>
  <c r="K54" i="49"/>
  <c r="K450" i="47" s="1"/>
  <c r="L54" i="49"/>
  <c r="L450" i="47" s="1"/>
  <c r="I451" i="47"/>
  <c r="K55" i="49"/>
  <c r="K451" i="47" s="1"/>
  <c r="L55" i="49"/>
  <c r="L451" i="47" s="1"/>
  <c r="I452" i="47"/>
  <c r="K56" i="49"/>
  <c r="K452" i="47" s="1"/>
  <c r="L56" i="49"/>
  <c r="L452" i="47" s="1"/>
  <c r="AB443" i="82" l="1"/>
  <c r="AB437" i="82"/>
  <c r="AB431" i="82"/>
  <c r="AB425" i="82"/>
  <c r="AB419" i="82"/>
  <c r="AB413" i="82"/>
  <c r="AB407" i="82"/>
  <c r="AB401" i="82"/>
  <c r="AB395" i="82"/>
  <c r="AB389" i="82"/>
  <c r="AB383" i="82"/>
  <c r="AB377" i="82"/>
  <c r="AB371" i="82"/>
  <c r="AB365" i="82"/>
  <c r="AB359" i="82"/>
  <c r="AB353" i="82"/>
  <c r="AB347" i="82"/>
  <c r="AB341" i="82"/>
  <c r="AB335" i="82"/>
  <c r="AB329" i="82"/>
  <c r="AB323" i="82"/>
  <c r="AB317" i="82"/>
  <c r="AB311" i="82"/>
  <c r="AB305" i="82"/>
  <c r="AB299" i="82"/>
  <c r="AB293" i="82"/>
  <c r="AB287" i="82"/>
  <c r="AB281" i="82"/>
  <c r="AB275" i="82"/>
  <c r="AB269" i="82"/>
  <c r="AB263" i="82"/>
  <c r="AB257" i="82"/>
  <c r="AB251" i="82"/>
  <c r="AB245" i="82"/>
  <c r="AB239" i="82"/>
  <c r="AB233" i="82"/>
  <c r="AB227" i="82"/>
  <c r="AB221" i="82"/>
  <c r="AB215" i="82"/>
  <c r="AB209" i="82"/>
  <c r="AB203" i="82"/>
  <c r="AB197" i="82"/>
  <c r="AB191" i="82"/>
  <c r="AB185" i="82"/>
  <c r="AB179" i="82"/>
  <c r="AB173" i="82"/>
  <c r="AB167" i="82"/>
  <c r="AB161" i="82"/>
  <c r="AB155" i="82"/>
  <c r="AB149" i="82"/>
  <c r="AB143" i="82"/>
  <c r="AB137" i="82"/>
  <c r="AB131" i="82"/>
  <c r="AB125" i="82"/>
  <c r="AB119" i="82"/>
  <c r="AB113" i="82"/>
  <c r="AB107" i="82"/>
  <c r="AB101" i="82"/>
  <c r="AB95" i="82"/>
  <c r="AB89" i="82"/>
  <c r="AB83" i="82"/>
  <c r="AB77" i="82"/>
  <c r="AB71" i="82"/>
  <c r="AB65" i="82"/>
  <c r="AB59" i="82"/>
  <c r="AB53" i="82"/>
  <c r="AB47" i="82"/>
  <c r="AB41" i="82"/>
  <c r="AB35" i="82"/>
  <c r="AB29" i="82"/>
  <c r="AB23" i="82"/>
  <c r="AB17" i="82"/>
  <c r="AB11" i="82"/>
  <c r="AB5" i="82"/>
  <c r="X443" i="82"/>
  <c r="X437" i="82"/>
  <c r="X431" i="82"/>
  <c r="X425" i="82"/>
  <c r="X419" i="82"/>
  <c r="X413" i="82"/>
  <c r="X407" i="82"/>
  <c r="X401" i="82"/>
  <c r="X395" i="82"/>
  <c r="X389" i="82"/>
  <c r="X383" i="82"/>
  <c r="X377" i="82"/>
  <c r="X371" i="82"/>
  <c r="X365" i="82"/>
  <c r="X359" i="82"/>
  <c r="X353" i="82"/>
  <c r="X347" i="82"/>
  <c r="X341" i="82"/>
  <c r="X335" i="82"/>
  <c r="X329" i="82"/>
  <c r="X323" i="82"/>
  <c r="X317" i="82"/>
  <c r="X311" i="82"/>
  <c r="X305" i="82"/>
  <c r="X299" i="82"/>
  <c r="X293" i="82"/>
  <c r="X287" i="82"/>
  <c r="X281" i="82"/>
  <c r="X275" i="82"/>
  <c r="X269" i="82"/>
  <c r="X263" i="82"/>
  <c r="X257" i="82"/>
  <c r="X251" i="82"/>
  <c r="X245" i="82"/>
  <c r="X239" i="82"/>
  <c r="X233" i="82"/>
  <c r="X227" i="82"/>
  <c r="X221" i="82"/>
  <c r="X215" i="82"/>
  <c r="X209" i="82"/>
  <c r="X203" i="82"/>
  <c r="X197" i="82"/>
  <c r="X191" i="82"/>
  <c r="X185" i="82"/>
  <c r="X179" i="82"/>
  <c r="X173" i="82"/>
  <c r="X167" i="82"/>
  <c r="X161" i="82"/>
  <c r="X155" i="82"/>
  <c r="X149" i="82"/>
  <c r="X143" i="82"/>
  <c r="X137" i="82"/>
  <c r="X131" i="82"/>
  <c r="X125" i="82"/>
  <c r="X119" i="82"/>
  <c r="X113" i="82"/>
  <c r="X107" i="82"/>
  <c r="X101" i="82"/>
  <c r="X95" i="82"/>
  <c r="X89" i="82"/>
  <c r="X83" i="82"/>
  <c r="X77" i="82"/>
  <c r="X71" i="82"/>
  <c r="X65" i="82"/>
  <c r="X59" i="82"/>
  <c r="X53" i="82"/>
  <c r="X47" i="82"/>
  <c r="X41" i="82"/>
  <c r="X35" i="82"/>
  <c r="X29" i="82"/>
  <c r="X23" i="82"/>
  <c r="X17" i="82"/>
  <c r="X11" i="82"/>
  <c r="X5" i="82"/>
  <c r="T443" i="82"/>
  <c r="T437" i="82"/>
  <c r="T431" i="82"/>
  <c r="T425" i="82"/>
  <c r="T419" i="82"/>
  <c r="T413" i="82"/>
  <c r="T407" i="82"/>
  <c r="T401" i="82"/>
  <c r="T395" i="82"/>
  <c r="T389" i="82"/>
  <c r="T383" i="82"/>
  <c r="T377" i="82"/>
  <c r="T371" i="82"/>
  <c r="T365" i="82"/>
  <c r="T359" i="82"/>
  <c r="T353" i="82"/>
  <c r="T347" i="82"/>
  <c r="T341" i="82"/>
  <c r="T335" i="82"/>
  <c r="T329" i="82"/>
  <c r="T323" i="82"/>
  <c r="T317" i="82"/>
  <c r="T311" i="82"/>
  <c r="T305" i="82"/>
  <c r="T299" i="82"/>
  <c r="T293" i="82"/>
  <c r="T287" i="82"/>
  <c r="T281" i="82"/>
  <c r="T275" i="82"/>
  <c r="T269" i="82"/>
  <c r="T263" i="82"/>
  <c r="T257" i="82"/>
  <c r="T251" i="82"/>
  <c r="T245" i="82"/>
  <c r="T239" i="82"/>
  <c r="T233" i="82"/>
  <c r="T227" i="82"/>
  <c r="T221" i="82"/>
  <c r="T215" i="82"/>
  <c r="T209" i="82"/>
  <c r="T203" i="82"/>
  <c r="T197" i="82"/>
  <c r="T191" i="82"/>
  <c r="T185" i="82"/>
  <c r="T179" i="82"/>
  <c r="T173" i="82"/>
  <c r="T167" i="82"/>
  <c r="T161" i="82"/>
  <c r="T155" i="82"/>
  <c r="T149" i="82"/>
  <c r="T143" i="82"/>
  <c r="T137" i="82"/>
  <c r="T131" i="82"/>
  <c r="T125" i="82"/>
  <c r="T119" i="82"/>
  <c r="T113" i="82"/>
  <c r="T107" i="82"/>
  <c r="T101" i="82"/>
  <c r="T95" i="82"/>
  <c r="T89" i="82"/>
  <c r="T83" i="82"/>
  <c r="T77" i="82"/>
  <c r="T71" i="82"/>
  <c r="T65" i="82"/>
  <c r="T59" i="82"/>
  <c r="T53" i="82"/>
  <c r="T47" i="82"/>
  <c r="T41" i="82"/>
  <c r="T35" i="82"/>
  <c r="T29" i="82"/>
  <c r="T23" i="82"/>
  <c r="T17" i="82"/>
  <c r="T11" i="82"/>
  <c r="T5" i="82"/>
  <c r="P443" i="82"/>
  <c r="P437" i="82"/>
  <c r="P431" i="82"/>
  <c r="P425" i="82"/>
  <c r="P419" i="82"/>
  <c r="P413" i="82"/>
  <c r="P407" i="82"/>
  <c r="P401" i="82"/>
  <c r="P395" i="82"/>
  <c r="P389" i="82"/>
  <c r="P383" i="82"/>
  <c r="P377" i="82"/>
  <c r="P371" i="82"/>
  <c r="P365" i="82"/>
  <c r="P359" i="82"/>
  <c r="P353" i="82"/>
  <c r="P347" i="82"/>
  <c r="P341" i="82"/>
  <c r="P335" i="82"/>
  <c r="P329" i="82"/>
  <c r="P323" i="82"/>
  <c r="P317" i="82"/>
  <c r="P311" i="82"/>
  <c r="P305" i="82"/>
  <c r="P299" i="82"/>
  <c r="P293" i="82"/>
  <c r="P287" i="82"/>
  <c r="P281" i="82"/>
  <c r="P275" i="82"/>
  <c r="P269" i="82"/>
  <c r="P263" i="82"/>
  <c r="P257" i="82"/>
  <c r="P251" i="82"/>
  <c r="P245" i="82"/>
  <c r="P239" i="82"/>
  <c r="P233" i="82"/>
  <c r="P227" i="82"/>
  <c r="P221" i="82"/>
  <c r="P215" i="82"/>
  <c r="P209" i="82"/>
  <c r="P203" i="82"/>
  <c r="P197" i="82"/>
  <c r="P191" i="82"/>
  <c r="P185" i="82"/>
  <c r="P179" i="82"/>
  <c r="P173" i="82"/>
  <c r="P167" i="82"/>
  <c r="P161" i="82"/>
  <c r="P155" i="82"/>
  <c r="P149" i="82"/>
  <c r="P143" i="82"/>
  <c r="P137" i="82"/>
  <c r="P131" i="82"/>
  <c r="P125" i="82"/>
  <c r="P119" i="82"/>
  <c r="P113" i="82"/>
  <c r="P107" i="82"/>
  <c r="P101" i="82"/>
  <c r="P95" i="82"/>
  <c r="P89" i="82"/>
  <c r="P83" i="82"/>
  <c r="P77" i="82"/>
  <c r="P71" i="82"/>
  <c r="P65" i="82"/>
  <c r="P59" i="82"/>
  <c r="P53" i="82"/>
  <c r="P47" i="82"/>
  <c r="P41" i="82"/>
  <c r="P35" i="82"/>
  <c r="P29" i="82"/>
  <c r="P23" i="82"/>
  <c r="P17" i="82"/>
  <c r="P11" i="82"/>
  <c r="P5" i="82"/>
  <c r="L443" i="82"/>
  <c r="L437" i="82"/>
  <c r="L431" i="82"/>
  <c r="L425" i="82"/>
  <c r="L419" i="82"/>
  <c r="L413" i="82"/>
  <c r="L407" i="82"/>
  <c r="L401" i="82"/>
  <c r="L395" i="82"/>
  <c r="L389" i="82"/>
  <c r="L383" i="82"/>
  <c r="L377" i="82"/>
  <c r="L371" i="82"/>
  <c r="L365" i="82"/>
  <c r="L359" i="82"/>
  <c r="L353" i="82"/>
  <c r="L347" i="82"/>
  <c r="L341" i="82"/>
  <c r="L335" i="82"/>
  <c r="L329" i="82"/>
  <c r="L323" i="82"/>
  <c r="L317" i="82"/>
  <c r="L311" i="82"/>
  <c r="L305" i="82"/>
  <c r="L299" i="82"/>
  <c r="L293" i="82"/>
  <c r="L287" i="82"/>
  <c r="L281" i="82"/>
  <c r="L275" i="82"/>
  <c r="L269" i="82"/>
  <c r="L263" i="82"/>
  <c r="L257" i="82"/>
  <c r="L251" i="82"/>
  <c r="L245" i="82"/>
  <c r="L239" i="82"/>
  <c r="L233" i="82"/>
  <c r="L227" i="82"/>
  <c r="L221" i="82"/>
  <c r="L215" i="82"/>
  <c r="L209" i="82"/>
  <c r="L203" i="82"/>
  <c r="L197" i="82"/>
  <c r="L191" i="82"/>
  <c r="L185" i="82"/>
  <c r="L179" i="82"/>
  <c r="L173" i="82"/>
  <c r="L167" i="82"/>
  <c r="L161" i="82"/>
  <c r="L155" i="82"/>
  <c r="L149" i="82"/>
  <c r="L143" i="82"/>
  <c r="L137" i="82"/>
  <c r="L131" i="82"/>
  <c r="L125" i="82"/>
  <c r="L119" i="82"/>
  <c r="L113" i="82"/>
  <c r="L107" i="82"/>
  <c r="L101" i="82"/>
  <c r="L95" i="82"/>
  <c r="L89" i="82"/>
  <c r="L83" i="82"/>
  <c r="L77" i="82"/>
  <c r="L71" i="82"/>
  <c r="L65" i="82"/>
  <c r="L59" i="82"/>
  <c r="L53" i="82"/>
  <c r="L47" i="82"/>
  <c r="L41" i="82"/>
  <c r="L35" i="82"/>
  <c r="L29" i="82"/>
  <c r="L23" i="82"/>
  <c r="L17" i="82"/>
  <c r="L11" i="82"/>
  <c r="L5" i="82"/>
  <c r="H443" i="82"/>
  <c r="H437" i="82"/>
  <c r="H431" i="82"/>
  <c r="H425" i="82"/>
  <c r="H419" i="82"/>
  <c r="H413" i="82"/>
  <c r="H407" i="82"/>
  <c r="H401" i="82"/>
  <c r="H395" i="82"/>
  <c r="H389" i="82"/>
  <c r="H383" i="82"/>
  <c r="H377" i="82"/>
  <c r="H371" i="82"/>
  <c r="H365" i="82"/>
  <c r="H359" i="82"/>
  <c r="H353" i="82"/>
  <c r="H347" i="82"/>
  <c r="H341" i="82"/>
  <c r="H335" i="82"/>
  <c r="H329" i="82"/>
  <c r="H323" i="82"/>
  <c r="H317" i="82"/>
  <c r="H311" i="82"/>
  <c r="H305" i="82"/>
  <c r="H299" i="82"/>
  <c r="H293" i="82"/>
  <c r="H287" i="82"/>
  <c r="H281" i="82"/>
  <c r="H275" i="82"/>
  <c r="H269" i="82"/>
  <c r="H263" i="82"/>
  <c r="H257" i="82"/>
  <c r="H251" i="82"/>
  <c r="H245" i="82"/>
  <c r="H239" i="82"/>
  <c r="H233" i="82"/>
  <c r="H227" i="82"/>
  <c r="H221" i="82"/>
  <c r="H215" i="82"/>
  <c r="H209" i="82"/>
  <c r="H203" i="82"/>
  <c r="H197" i="82"/>
  <c r="H191" i="82"/>
  <c r="H185" i="82"/>
  <c r="H179" i="82"/>
  <c r="H173" i="82"/>
  <c r="H167" i="82"/>
  <c r="H161" i="82"/>
  <c r="H155" i="82"/>
  <c r="H149" i="82"/>
  <c r="H143" i="82"/>
  <c r="H137" i="82"/>
  <c r="H131" i="82"/>
  <c r="H125" i="82"/>
  <c r="H119" i="82"/>
  <c r="H113" i="82"/>
  <c r="H107" i="82"/>
  <c r="H101" i="82"/>
  <c r="H95" i="82"/>
  <c r="H89" i="82"/>
  <c r="H83" i="82"/>
  <c r="H77" i="82"/>
  <c r="H71" i="82"/>
  <c r="H65" i="82"/>
  <c r="H59" i="82"/>
  <c r="H53" i="82"/>
  <c r="H47" i="82"/>
  <c r="H41" i="82"/>
  <c r="H35" i="82"/>
  <c r="H29" i="82"/>
  <c r="H23" i="82"/>
  <c r="H17" i="82"/>
  <c r="H11" i="82"/>
  <c r="H5" i="82"/>
  <c r="D443" i="82"/>
  <c r="D437" i="82"/>
  <c r="D431" i="82"/>
  <c r="D425" i="82"/>
  <c r="D419" i="82"/>
  <c r="D413" i="82"/>
  <c r="D407" i="82"/>
  <c r="D401" i="82"/>
  <c r="D395" i="82"/>
  <c r="D389" i="82"/>
  <c r="D383" i="82"/>
  <c r="D377" i="82"/>
  <c r="D371" i="82"/>
  <c r="D365" i="82"/>
  <c r="D359" i="82"/>
  <c r="D353" i="82"/>
  <c r="D347" i="82"/>
  <c r="D341" i="82"/>
  <c r="D335" i="82"/>
  <c r="D329" i="82"/>
  <c r="D323" i="82"/>
  <c r="D317" i="82"/>
  <c r="D311" i="82"/>
  <c r="D305" i="82"/>
  <c r="D299" i="82"/>
  <c r="D293" i="82"/>
  <c r="D287" i="82"/>
  <c r="D281" i="82"/>
  <c r="D275" i="82"/>
  <c r="D269" i="82"/>
  <c r="D263" i="82"/>
  <c r="D257" i="82"/>
  <c r="D251" i="82"/>
  <c r="D245" i="82"/>
  <c r="D239" i="82"/>
  <c r="D233" i="82"/>
  <c r="D227" i="82"/>
  <c r="D221" i="82"/>
  <c r="D215" i="82"/>
  <c r="D209" i="82"/>
  <c r="D203" i="82"/>
  <c r="D197" i="82"/>
  <c r="D191" i="82"/>
  <c r="D185" i="82"/>
  <c r="D179" i="82"/>
  <c r="D173" i="82"/>
  <c r="D167" i="82"/>
  <c r="D161" i="82"/>
  <c r="D155" i="82"/>
  <c r="D149" i="82"/>
  <c r="D143" i="82"/>
  <c r="D137" i="82"/>
  <c r="D131" i="82"/>
  <c r="D125" i="82"/>
  <c r="D119" i="82"/>
  <c r="D113" i="82"/>
  <c r="D107" i="82"/>
  <c r="D101" i="82"/>
  <c r="D95" i="82"/>
  <c r="D89" i="82"/>
  <c r="D83" i="82"/>
  <c r="D77" i="82"/>
  <c r="D71" i="82"/>
  <c r="D65" i="82"/>
  <c r="D59" i="82"/>
  <c r="D53" i="82"/>
  <c r="D47" i="82"/>
  <c r="D41" i="82"/>
  <c r="D35" i="82"/>
  <c r="D29" i="82"/>
  <c r="D23" i="82"/>
  <c r="D17" i="82"/>
  <c r="D11" i="82"/>
  <c r="D5" i="82"/>
  <c r="AB47" i="54" l="1"/>
  <c r="AB41" i="54"/>
  <c r="AB35" i="54"/>
  <c r="AB29" i="54"/>
  <c r="AB23" i="54"/>
  <c r="AB17" i="54"/>
  <c r="AB11" i="54"/>
  <c r="AB5" i="54"/>
  <c r="X47" i="54"/>
  <c r="X41" i="54"/>
  <c r="X35" i="54"/>
  <c r="X29" i="54"/>
  <c r="X23" i="54"/>
  <c r="X17" i="54"/>
  <c r="X11" i="54"/>
  <c r="X5" i="54"/>
  <c r="T47" i="54"/>
  <c r="T41" i="54"/>
  <c r="T35" i="54"/>
  <c r="T29" i="54"/>
  <c r="T23" i="54"/>
  <c r="T17" i="54"/>
  <c r="T11" i="54"/>
  <c r="T5" i="54"/>
  <c r="P47" i="54"/>
  <c r="P41" i="54"/>
  <c r="P35" i="54"/>
  <c r="P29" i="54"/>
  <c r="P23" i="54"/>
  <c r="P17" i="54"/>
  <c r="P11" i="54"/>
  <c r="P5" i="54"/>
  <c r="L47" i="54"/>
  <c r="L41" i="54"/>
  <c r="L35" i="54"/>
  <c r="L29" i="54"/>
  <c r="L23" i="54"/>
  <c r="L17" i="54"/>
  <c r="L11" i="54"/>
  <c r="L5" i="54"/>
  <c r="H47" i="54"/>
  <c r="H41" i="54"/>
  <c r="H35" i="54"/>
  <c r="H29" i="54"/>
  <c r="H23" i="54"/>
  <c r="H17" i="54"/>
  <c r="H11" i="54"/>
  <c r="H5" i="54"/>
  <c r="D47" i="54"/>
  <c r="D41" i="54"/>
  <c r="D35" i="54"/>
  <c r="D29" i="54"/>
  <c r="D23" i="54"/>
  <c r="D17" i="54"/>
  <c r="D11" i="54"/>
  <c r="D5" i="54"/>
  <c r="BF80" i="41"/>
  <c r="BF79" i="41"/>
  <c r="BF78" i="41"/>
  <c r="BF77" i="41"/>
  <c r="BF76" i="41"/>
  <c r="BF75" i="41"/>
  <c r="BF74" i="41"/>
  <c r="BF73" i="41"/>
  <c r="BF72" i="41"/>
  <c r="BF71" i="41"/>
  <c r="BF70" i="41"/>
  <c r="BF69" i="41"/>
  <c r="BF68" i="41"/>
  <c r="BF67" i="41"/>
  <c r="BF66" i="41"/>
  <c r="BF65" i="41"/>
  <c r="BF64" i="41"/>
  <c r="BF63" i="41"/>
  <c r="BF62" i="41"/>
  <c r="BF61" i="41"/>
  <c r="BF60" i="41"/>
  <c r="BF59" i="41"/>
  <c r="BF58" i="41"/>
  <c r="BF57" i="41"/>
  <c r="BF56" i="41"/>
  <c r="BF55" i="41"/>
  <c r="BF54" i="41"/>
  <c r="BF53" i="41"/>
  <c r="BF52" i="41"/>
  <c r="BF51" i="41"/>
  <c r="BF50" i="41"/>
  <c r="BF49" i="41"/>
  <c r="BF48" i="41"/>
  <c r="BF47" i="41"/>
  <c r="BF46" i="41"/>
  <c r="BF45" i="41"/>
  <c r="BF44" i="41"/>
  <c r="BF43" i="41"/>
  <c r="BF42" i="41"/>
  <c r="BF41" i="41"/>
  <c r="BF40" i="41"/>
  <c r="BF39" i="41"/>
  <c r="BF38" i="41"/>
  <c r="BF37" i="41"/>
  <c r="BF36" i="41"/>
  <c r="BF35" i="41"/>
  <c r="BF34" i="41"/>
  <c r="BF33" i="41"/>
  <c r="BF32" i="41"/>
  <c r="BF31" i="41"/>
  <c r="BF30" i="41"/>
  <c r="BF29" i="41"/>
  <c r="BF28" i="41"/>
  <c r="BF27" i="41"/>
  <c r="BF26" i="41"/>
  <c r="BF25" i="41"/>
  <c r="BF24" i="41"/>
  <c r="BF23" i="41"/>
  <c r="BF22" i="41"/>
  <c r="BF21" i="41"/>
  <c r="BF20" i="41"/>
  <c r="BF19" i="41"/>
  <c r="BF18" i="41"/>
  <c r="BF17" i="41"/>
  <c r="BF16" i="41"/>
  <c r="BF15" i="41"/>
  <c r="BF14" i="41"/>
  <c r="BF13" i="41"/>
  <c r="BF12" i="41"/>
  <c r="BF11" i="41"/>
  <c r="BF10" i="41"/>
  <c r="BF9" i="41"/>
  <c r="BF8" i="41"/>
  <c r="BF7" i="41"/>
  <c r="AW80" i="41"/>
  <c r="AW79" i="41"/>
  <c r="AW78" i="41"/>
  <c r="AW77" i="41"/>
  <c r="AW76" i="41"/>
  <c r="AW75" i="41"/>
  <c r="AW74" i="41"/>
  <c r="AW73" i="41"/>
  <c r="AW72" i="41"/>
  <c r="AW71" i="41"/>
  <c r="AW70" i="41"/>
  <c r="AW69" i="41"/>
  <c r="AW68" i="41"/>
  <c r="AW67" i="41"/>
  <c r="AW66" i="41"/>
  <c r="AW65" i="41"/>
  <c r="AW64" i="41"/>
  <c r="AW63" i="41"/>
  <c r="AW62" i="41"/>
  <c r="AW61" i="41"/>
  <c r="AW60" i="41"/>
  <c r="AW59" i="41"/>
  <c r="AW58" i="41"/>
  <c r="AW57" i="41"/>
  <c r="AW56" i="41"/>
  <c r="AW55" i="41"/>
  <c r="AW54" i="41"/>
  <c r="AW53" i="41"/>
  <c r="AW52" i="41"/>
  <c r="AW51" i="41"/>
  <c r="AW50" i="41"/>
  <c r="AW49" i="41"/>
  <c r="AW48" i="41"/>
  <c r="AW47" i="41"/>
  <c r="AW46" i="41"/>
  <c r="AW45" i="41"/>
  <c r="AW44" i="41"/>
  <c r="AW43" i="41"/>
  <c r="AW42" i="41"/>
  <c r="AW41" i="41"/>
  <c r="AW40" i="41"/>
  <c r="AW39" i="41"/>
  <c r="AW38" i="41"/>
  <c r="AW37" i="41"/>
  <c r="AW36" i="41"/>
  <c r="AW35" i="41"/>
  <c r="AW34" i="41"/>
  <c r="AW33" i="41"/>
  <c r="AW32" i="41"/>
  <c r="AW31" i="41"/>
  <c r="AW30" i="41"/>
  <c r="AW29" i="41"/>
  <c r="AW28" i="41"/>
  <c r="AW27" i="41"/>
  <c r="AW26" i="41"/>
  <c r="AW25" i="41"/>
  <c r="AW24" i="41"/>
  <c r="AW23" i="41"/>
  <c r="AW22" i="41"/>
  <c r="AW21" i="41"/>
  <c r="AW20" i="41"/>
  <c r="AW19" i="41"/>
  <c r="AW18" i="41"/>
  <c r="AW17" i="41"/>
  <c r="AW16" i="41"/>
  <c r="AW15" i="41"/>
  <c r="AW14" i="41"/>
  <c r="AW13" i="41"/>
  <c r="AW12" i="41"/>
  <c r="AW11" i="41"/>
  <c r="AW10" i="41"/>
  <c r="AW9" i="41"/>
  <c r="AW8" i="41"/>
  <c r="AW7"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7" i="41"/>
  <c r="AN36" i="41"/>
  <c r="AN35" i="41"/>
  <c r="AN34" i="41"/>
  <c r="AN33" i="41"/>
  <c r="AN32" i="41"/>
  <c r="AN31" i="41"/>
  <c r="AN30" i="41"/>
  <c r="AN29" i="41"/>
  <c r="AN28" i="41"/>
  <c r="AN27" i="41"/>
  <c r="AN26" i="41"/>
  <c r="AN25" i="41"/>
  <c r="AN24" i="41"/>
  <c r="AN23" i="41"/>
  <c r="AN22" i="41"/>
  <c r="AN21" i="41"/>
  <c r="AN20" i="41"/>
  <c r="AN19" i="41"/>
  <c r="AN18" i="41"/>
  <c r="AN17" i="41"/>
  <c r="AN16" i="41"/>
  <c r="AN15" i="41"/>
  <c r="AN14" i="41"/>
  <c r="AN13" i="41"/>
  <c r="AN12" i="41"/>
  <c r="AN11" i="41"/>
  <c r="AN10" i="41"/>
  <c r="AN9" i="41"/>
  <c r="AN8" i="41"/>
  <c r="AN7" i="41"/>
  <c r="AE80" i="41"/>
  <c r="AE79" i="41"/>
  <c r="AE78" i="41"/>
  <c r="AE77" i="41"/>
  <c r="AE76" i="41"/>
  <c r="AE75" i="41"/>
  <c r="AE74" i="41"/>
  <c r="AE73" i="41"/>
  <c r="AE72" i="41"/>
  <c r="AE71" i="41"/>
  <c r="AE70" i="41"/>
  <c r="AE69" i="41"/>
  <c r="AE68" i="41"/>
  <c r="AE67" i="41"/>
  <c r="AE66" i="41"/>
  <c r="AE65" i="41"/>
  <c r="AE64" i="41"/>
  <c r="AE63" i="41"/>
  <c r="AE62" i="41"/>
  <c r="AE61" i="41"/>
  <c r="AE60" i="41"/>
  <c r="AE59" i="41"/>
  <c r="AE58" i="41"/>
  <c r="AE57" i="41"/>
  <c r="AE56" i="41"/>
  <c r="AE55" i="41"/>
  <c r="AE54" i="41"/>
  <c r="AE53" i="41"/>
  <c r="AE52" i="41"/>
  <c r="AE51" i="41"/>
  <c r="AE50" i="41"/>
  <c r="AE49" i="41"/>
  <c r="AE48" i="41"/>
  <c r="AE47" i="41"/>
  <c r="AE46" i="41"/>
  <c r="AE45" i="41"/>
  <c r="AE44" i="41"/>
  <c r="AE43" i="41"/>
  <c r="AE42" i="41"/>
  <c r="AE41" i="41"/>
  <c r="AE40" i="41"/>
  <c r="AE39" i="41"/>
  <c r="AE38" i="41"/>
  <c r="AE37" i="41"/>
  <c r="AE36" i="41"/>
  <c r="AE35" i="41"/>
  <c r="AE34" i="41"/>
  <c r="AE33" i="41"/>
  <c r="AE32" i="41"/>
  <c r="AE31" i="41"/>
  <c r="AE30" i="41"/>
  <c r="AE29" i="41"/>
  <c r="AE28" i="41"/>
  <c r="AE27" i="41"/>
  <c r="AE26" i="41"/>
  <c r="AE25" i="41"/>
  <c r="AE24" i="41"/>
  <c r="AE23" i="41"/>
  <c r="AE22" i="41"/>
  <c r="AE21" i="41"/>
  <c r="AE20" i="41"/>
  <c r="AE19" i="41"/>
  <c r="AE18" i="41"/>
  <c r="AE17" i="41"/>
  <c r="AE16" i="41"/>
  <c r="AE15" i="41"/>
  <c r="AE14" i="41"/>
  <c r="AE13" i="41"/>
  <c r="AE12" i="41"/>
  <c r="AE11" i="41"/>
  <c r="AE10" i="41"/>
  <c r="AE9" i="41"/>
  <c r="AE8" i="41"/>
  <c r="AE7" i="41"/>
  <c r="V80" i="41"/>
  <c r="V79" i="41"/>
  <c r="V78" i="41"/>
  <c r="V77" i="41"/>
  <c r="V76" i="41"/>
  <c r="V75" i="41"/>
  <c r="V74" i="41"/>
  <c r="V73" i="41"/>
  <c r="V72" i="41"/>
  <c r="V71" i="41"/>
  <c r="V70" i="41"/>
  <c r="V69" i="41"/>
  <c r="V68" i="41"/>
  <c r="V67" i="41"/>
  <c r="V66" i="41"/>
  <c r="V65" i="41"/>
  <c r="V64" i="41"/>
  <c r="V63" i="41"/>
  <c r="V62" i="41"/>
  <c r="V61" i="41"/>
  <c r="V60" i="41"/>
  <c r="V59" i="41"/>
  <c r="V58" i="41"/>
  <c r="V57" i="41"/>
  <c r="V56" i="41"/>
  <c r="V55" i="41"/>
  <c r="V54" i="41"/>
  <c r="V53" i="41"/>
  <c r="V52" i="41"/>
  <c r="V51" i="41"/>
  <c r="V50" i="41"/>
  <c r="V49" i="41"/>
  <c r="V48" i="41"/>
  <c r="V47" i="41"/>
  <c r="V46" i="41"/>
  <c r="V45" i="41"/>
  <c r="V44" i="41"/>
  <c r="V43" i="41"/>
  <c r="V42" i="41"/>
  <c r="V41" i="41"/>
  <c r="V40" i="41"/>
  <c r="V39" i="41"/>
  <c r="V38" i="41"/>
  <c r="V37" i="41"/>
  <c r="V36" i="41"/>
  <c r="V35" i="41"/>
  <c r="V34" i="41"/>
  <c r="V33" i="41"/>
  <c r="V32" i="41"/>
  <c r="V31" i="41"/>
  <c r="V30" i="41"/>
  <c r="V29" i="41"/>
  <c r="V28" i="41"/>
  <c r="V27" i="41"/>
  <c r="V26" i="41"/>
  <c r="V25" i="41"/>
  <c r="V24" i="41"/>
  <c r="V23" i="41"/>
  <c r="V22" i="41"/>
  <c r="V21" i="41"/>
  <c r="V20" i="41"/>
  <c r="V19" i="41"/>
  <c r="V18" i="41"/>
  <c r="V17" i="41"/>
  <c r="V16" i="41"/>
  <c r="V15" i="41"/>
  <c r="V14" i="41"/>
  <c r="V13" i="41"/>
  <c r="V12" i="41"/>
  <c r="V11" i="41"/>
  <c r="V10" i="41"/>
  <c r="V9" i="41"/>
  <c r="V8" i="41"/>
  <c r="V7" i="41"/>
  <c r="M80" i="41"/>
  <c r="M79" i="41"/>
  <c r="M78" i="41"/>
  <c r="M77" i="41"/>
  <c r="M76" i="41"/>
  <c r="M75" i="41"/>
  <c r="M74" i="41"/>
  <c r="M73" i="41"/>
  <c r="M72" i="41"/>
  <c r="M71" i="41"/>
  <c r="M70" i="41"/>
  <c r="M69" i="41"/>
  <c r="M68" i="41"/>
  <c r="M67" i="41"/>
  <c r="M66" i="41"/>
  <c r="M65" i="41"/>
  <c r="M64" i="41"/>
  <c r="M63" i="41"/>
  <c r="M62" i="41"/>
  <c r="M61" i="41"/>
  <c r="M60" i="41"/>
  <c r="M59" i="41"/>
  <c r="M58" i="41"/>
  <c r="M57" i="41"/>
  <c r="M56" i="41"/>
  <c r="M55" i="41"/>
  <c r="M54" i="41"/>
  <c r="M53" i="41"/>
  <c r="M52" i="41"/>
  <c r="M51" i="41"/>
  <c r="M50" i="41"/>
  <c r="M49" i="41"/>
  <c r="M48" i="41"/>
  <c r="M47" i="41"/>
  <c r="M46" i="41"/>
  <c r="M45" i="41"/>
  <c r="M44" i="41"/>
  <c r="M43" i="41"/>
  <c r="M42" i="41"/>
  <c r="M41" i="41"/>
  <c r="M40" i="41"/>
  <c r="M39" i="41"/>
  <c r="M38" i="41"/>
  <c r="M37" i="41"/>
  <c r="M36" i="41"/>
  <c r="M35" i="41"/>
  <c r="M34" i="41"/>
  <c r="M33" i="41"/>
  <c r="M32" i="41"/>
  <c r="M31" i="41"/>
  <c r="M30" i="41"/>
  <c r="M29" i="41"/>
  <c r="M28" i="41"/>
  <c r="M27" i="41"/>
  <c r="M26" i="41"/>
  <c r="M25" i="41"/>
  <c r="M24" i="41"/>
  <c r="M23" i="41"/>
  <c r="M22" i="41"/>
  <c r="M21" i="41"/>
  <c r="M20" i="41"/>
  <c r="M19" i="41"/>
  <c r="M18" i="41"/>
  <c r="M17" i="41"/>
  <c r="M16" i="41"/>
  <c r="M15" i="41"/>
  <c r="M14" i="41"/>
  <c r="M13" i="41"/>
  <c r="M12" i="41"/>
  <c r="M11" i="41"/>
  <c r="M10" i="41"/>
  <c r="M9" i="41"/>
  <c r="M8" i="41"/>
  <c r="M7" i="41"/>
  <c r="D80" i="41"/>
  <c r="D79" i="41"/>
  <c r="D78" i="41"/>
  <c r="D77" i="41"/>
  <c r="D76" i="41"/>
  <c r="D75" i="41"/>
  <c r="D74" i="41"/>
  <c r="D73" i="41"/>
  <c r="D72" i="41"/>
  <c r="D71" i="41"/>
  <c r="D70" i="41"/>
  <c r="D69" i="41"/>
  <c r="D68" i="41"/>
  <c r="D67" i="41"/>
  <c r="D66" i="41"/>
  <c r="D65" i="41"/>
  <c r="D64" i="41"/>
  <c r="D63" i="41"/>
  <c r="D62" i="41"/>
  <c r="D61" i="41"/>
  <c r="D60" i="41"/>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H13" i="53" l="1"/>
  <c r="G13" i="53"/>
  <c r="F13" i="53"/>
  <c r="E13" i="53"/>
  <c r="D13" i="53"/>
  <c r="H449" i="47"/>
  <c r="H450" i="47"/>
  <c r="H451" i="47"/>
  <c r="H452" i="47"/>
  <c r="BF8" i="51" l="1"/>
  <c r="BF9" i="51"/>
  <c r="BF10" i="51"/>
  <c r="BF11" i="51"/>
  <c r="BF12" i="51"/>
  <c r="BF13" i="51"/>
  <c r="BF14" i="51"/>
  <c r="BF7" i="51"/>
  <c r="AW8" i="51"/>
  <c r="AW9" i="51"/>
  <c r="AW10" i="51"/>
  <c r="AW11" i="51"/>
  <c r="AW12" i="51"/>
  <c r="AW13" i="51"/>
  <c r="AW14" i="51"/>
  <c r="AW7" i="51"/>
  <c r="AN8" i="51"/>
  <c r="AN9" i="51"/>
  <c r="AN10" i="51"/>
  <c r="AN11" i="51"/>
  <c r="AN12" i="51"/>
  <c r="AN13" i="51"/>
  <c r="AN14" i="51"/>
  <c r="AN7" i="51"/>
  <c r="AE8" i="51"/>
  <c r="AE9" i="51"/>
  <c r="AE10" i="51"/>
  <c r="AE11" i="51"/>
  <c r="AE12" i="51"/>
  <c r="AE13" i="51"/>
  <c r="AE14" i="51"/>
  <c r="AE7" i="51"/>
  <c r="V8" i="51"/>
  <c r="V9" i="51"/>
  <c r="V10" i="51"/>
  <c r="V11" i="51"/>
  <c r="V12" i="51"/>
  <c r="V13" i="51"/>
  <c r="V14" i="51"/>
  <c r="V7" i="51"/>
  <c r="M8" i="51"/>
  <c r="M9" i="51"/>
  <c r="M10" i="51"/>
  <c r="M11" i="51"/>
  <c r="M12" i="51"/>
  <c r="M13" i="51"/>
  <c r="M14" i="51"/>
  <c r="M7" i="51"/>
  <c r="D8" i="51"/>
  <c r="D9" i="51"/>
  <c r="D10" i="51"/>
  <c r="D11" i="51"/>
  <c r="D12" i="51"/>
  <c r="D13" i="51"/>
  <c r="D14" i="51"/>
  <c r="D7" i="51"/>
  <c r="BO8" i="50"/>
  <c r="Q4" i="49"/>
  <c r="M4" i="49" s="1"/>
  <c r="BN14" i="50"/>
  <c r="BN13" i="50"/>
  <c r="BN12" i="50"/>
  <c r="BN11" i="50"/>
  <c r="BN10" i="50"/>
  <c r="BN9" i="50"/>
  <c r="BN8" i="50"/>
  <c r="BN7" i="50"/>
  <c r="BM13" i="50"/>
  <c r="BM12" i="50"/>
  <c r="BM11" i="50"/>
  <c r="BM10" i="50"/>
  <c r="BM9" i="50"/>
  <c r="BM8" i="50"/>
  <c r="BM7" i="50"/>
  <c r="BJ14" i="50"/>
  <c r="BJ13" i="50"/>
  <c r="BJ12" i="50"/>
  <c r="BJ11" i="50"/>
  <c r="BJ10" i="50"/>
  <c r="BJ9" i="50"/>
  <c r="BJ8" i="50"/>
  <c r="BJ7" i="50"/>
  <c r="BI14" i="50"/>
  <c r="BI13" i="50"/>
  <c r="BI12" i="50"/>
  <c r="BI11" i="50"/>
  <c r="BI10" i="50"/>
  <c r="BI9" i="50"/>
  <c r="BI8" i="50"/>
  <c r="BI7" i="50"/>
  <c r="BE14" i="50"/>
  <c r="BE13" i="50"/>
  <c r="BE12" i="50"/>
  <c r="BE11" i="50"/>
  <c r="BE10" i="50"/>
  <c r="BE9" i="50"/>
  <c r="BE8" i="50"/>
  <c r="BE7" i="50"/>
  <c r="BD14" i="50"/>
  <c r="BD13" i="50"/>
  <c r="BD12" i="50"/>
  <c r="BD11" i="50"/>
  <c r="BD10" i="50"/>
  <c r="BD9" i="50"/>
  <c r="BD8" i="50"/>
  <c r="BD7" i="50"/>
  <c r="BA14" i="50"/>
  <c r="BA13" i="50"/>
  <c r="BA12" i="50"/>
  <c r="BA11" i="50"/>
  <c r="AV14" i="50"/>
  <c r="AV13" i="50"/>
  <c r="AV12" i="50"/>
  <c r="AV11" i="50"/>
  <c r="AV10" i="50"/>
  <c r="AV9" i="50"/>
  <c r="AV8" i="50"/>
  <c r="AV7" i="50"/>
  <c r="AU14" i="50"/>
  <c r="AU13" i="50"/>
  <c r="AU12" i="50"/>
  <c r="AU11" i="50"/>
  <c r="AU10" i="50"/>
  <c r="AU9" i="50"/>
  <c r="AU8" i="50"/>
  <c r="AU7" i="50"/>
  <c r="AR14" i="50"/>
  <c r="AR13" i="50"/>
  <c r="AR12" i="50"/>
  <c r="AR11" i="50"/>
  <c r="AR10" i="50"/>
  <c r="AR9" i="50"/>
  <c r="AR8" i="50"/>
  <c r="AR7" i="50"/>
  <c r="AQ14" i="50"/>
  <c r="AQ13" i="50"/>
  <c r="AQ12" i="50"/>
  <c r="AQ11" i="50"/>
  <c r="AQ10" i="50"/>
  <c r="AQ9" i="50"/>
  <c r="AQ8" i="50"/>
  <c r="AQ7" i="50"/>
  <c r="AM14" i="50"/>
  <c r="AM13" i="50"/>
  <c r="AM12" i="50"/>
  <c r="AM11" i="50"/>
  <c r="AM10" i="50"/>
  <c r="AM9" i="50"/>
  <c r="AM8" i="50"/>
  <c r="AM7" i="50"/>
  <c r="AL14" i="50"/>
  <c r="AL13" i="50"/>
  <c r="AL12" i="50"/>
  <c r="AL11" i="50"/>
  <c r="AL10" i="50"/>
  <c r="AL9" i="50"/>
  <c r="AL8" i="50"/>
  <c r="AL7" i="50"/>
  <c r="AI14" i="50"/>
  <c r="AI13" i="50"/>
  <c r="AI12" i="50"/>
  <c r="AI11" i="50"/>
  <c r="AI10" i="50"/>
  <c r="AI9" i="50"/>
  <c r="AI8" i="50"/>
  <c r="AI7" i="50"/>
  <c r="AH14" i="50"/>
  <c r="AH13" i="50"/>
  <c r="AH12" i="50"/>
  <c r="AH11" i="50"/>
  <c r="AH10" i="50"/>
  <c r="AH9" i="50"/>
  <c r="AH8" i="50"/>
  <c r="AH7" i="50"/>
  <c r="AD14" i="50"/>
  <c r="AD13" i="50"/>
  <c r="AD12" i="50"/>
  <c r="AD11" i="50"/>
  <c r="AD10" i="50"/>
  <c r="AD9" i="50"/>
  <c r="AD8" i="50"/>
  <c r="AD7" i="50"/>
  <c r="AC14" i="50"/>
  <c r="AC13" i="50"/>
  <c r="AC12" i="50"/>
  <c r="AC11" i="50"/>
  <c r="AC10" i="50"/>
  <c r="AC9" i="50"/>
  <c r="AC8" i="50"/>
  <c r="AC7" i="50"/>
  <c r="Z14" i="50"/>
  <c r="Z13" i="50"/>
  <c r="Z12" i="50"/>
  <c r="Z11" i="50"/>
  <c r="Z10" i="50"/>
  <c r="Z9" i="50"/>
  <c r="Z8" i="50"/>
  <c r="Z7" i="50"/>
  <c r="Y14" i="50"/>
  <c r="Y13" i="50"/>
  <c r="Y12" i="50"/>
  <c r="Y11" i="50"/>
  <c r="Y10" i="50"/>
  <c r="Y9" i="50"/>
  <c r="Y8" i="50"/>
  <c r="Y7" i="50"/>
  <c r="U14" i="50"/>
  <c r="U13" i="50"/>
  <c r="U12" i="50"/>
  <c r="U11" i="50"/>
  <c r="U10" i="50"/>
  <c r="U9" i="50"/>
  <c r="U8" i="50"/>
  <c r="U7" i="50"/>
  <c r="T14" i="50"/>
  <c r="T13" i="50"/>
  <c r="T12" i="50"/>
  <c r="T11" i="50"/>
  <c r="T10" i="50"/>
  <c r="T9" i="50"/>
  <c r="T8" i="50"/>
  <c r="T7" i="50"/>
  <c r="Q14" i="50"/>
  <c r="Q13" i="50"/>
  <c r="Q12" i="50"/>
  <c r="Q11" i="50"/>
  <c r="Q10" i="50"/>
  <c r="Q9" i="50"/>
  <c r="Q8" i="50"/>
  <c r="Q7" i="50"/>
  <c r="P14" i="50"/>
  <c r="P13" i="50"/>
  <c r="P12" i="50"/>
  <c r="P11" i="50"/>
  <c r="P10" i="50"/>
  <c r="P9" i="50"/>
  <c r="P8" i="50"/>
  <c r="P7" i="50"/>
  <c r="L14" i="50"/>
  <c r="L13" i="50"/>
  <c r="L12" i="50"/>
  <c r="L11" i="50"/>
  <c r="L10" i="50"/>
  <c r="L9" i="50"/>
  <c r="L8" i="50"/>
  <c r="L7" i="50"/>
  <c r="K14" i="50"/>
  <c r="K13" i="50"/>
  <c r="K12" i="50"/>
  <c r="K11" i="50"/>
  <c r="K10" i="50"/>
  <c r="K9" i="50"/>
  <c r="K8" i="50"/>
  <c r="K7" i="50"/>
  <c r="H14" i="50"/>
  <c r="H13" i="50"/>
  <c r="H12" i="50"/>
  <c r="H11" i="50"/>
  <c r="H10" i="50"/>
  <c r="H9" i="50"/>
  <c r="H8" i="50"/>
  <c r="H7" i="50"/>
  <c r="G14" i="50"/>
  <c r="G13" i="50"/>
  <c r="G12" i="50"/>
  <c r="G11" i="50"/>
  <c r="G10" i="50"/>
  <c r="G9" i="50"/>
  <c r="G8" i="50"/>
  <c r="G7" i="50"/>
  <c r="Q5" i="49" l="1"/>
  <c r="D10" i="71"/>
  <c r="D10" i="49"/>
  <c r="D10" i="72"/>
  <c r="M13" i="49"/>
  <c r="M11" i="49"/>
  <c r="M10" i="49"/>
  <c r="M14" i="49"/>
  <c r="M15" i="49"/>
  <c r="M12" i="49"/>
  <c r="M5" i="49"/>
  <c r="M9" i="49"/>
  <c r="M7" i="49"/>
  <c r="M8" i="49"/>
  <c r="M6" i="49"/>
  <c r="Q5" i="71"/>
  <c r="AF11" i="54"/>
  <c r="Q5" i="72"/>
  <c r="Q4" i="72"/>
  <c r="AF5" i="54"/>
  <c r="Q4" i="71"/>
  <c r="M14" i="71" l="1"/>
  <c r="M9" i="71"/>
  <c r="M15" i="71" l="1"/>
  <c r="M7" i="71"/>
  <c r="M8" i="71"/>
  <c r="M8" i="72"/>
  <c r="M5" i="72"/>
  <c r="M9" i="72"/>
  <c r="M7" i="72"/>
  <c r="M6" i="72"/>
  <c r="M4" i="72"/>
  <c r="M10" i="72"/>
  <c r="M15" i="72"/>
  <c r="M14" i="72"/>
  <c r="M13" i="72"/>
  <c r="M12" i="72"/>
  <c r="M11" i="72"/>
  <c r="M11" i="71"/>
  <c r="M4" i="71"/>
  <c r="M12" i="71"/>
  <c r="M10" i="71"/>
  <c r="M5" i="71"/>
  <c r="M13" i="71"/>
  <c r="M6" i="71"/>
  <c r="AD454" i="82" l="1"/>
  <c r="Z454" i="82"/>
  <c r="V454" i="82"/>
  <c r="R454" i="82"/>
  <c r="N454" i="82"/>
  <c r="J454" i="82"/>
  <c r="AD453" i="82"/>
  <c r="Z453" i="82"/>
  <c r="V453" i="82"/>
  <c r="R453" i="82"/>
  <c r="N453" i="82"/>
  <c r="J453" i="82"/>
  <c r="AD452" i="82"/>
  <c r="Z452" i="82"/>
  <c r="V452" i="82"/>
  <c r="R452" i="82"/>
  <c r="N452" i="82"/>
  <c r="J452" i="82"/>
  <c r="AD451" i="82"/>
  <c r="Z451" i="82"/>
  <c r="V451" i="82"/>
  <c r="R451" i="82"/>
  <c r="N451" i="82"/>
  <c r="J451" i="82"/>
  <c r="AD450" i="82"/>
  <c r="Z450" i="82"/>
  <c r="V450" i="82"/>
  <c r="R450" i="82"/>
  <c r="N450" i="82"/>
  <c r="J450" i="82"/>
  <c r="AD449" i="82"/>
  <c r="Z449" i="82"/>
  <c r="V449" i="82"/>
  <c r="R449" i="82"/>
  <c r="N449" i="82"/>
  <c r="J449" i="82"/>
  <c r="AE448" i="82"/>
  <c r="AE447" i="82"/>
  <c r="AE446" i="82"/>
  <c r="AE445" i="82"/>
  <c r="AE444" i="82"/>
  <c r="AE443" i="82"/>
  <c r="AE442" i="82"/>
  <c r="AE441" i="82"/>
  <c r="AE440" i="82"/>
  <c r="AE439" i="82"/>
  <c r="AE438" i="82"/>
  <c r="AE437" i="82"/>
  <c r="AE436" i="82"/>
  <c r="AE435" i="82"/>
  <c r="AE434" i="82"/>
  <c r="AE433" i="82"/>
  <c r="AE432" i="82"/>
  <c r="AE431" i="82"/>
  <c r="AE430" i="82"/>
  <c r="AE429" i="82"/>
  <c r="AE428" i="82"/>
  <c r="AE427" i="82"/>
  <c r="AE426" i="82"/>
  <c r="AE425" i="82"/>
  <c r="AE424" i="82"/>
  <c r="AE423" i="82"/>
  <c r="AE422" i="82"/>
  <c r="AE421" i="82"/>
  <c r="AE420" i="82"/>
  <c r="AE419" i="82"/>
  <c r="AE418" i="82"/>
  <c r="AE417" i="82"/>
  <c r="AE416" i="82"/>
  <c r="AE415" i="82"/>
  <c r="AE414" i="82"/>
  <c r="AE413" i="82"/>
  <c r="AE412" i="82"/>
  <c r="AE411" i="82"/>
  <c r="AE410" i="82"/>
  <c r="AE409" i="82"/>
  <c r="AE408" i="82"/>
  <c r="AE407" i="82"/>
  <c r="AE406" i="82"/>
  <c r="AE405" i="82"/>
  <c r="AE404" i="82"/>
  <c r="AE403" i="82"/>
  <c r="AE402" i="82"/>
  <c r="AE401" i="82"/>
  <c r="AE400" i="82"/>
  <c r="AE399" i="82"/>
  <c r="AE398" i="82"/>
  <c r="AE397" i="82"/>
  <c r="AE396" i="82"/>
  <c r="AE395" i="82"/>
  <c r="AE394" i="82"/>
  <c r="AE393" i="82"/>
  <c r="AE392" i="82"/>
  <c r="AE391" i="82"/>
  <c r="AE390" i="82"/>
  <c r="AE389" i="82"/>
  <c r="AE388" i="82"/>
  <c r="AE387" i="82"/>
  <c r="AE386" i="82"/>
  <c r="AE385" i="82"/>
  <c r="AE384" i="82"/>
  <c r="AE383" i="82"/>
  <c r="AE382" i="82"/>
  <c r="AE381" i="82"/>
  <c r="AE380" i="82"/>
  <c r="AE379" i="82"/>
  <c r="AE378" i="82"/>
  <c r="AE377" i="82"/>
  <c r="AE376" i="82"/>
  <c r="AE375" i="82"/>
  <c r="AE374" i="82"/>
  <c r="AE373" i="82"/>
  <c r="AE372" i="82"/>
  <c r="AE371" i="82"/>
  <c r="AE370" i="82"/>
  <c r="AE369" i="82"/>
  <c r="AE368" i="82"/>
  <c r="AE367" i="82"/>
  <c r="AE366" i="82"/>
  <c r="AE365" i="82"/>
  <c r="AE364" i="82"/>
  <c r="AE363" i="82"/>
  <c r="AE362" i="82"/>
  <c r="AE361" i="82"/>
  <c r="AE360" i="82"/>
  <c r="AE359" i="82"/>
  <c r="AE358" i="82"/>
  <c r="AE357" i="82"/>
  <c r="AE356" i="82"/>
  <c r="AE355" i="82"/>
  <c r="AE354" i="82"/>
  <c r="AE353" i="82"/>
  <c r="AE352" i="82"/>
  <c r="AE351" i="82"/>
  <c r="AE350" i="82"/>
  <c r="AE349" i="82"/>
  <c r="AE348" i="82"/>
  <c r="AE347" i="82"/>
  <c r="AE346" i="82"/>
  <c r="AE345" i="82"/>
  <c r="AE344" i="82"/>
  <c r="AE343" i="82"/>
  <c r="AE342" i="82"/>
  <c r="AE341" i="82"/>
  <c r="AE340" i="82"/>
  <c r="AE339" i="82"/>
  <c r="AE338" i="82"/>
  <c r="AE337" i="82"/>
  <c r="AE336" i="82"/>
  <c r="AE335" i="82"/>
  <c r="AE334" i="82"/>
  <c r="AE333" i="82"/>
  <c r="AE332" i="82"/>
  <c r="AE331" i="82"/>
  <c r="AE330" i="82"/>
  <c r="AE329" i="82"/>
  <c r="AE328" i="82"/>
  <c r="AE327" i="82"/>
  <c r="AE326" i="82"/>
  <c r="AE325" i="82"/>
  <c r="AE324" i="82"/>
  <c r="AE323" i="82"/>
  <c r="AE322" i="82"/>
  <c r="AE321" i="82"/>
  <c r="AE320" i="82"/>
  <c r="AE319" i="82"/>
  <c r="AE318" i="82"/>
  <c r="AE317" i="82"/>
  <c r="AE316" i="82"/>
  <c r="AE315" i="82"/>
  <c r="AE314" i="82"/>
  <c r="AE313" i="82"/>
  <c r="AE312" i="82"/>
  <c r="AE311" i="82"/>
  <c r="AE310" i="82"/>
  <c r="AE309" i="82"/>
  <c r="AE308" i="82"/>
  <c r="AE307" i="82"/>
  <c r="AE306" i="82"/>
  <c r="AE305" i="82"/>
  <c r="AE304" i="82"/>
  <c r="AE303" i="82"/>
  <c r="AE302" i="82"/>
  <c r="AE301" i="82"/>
  <c r="AE300" i="82"/>
  <c r="AE299" i="82"/>
  <c r="AE298" i="82"/>
  <c r="AE297" i="82"/>
  <c r="AE296" i="82"/>
  <c r="AE295" i="82"/>
  <c r="AE294" i="82"/>
  <c r="AE293" i="82"/>
  <c r="AE292" i="82"/>
  <c r="AE291" i="82"/>
  <c r="AE290" i="82"/>
  <c r="AE289" i="82"/>
  <c r="AE288" i="82"/>
  <c r="AE287" i="82"/>
  <c r="AE286" i="82"/>
  <c r="AE285" i="82"/>
  <c r="AE284" i="82"/>
  <c r="AE283" i="82"/>
  <c r="AE282" i="82"/>
  <c r="AE281" i="82"/>
  <c r="AE280" i="82"/>
  <c r="AE279" i="82"/>
  <c r="AE278" i="82"/>
  <c r="AE277" i="82"/>
  <c r="AE276" i="82"/>
  <c r="AE275" i="82"/>
  <c r="AE274" i="82"/>
  <c r="AE273" i="82"/>
  <c r="AE272" i="82"/>
  <c r="AE271" i="82"/>
  <c r="AE270" i="82"/>
  <c r="AE269" i="82"/>
  <c r="AE268" i="82"/>
  <c r="AE267" i="82"/>
  <c r="AE266" i="82"/>
  <c r="AE265" i="82"/>
  <c r="AE264" i="82"/>
  <c r="AE263" i="82"/>
  <c r="AE262" i="82"/>
  <c r="AE261" i="82"/>
  <c r="AE260" i="82"/>
  <c r="AE259" i="82"/>
  <c r="AE258" i="82"/>
  <c r="AE257" i="82"/>
  <c r="AE256" i="82"/>
  <c r="AE255" i="82"/>
  <c r="AE254" i="82"/>
  <c r="AE253" i="82"/>
  <c r="AE252" i="82"/>
  <c r="AE251" i="82"/>
  <c r="AE250" i="82"/>
  <c r="AE249" i="82"/>
  <c r="AE248" i="82"/>
  <c r="AE247" i="82"/>
  <c r="AE246" i="82"/>
  <c r="AE245" i="82"/>
  <c r="AE244" i="82"/>
  <c r="AE243" i="82"/>
  <c r="AE242" i="82"/>
  <c r="AE241" i="82"/>
  <c r="AE240" i="82"/>
  <c r="AE239" i="82"/>
  <c r="AE238" i="82"/>
  <c r="AE237" i="82"/>
  <c r="AE236" i="82"/>
  <c r="AE235" i="82"/>
  <c r="AE234" i="82"/>
  <c r="AE233" i="82"/>
  <c r="AE232" i="82"/>
  <c r="AE231" i="82"/>
  <c r="AE230" i="82"/>
  <c r="AE229" i="82"/>
  <c r="AE228" i="82"/>
  <c r="AE227" i="82"/>
  <c r="AE226" i="82"/>
  <c r="AE225" i="82"/>
  <c r="AE224" i="82"/>
  <c r="AE223" i="82"/>
  <c r="AE222" i="82"/>
  <c r="AE221" i="82"/>
  <c r="AE220" i="82"/>
  <c r="AE219" i="82"/>
  <c r="AE218" i="82"/>
  <c r="AE217" i="82"/>
  <c r="AE216" i="82"/>
  <c r="AE215" i="82"/>
  <c r="AE214" i="82"/>
  <c r="AE213" i="82"/>
  <c r="AE212" i="82"/>
  <c r="AE211" i="82"/>
  <c r="AE210" i="82"/>
  <c r="AE209" i="82"/>
  <c r="AE208" i="82"/>
  <c r="AE207" i="82"/>
  <c r="AE206" i="82"/>
  <c r="AE205" i="82"/>
  <c r="AE204" i="82"/>
  <c r="AE203" i="82"/>
  <c r="AE202" i="82"/>
  <c r="AE201" i="82"/>
  <c r="AE200" i="82"/>
  <c r="AE199" i="82"/>
  <c r="AE198" i="82"/>
  <c r="AE197" i="82"/>
  <c r="AE196" i="82"/>
  <c r="AE195" i="82"/>
  <c r="AE194" i="82"/>
  <c r="AE193" i="82"/>
  <c r="AE192" i="82"/>
  <c r="AE191" i="82"/>
  <c r="AE190" i="82"/>
  <c r="AE189" i="82"/>
  <c r="AE188" i="82"/>
  <c r="AE187" i="82"/>
  <c r="AE186" i="82"/>
  <c r="AE185" i="82"/>
  <c r="AE184" i="82"/>
  <c r="AE183" i="82"/>
  <c r="AE182" i="82"/>
  <c r="AE181" i="82"/>
  <c r="AE180" i="82"/>
  <c r="AE179" i="82"/>
  <c r="AE178" i="82"/>
  <c r="AE177" i="82"/>
  <c r="AE176" i="82"/>
  <c r="AE175" i="82"/>
  <c r="AE174" i="82"/>
  <c r="AE173" i="82"/>
  <c r="AE172" i="82"/>
  <c r="AE171" i="82"/>
  <c r="AE170" i="82"/>
  <c r="AE169" i="82"/>
  <c r="AE168" i="82"/>
  <c r="AE167" i="82"/>
  <c r="AE166" i="82"/>
  <c r="AE165" i="82"/>
  <c r="AE164" i="82"/>
  <c r="AE163" i="82"/>
  <c r="AE162" i="82"/>
  <c r="AE161" i="82"/>
  <c r="AE160" i="82"/>
  <c r="AE159" i="82"/>
  <c r="AE158" i="82"/>
  <c r="AE157" i="82"/>
  <c r="AE156" i="82"/>
  <c r="AE155" i="82"/>
  <c r="AE154" i="82"/>
  <c r="AE153" i="82"/>
  <c r="AE152" i="82"/>
  <c r="AE151" i="82"/>
  <c r="AE150" i="82"/>
  <c r="AE149" i="82"/>
  <c r="AE148" i="82"/>
  <c r="AE147" i="82"/>
  <c r="AE146" i="82"/>
  <c r="AE145" i="82"/>
  <c r="AE144" i="82"/>
  <c r="AE143" i="82"/>
  <c r="AE142" i="82"/>
  <c r="AE141" i="82"/>
  <c r="AE140" i="82"/>
  <c r="AE139" i="82"/>
  <c r="AE138" i="82"/>
  <c r="AE137" i="82"/>
  <c r="AE136" i="82"/>
  <c r="AE135" i="82"/>
  <c r="AE134" i="82"/>
  <c r="AE133" i="82"/>
  <c r="AE132" i="82"/>
  <c r="AE131" i="82"/>
  <c r="AE130" i="82"/>
  <c r="AE129" i="82"/>
  <c r="AE128" i="82"/>
  <c r="AE127" i="82"/>
  <c r="AE126" i="82"/>
  <c r="AE125" i="82"/>
  <c r="AE124" i="82"/>
  <c r="AE123" i="82"/>
  <c r="AE122" i="82"/>
  <c r="AE121" i="82"/>
  <c r="AE120" i="82"/>
  <c r="AE119" i="82"/>
  <c r="AE118" i="82"/>
  <c r="AE117" i="82"/>
  <c r="AE116" i="82"/>
  <c r="AE115" i="82"/>
  <c r="AE114" i="82"/>
  <c r="AE113" i="82"/>
  <c r="AE112" i="82"/>
  <c r="AE111" i="82"/>
  <c r="AE110" i="82"/>
  <c r="AE109" i="82"/>
  <c r="AE108" i="82"/>
  <c r="AE107" i="82"/>
  <c r="AE106" i="82"/>
  <c r="AE105" i="82"/>
  <c r="AE104" i="82"/>
  <c r="AE103" i="82"/>
  <c r="AE102" i="82"/>
  <c r="AE101" i="82"/>
  <c r="AE100" i="82"/>
  <c r="AE99" i="82"/>
  <c r="AE98" i="82"/>
  <c r="AE97" i="82"/>
  <c r="AE96" i="82"/>
  <c r="AE95" i="82"/>
  <c r="AE94" i="82"/>
  <c r="AE93" i="82"/>
  <c r="AE92" i="82"/>
  <c r="AE91" i="82"/>
  <c r="AE90" i="82"/>
  <c r="AE89" i="82"/>
  <c r="AE88" i="82"/>
  <c r="AE87" i="82"/>
  <c r="AE86" i="82"/>
  <c r="AE85" i="82"/>
  <c r="AE84" i="82"/>
  <c r="AE83" i="82"/>
  <c r="AE82" i="82"/>
  <c r="AE81" i="82"/>
  <c r="AE80" i="82"/>
  <c r="AE79" i="82"/>
  <c r="AE78" i="82"/>
  <c r="AE77" i="82"/>
  <c r="AE76" i="82"/>
  <c r="AE75" i="82"/>
  <c r="AE74" i="82"/>
  <c r="AE73" i="82"/>
  <c r="AE72" i="82"/>
  <c r="AE71" i="82"/>
  <c r="AE70" i="82"/>
  <c r="AE69" i="82"/>
  <c r="AE68" i="82"/>
  <c r="AE67" i="82"/>
  <c r="AE66" i="82"/>
  <c r="AE65" i="82"/>
  <c r="AE64" i="82"/>
  <c r="AE63" i="82"/>
  <c r="AE62" i="82"/>
  <c r="AE61" i="82"/>
  <c r="AE60" i="82"/>
  <c r="AE59" i="82"/>
  <c r="AE58" i="82"/>
  <c r="AE57" i="82"/>
  <c r="AE56" i="82"/>
  <c r="AE55" i="82"/>
  <c r="AE54" i="82"/>
  <c r="AE53" i="82"/>
  <c r="AE52" i="82"/>
  <c r="AE51" i="82"/>
  <c r="AE50" i="82"/>
  <c r="AE49" i="82"/>
  <c r="AE48" i="82"/>
  <c r="AE47" i="82"/>
  <c r="AE46" i="82"/>
  <c r="AE45" i="82"/>
  <c r="AE44" i="82"/>
  <c r="AE43" i="82"/>
  <c r="AE42" i="82"/>
  <c r="AE41" i="82"/>
  <c r="AE40" i="82"/>
  <c r="AE39" i="82"/>
  <c r="AE38" i="82"/>
  <c r="AE37" i="82"/>
  <c r="AE36" i="82"/>
  <c r="AE35" i="82"/>
  <c r="AE34" i="82"/>
  <c r="AE33" i="82"/>
  <c r="AE32" i="82"/>
  <c r="AE31" i="82"/>
  <c r="AE30" i="82"/>
  <c r="AE29" i="82"/>
  <c r="AE28" i="82"/>
  <c r="AE27" i="82"/>
  <c r="AE26" i="82"/>
  <c r="AE25" i="82"/>
  <c r="AE24" i="82"/>
  <c r="AE23" i="82"/>
  <c r="AE22" i="82"/>
  <c r="AE21" i="82"/>
  <c r="AE20" i="82"/>
  <c r="AE19" i="82"/>
  <c r="AE18" i="82"/>
  <c r="AE17" i="82"/>
  <c r="AE16" i="82"/>
  <c r="AE15" i="82"/>
  <c r="AE14" i="82"/>
  <c r="AE13" i="82"/>
  <c r="AE12" i="82"/>
  <c r="AE11" i="82"/>
  <c r="AE10" i="82"/>
  <c r="AE9" i="82"/>
  <c r="AE8" i="82"/>
  <c r="AE7" i="82"/>
  <c r="AE6" i="82"/>
  <c r="AE5" i="82"/>
  <c r="AA448" i="82"/>
  <c r="AA447" i="82"/>
  <c r="AA446" i="82"/>
  <c r="AA445" i="82"/>
  <c r="AA444" i="82"/>
  <c r="AA443" i="82"/>
  <c r="AA442" i="82"/>
  <c r="AA441" i="82"/>
  <c r="AA440" i="82"/>
  <c r="AA439" i="82"/>
  <c r="AA438" i="82"/>
  <c r="AA437" i="82"/>
  <c r="AA436" i="82"/>
  <c r="AA435" i="82"/>
  <c r="AA434" i="82"/>
  <c r="AA433" i="82"/>
  <c r="AA432" i="82"/>
  <c r="AA431" i="82"/>
  <c r="AA430" i="82"/>
  <c r="AA429" i="82"/>
  <c r="AA428" i="82"/>
  <c r="AA427" i="82"/>
  <c r="AA426" i="82"/>
  <c r="AA425" i="82"/>
  <c r="AA424" i="82"/>
  <c r="AA423" i="82"/>
  <c r="AA422" i="82"/>
  <c r="AA421" i="82"/>
  <c r="AA420" i="82"/>
  <c r="AA419" i="82"/>
  <c r="AA418" i="82"/>
  <c r="AA417" i="82"/>
  <c r="AA416" i="82"/>
  <c r="AA415" i="82"/>
  <c r="AA414" i="82"/>
  <c r="AA413" i="82"/>
  <c r="AA412" i="82"/>
  <c r="AA411" i="82"/>
  <c r="AA410" i="82"/>
  <c r="AA409" i="82"/>
  <c r="AA408" i="82"/>
  <c r="AA407" i="82"/>
  <c r="AA406" i="82"/>
  <c r="AA405" i="82"/>
  <c r="AA404" i="82"/>
  <c r="AA403" i="82"/>
  <c r="AA402" i="82"/>
  <c r="AA401" i="82"/>
  <c r="AA400" i="82"/>
  <c r="AA399" i="82"/>
  <c r="AA398" i="82"/>
  <c r="AA397" i="82"/>
  <c r="AA396" i="82"/>
  <c r="AA395" i="82"/>
  <c r="AA394" i="82"/>
  <c r="AA393" i="82"/>
  <c r="AA392" i="82"/>
  <c r="AA391" i="82"/>
  <c r="AA390" i="82"/>
  <c r="AA389" i="82"/>
  <c r="AA388" i="82"/>
  <c r="AA387" i="82"/>
  <c r="AA386" i="82"/>
  <c r="AA385" i="82"/>
  <c r="AA384" i="82"/>
  <c r="AA383" i="82"/>
  <c r="AA382" i="82"/>
  <c r="AA381" i="82"/>
  <c r="AA380" i="82"/>
  <c r="AA379" i="82"/>
  <c r="AA378" i="82"/>
  <c r="AA377" i="82"/>
  <c r="AA376" i="82"/>
  <c r="AA375" i="82"/>
  <c r="AA374" i="82"/>
  <c r="AA373" i="82"/>
  <c r="AA372" i="82"/>
  <c r="AA371" i="82"/>
  <c r="AA370" i="82"/>
  <c r="AA369" i="82"/>
  <c r="AA368" i="82"/>
  <c r="AA367" i="82"/>
  <c r="AA366" i="82"/>
  <c r="AA365" i="82"/>
  <c r="AA364" i="82"/>
  <c r="AA363" i="82"/>
  <c r="AA362" i="82"/>
  <c r="AA361" i="82"/>
  <c r="AA360" i="82"/>
  <c r="AA359" i="82"/>
  <c r="AA358" i="82"/>
  <c r="AA357" i="82"/>
  <c r="AA356" i="82"/>
  <c r="AA355" i="82"/>
  <c r="AA354" i="82"/>
  <c r="AA353" i="82"/>
  <c r="AA352" i="82"/>
  <c r="AA351" i="82"/>
  <c r="AA350" i="82"/>
  <c r="AA349" i="82"/>
  <c r="AA348" i="82"/>
  <c r="AA347" i="82"/>
  <c r="AA346" i="82"/>
  <c r="AA345" i="82"/>
  <c r="AA344" i="82"/>
  <c r="AA343" i="82"/>
  <c r="AA342" i="82"/>
  <c r="AA341" i="82"/>
  <c r="AA340" i="82"/>
  <c r="AA339" i="82"/>
  <c r="AA338" i="82"/>
  <c r="AA337" i="82"/>
  <c r="AA336" i="82"/>
  <c r="AA335" i="82"/>
  <c r="AA334" i="82"/>
  <c r="AA333" i="82"/>
  <c r="AA332" i="82"/>
  <c r="AA331" i="82"/>
  <c r="AA330" i="82"/>
  <c r="AA329" i="82"/>
  <c r="AA328" i="82"/>
  <c r="AA327" i="82"/>
  <c r="AA326" i="82"/>
  <c r="AA325" i="82"/>
  <c r="AA324" i="82"/>
  <c r="AA323" i="82"/>
  <c r="AA322" i="82"/>
  <c r="AA321" i="82"/>
  <c r="AA320" i="82"/>
  <c r="AA319" i="82"/>
  <c r="AA318" i="82"/>
  <c r="AA317" i="82"/>
  <c r="AA316" i="82"/>
  <c r="AA315" i="82"/>
  <c r="AA314" i="82"/>
  <c r="AA313" i="82"/>
  <c r="AA312" i="82"/>
  <c r="AA311" i="82"/>
  <c r="AA310" i="82"/>
  <c r="AA309" i="82"/>
  <c r="AA308" i="82"/>
  <c r="AA307" i="82"/>
  <c r="AA306" i="82"/>
  <c r="AA305" i="82"/>
  <c r="AA304" i="82"/>
  <c r="AA303" i="82"/>
  <c r="AA302" i="82"/>
  <c r="AA301" i="82"/>
  <c r="AA300" i="82"/>
  <c r="AA299" i="82"/>
  <c r="AA298" i="82"/>
  <c r="AA297" i="82"/>
  <c r="AA296" i="82"/>
  <c r="AA295" i="82"/>
  <c r="AA294" i="82"/>
  <c r="AA293" i="82"/>
  <c r="AA292" i="82"/>
  <c r="AA291" i="82"/>
  <c r="AA290" i="82"/>
  <c r="AA289" i="82"/>
  <c r="AA288" i="82"/>
  <c r="AA287" i="82"/>
  <c r="AA286" i="82"/>
  <c r="AA285" i="82"/>
  <c r="AA284" i="82"/>
  <c r="AA283" i="82"/>
  <c r="AA282" i="82"/>
  <c r="AA281" i="82"/>
  <c r="AA280" i="82"/>
  <c r="AA279" i="82"/>
  <c r="AA278" i="82"/>
  <c r="AA277" i="82"/>
  <c r="AA276" i="82"/>
  <c r="AA275" i="82"/>
  <c r="AA274" i="82"/>
  <c r="AA273" i="82"/>
  <c r="AA272" i="82"/>
  <c r="AA271" i="82"/>
  <c r="AA270" i="82"/>
  <c r="AA269" i="82"/>
  <c r="AA268" i="82"/>
  <c r="AA267" i="82"/>
  <c r="AA266" i="82"/>
  <c r="AA265" i="82"/>
  <c r="AA264" i="82"/>
  <c r="AA263" i="82"/>
  <c r="AA262" i="82"/>
  <c r="AA261" i="82"/>
  <c r="AA260" i="82"/>
  <c r="AA259" i="82"/>
  <c r="AA258" i="82"/>
  <c r="AA257" i="82"/>
  <c r="AA256" i="82"/>
  <c r="AA255" i="82"/>
  <c r="AA254" i="82"/>
  <c r="AA253" i="82"/>
  <c r="AA252" i="82"/>
  <c r="AA251" i="82"/>
  <c r="AA250" i="82"/>
  <c r="AA249" i="82"/>
  <c r="AA248" i="82"/>
  <c r="AA247" i="82"/>
  <c r="AA246" i="82"/>
  <c r="AA245" i="82"/>
  <c r="AA244" i="82"/>
  <c r="AA243" i="82"/>
  <c r="AA242" i="82"/>
  <c r="AA241" i="82"/>
  <c r="AA240" i="82"/>
  <c r="AA239" i="82"/>
  <c r="AA238" i="82"/>
  <c r="AA237" i="82"/>
  <c r="AA236" i="82"/>
  <c r="AA235" i="82"/>
  <c r="AA234" i="82"/>
  <c r="AA233" i="82"/>
  <c r="AA232" i="82"/>
  <c r="AA231" i="82"/>
  <c r="AA230" i="82"/>
  <c r="AA229" i="82"/>
  <c r="AA228" i="82"/>
  <c r="AA227" i="82"/>
  <c r="AA226" i="82"/>
  <c r="AA225" i="82"/>
  <c r="AA224" i="82"/>
  <c r="AA223" i="82"/>
  <c r="AA222" i="82"/>
  <c r="AA221" i="82"/>
  <c r="AA220" i="82"/>
  <c r="AA219" i="82"/>
  <c r="AA218" i="82"/>
  <c r="AA217" i="82"/>
  <c r="AA216" i="82"/>
  <c r="AA215" i="82"/>
  <c r="AA214" i="82"/>
  <c r="AA213" i="82"/>
  <c r="AA212" i="82"/>
  <c r="AA211" i="82"/>
  <c r="AA210" i="82"/>
  <c r="AA209" i="82"/>
  <c r="AA208" i="82"/>
  <c r="AA207" i="82"/>
  <c r="AA206" i="82"/>
  <c r="AA205" i="82"/>
  <c r="AA204" i="82"/>
  <c r="AA203" i="82"/>
  <c r="AA202" i="82"/>
  <c r="AA201" i="82"/>
  <c r="AA200" i="82"/>
  <c r="AA199" i="82"/>
  <c r="AA198" i="82"/>
  <c r="AA197" i="82"/>
  <c r="AA196" i="82"/>
  <c r="AA195" i="82"/>
  <c r="AA194" i="82"/>
  <c r="AA193" i="82"/>
  <c r="AA192" i="82"/>
  <c r="AA191" i="82"/>
  <c r="AA190" i="82"/>
  <c r="AA189" i="82"/>
  <c r="AA188" i="82"/>
  <c r="AA187" i="82"/>
  <c r="AA186" i="82"/>
  <c r="AA185" i="82"/>
  <c r="AA184" i="82"/>
  <c r="AA183" i="82"/>
  <c r="AA182" i="82"/>
  <c r="AA181" i="82"/>
  <c r="AA180" i="82"/>
  <c r="AA179" i="82"/>
  <c r="AA178" i="82"/>
  <c r="AA177" i="82"/>
  <c r="AA176" i="82"/>
  <c r="AA175" i="82"/>
  <c r="AA174" i="82"/>
  <c r="AA173" i="82"/>
  <c r="AA172" i="82"/>
  <c r="AA171" i="82"/>
  <c r="AA170" i="82"/>
  <c r="AA169" i="82"/>
  <c r="AA168" i="82"/>
  <c r="AA167" i="82"/>
  <c r="AA166" i="82"/>
  <c r="AA165" i="82"/>
  <c r="AA164" i="82"/>
  <c r="AA163" i="82"/>
  <c r="AA162" i="82"/>
  <c r="AA161" i="82"/>
  <c r="AA160" i="82"/>
  <c r="AA159" i="82"/>
  <c r="AA158" i="82"/>
  <c r="AA157" i="82"/>
  <c r="AA156" i="82"/>
  <c r="AA155" i="82"/>
  <c r="AA154" i="82"/>
  <c r="AA153" i="82"/>
  <c r="AA152" i="82"/>
  <c r="AA151" i="82"/>
  <c r="AA150" i="82"/>
  <c r="AA149" i="82"/>
  <c r="AA148" i="82"/>
  <c r="AA147" i="82"/>
  <c r="AA146" i="82"/>
  <c r="AA145" i="82"/>
  <c r="AA144" i="82"/>
  <c r="AA143" i="82"/>
  <c r="AA142" i="82"/>
  <c r="AA141" i="82"/>
  <c r="AA140" i="82"/>
  <c r="AA139" i="82"/>
  <c r="AA138" i="82"/>
  <c r="AA137" i="82"/>
  <c r="AA136" i="82"/>
  <c r="AA135" i="82"/>
  <c r="AA134" i="82"/>
  <c r="AA133" i="82"/>
  <c r="AA132" i="82"/>
  <c r="AA131" i="82"/>
  <c r="AA130" i="82"/>
  <c r="AA129" i="82"/>
  <c r="AA128" i="82"/>
  <c r="AA127" i="82"/>
  <c r="AA126" i="82"/>
  <c r="AA125" i="82"/>
  <c r="AA124" i="82"/>
  <c r="AA123" i="82"/>
  <c r="AA122" i="82"/>
  <c r="AA121" i="82"/>
  <c r="AA120" i="82"/>
  <c r="AA119" i="82"/>
  <c r="AA118" i="82"/>
  <c r="AA117" i="82"/>
  <c r="AA116" i="82"/>
  <c r="AA115" i="82"/>
  <c r="AA114" i="82"/>
  <c r="AA113" i="82"/>
  <c r="AA112" i="82"/>
  <c r="AA111" i="82"/>
  <c r="AA110" i="82"/>
  <c r="AA109" i="82"/>
  <c r="AA108" i="82"/>
  <c r="AA107" i="82"/>
  <c r="AA106" i="82"/>
  <c r="AA105" i="82"/>
  <c r="AA104" i="82"/>
  <c r="AA103" i="82"/>
  <c r="AA102" i="82"/>
  <c r="AA101" i="82"/>
  <c r="AA100" i="82"/>
  <c r="AA99" i="82"/>
  <c r="AA98" i="82"/>
  <c r="AA97" i="82"/>
  <c r="AA96" i="82"/>
  <c r="AA95" i="82"/>
  <c r="AA94" i="82"/>
  <c r="AA93" i="82"/>
  <c r="AA92" i="82"/>
  <c r="AA91" i="82"/>
  <c r="AA90" i="82"/>
  <c r="AA89" i="82"/>
  <c r="AA88" i="82"/>
  <c r="AA87" i="82"/>
  <c r="AA86" i="82"/>
  <c r="AA85" i="82"/>
  <c r="AA84" i="82"/>
  <c r="AA83" i="82"/>
  <c r="AA82" i="82"/>
  <c r="AA81" i="82"/>
  <c r="AA80" i="82"/>
  <c r="AA79" i="82"/>
  <c r="AA78" i="82"/>
  <c r="AA77" i="82"/>
  <c r="AA76" i="82"/>
  <c r="AA75" i="82"/>
  <c r="AA74" i="82"/>
  <c r="AA73" i="82"/>
  <c r="AA72" i="82"/>
  <c r="AA71" i="82"/>
  <c r="AA70" i="82"/>
  <c r="AA69" i="82"/>
  <c r="AA68" i="82"/>
  <c r="AA67" i="82"/>
  <c r="AA66" i="82"/>
  <c r="AA65" i="82"/>
  <c r="AA64" i="82"/>
  <c r="AA63" i="82"/>
  <c r="AA62" i="82"/>
  <c r="AA61" i="82"/>
  <c r="AA60" i="82"/>
  <c r="AA59" i="82"/>
  <c r="AA58" i="82"/>
  <c r="AA57" i="82"/>
  <c r="AA56" i="82"/>
  <c r="AA55" i="82"/>
  <c r="AA54" i="82"/>
  <c r="AA53" i="82"/>
  <c r="AA52" i="82"/>
  <c r="AA51" i="82"/>
  <c r="AA50" i="82"/>
  <c r="AA49" i="82"/>
  <c r="AA48" i="82"/>
  <c r="AA47" i="82"/>
  <c r="AA46" i="82"/>
  <c r="AA45" i="82"/>
  <c r="AA44" i="82"/>
  <c r="AA43" i="82"/>
  <c r="AA42" i="82"/>
  <c r="AA41" i="82"/>
  <c r="AA40" i="82"/>
  <c r="AA39" i="82"/>
  <c r="AA38" i="82"/>
  <c r="AA37" i="82"/>
  <c r="AA36" i="82"/>
  <c r="AA35" i="82"/>
  <c r="AA34" i="82"/>
  <c r="AA33" i="82"/>
  <c r="AA32" i="82"/>
  <c r="AA31" i="82"/>
  <c r="AA30" i="82"/>
  <c r="AA29" i="82"/>
  <c r="AA28" i="82"/>
  <c r="AA27" i="82"/>
  <c r="AA26" i="82"/>
  <c r="AA25" i="82"/>
  <c r="AA24" i="82"/>
  <c r="AA23" i="82"/>
  <c r="AA22" i="82"/>
  <c r="AA21" i="82"/>
  <c r="AA20" i="82"/>
  <c r="AA19" i="82"/>
  <c r="AA18" i="82"/>
  <c r="AA17" i="82"/>
  <c r="AA16" i="82"/>
  <c r="AA15" i="82"/>
  <c r="AA14" i="82"/>
  <c r="AA13" i="82"/>
  <c r="AA12" i="82"/>
  <c r="AA11" i="82"/>
  <c r="AA10" i="82"/>
  <c r="AA9" i="82"/>
  <c r="AA8" i="82"/>
  <c r="AA7" i="82"/>
  <c r="AA6" i="82"/>
  <c r="AA5" i="82"/>
  <c r="W448" i="82"/>
  <c r="W447" i="82"/>
  <c r="W446" i="82"/>
  <c r="W445" i="82"/>
  <c r="W444" i="82"/>
  <c r="W443" i="82"/>
  <c r="W442" i="82"/>
  <c r="W441" i="82"/>
  <c r="W440" i="82"/>
  <c r="W439" i="82"/>
  <c r="W438" i="82"/>
  <c r="W437" i="82"/>
  <c r="W436" i="82"/>
  <c r="W435" i="82"/>
  <c r="W434" i="82"/>
  <c r="W433" i="82"/>
  <c r="W432" i="82"/>
  <c r="W431" i="82"/>
  <c r="W430" i="82"/>
  <c r="W429" i="82"/>
  <c r="W428" i="82"/>
  <c r="W427" i="82"/>
  <c r="W426" i="82"/>
  <c r="W425" i="82"/>
  <c r="W424" i="82"/>
  <c r="W423" i="82"/>
  <c r="W422" i="82"/>
  <c r="W421" i="82"/>
  <c r="W420" i="82"/>
  <c r="W419" i="82"/>
  <c r="W418" i="82"/>
  <c r="W417" i="82"/>
  <c r="W416" i="82"/>
  <c r="W415" i="82"/>
  <c r="W414" i="82"/>
  <c r="W413" i="82"/>
  <c r="W412" i="82"/>
  <c r="W411" i="82"/>
  <c r="W410" i="82"/>
  <c r="W409" i="82"/>
  <c r="W408" i="82"/>
  <c r="W407" i="82"/>
  <c r="W406" i="82"/>
  <c r="W405" i="82"/>
  <c r="W404" i="82"/>
  <c r="W403" i="82"/>
  <c r="W402" i="82"/>
  <c r="W401" i="82"/>
  <c r="W400" i="82"/>
  <c r="W399" i="82"/>
  <c r="W398" i="82"/>
  <c r="W397" i="82"/>
  <c r="W396" i="82"/>
  <c r="W395" i="82"/>
  <c r="W394" i="82"/>
  <c r="W393" i="82"/>
  <c r="W392" i="82"/>
  <c r="W391" i="82"/>
  <c r="W390" i="82"/>
  <c r="W389" i="82"/>
  <c r="W388" i="82"/>
  <c r="W387" i="82"/>
  <c r="W386" i="82"/>
  <c r="W385" i="82"/>
  <c r="W384" i="82"/>
  <c r="W383" i="82"/>
  <c r="W382" i="82"/>
  <c r="W381" i="82"/>
  <c r="W380" i="82"/>
  <c r="W379" i="82"/>
  <c r="W378" i="82"/>
  <c r="W377" i="82"/>
  <c r="W376" i="82"/>
  <c r="W375" i="82"/>
  <c r="W374" i="82"/>
  <c r="W373" i="82"/>
  <c r="W372" i="82"/>
  <c r="W371" i="82"/>
  <c r="W370" i="82"/>
  <c r="W369" i="82"/>
  <c r="W368" i="82"/>
  <c r="W367" i="82"/>
  <c r="W366" i="82"/>
  <c r="W365" i="82"/>
  <c r="W364" i="82"/>
  <c r="W363" i="82"/>
  <c r="W362" i="82"/>
  <c r="W361" i="82"/>
  <c r="W360" i="82"/>
  <c r="W359" i="82"/>
  <c r="W358" i="82"/>
  <c r="W357" i="82"/>
  <c r="W356" i="82"/>
  <c r="W355" i="82"/>
  <c r="W354" i="82"/>
  <c r="W353" i="82"/>
  <c r="W352" i="82"/>
  <c r="W351" i="82"/>
  <c r="W350" i="82"/>
  <c r="W349" i="82"/>
  <c r="W348" i="82"/>
  <c r="W347" i="82"/>
  <c r="W346" i="82"/>
  <c r="W345" i="82"/>
  <c r="W344" i="82"/>
  <c r="W343" i="82"/>
  <c r="W342" i="82"/>
  <c r="W341" i="82"/>
  <c r="W340" i="82"/>
  <c r="W339" i="82"/>
  <c r="W338" i="82"/>
  <c r="W337" i="82"/>
  <c r="W336" i="82"/>
  <c r="W335" i="82"/>
  <c r="W334" i="82"/>
  <c r="W333" i="82"/>
  <c r="W332" i="82"/>
  <c r="W331" i="82"/>
  <c r="W330" i="82"/>
  <c r="W329" i="82"/>
  <c r="W328" i="82"/>
  <c r="W327" i="82"/>
  <c r="W326" i="82"/>
  <c r="W325" i="82"/>
  <c r="W324" i="82"/>
  <c r="W323" i="82"/>
  <c r="W322" i="82"/>
  <c r="W321" i="82"/>
  <c r="W320" i="82"/>
  <c r="W319" i="82"/>
  <c r="W318" i="82"/>
  <c r="W317" i="82"/>
  <c r="W316" i="82"/>
  <c r="W315" i="82"/>
  <c r="W314" i="82"/>
  <c r="W313" i="82"/>
  <c r="W312" i="82"/>
  <c r="W311" i="82"/>
  <c r="W310" i="82"/>
  <c r="W309" i="82"/>
  <c r="W308" i="82"/>
  <c r="W307" i="82"/>
  <c r="W306" i="82"/>
  <c r="W305" i="82"/>
  <c r="W304" i="82"/>
  <c r="W303" i="82"/>
  <c r="W302" i="82"/>
  <c r="W301" i="82"/>
  <c r="W300" i="82"/>
  <c r="W299" i="82"/>
  <c r="W298" i="82"/>
  <c r="W297" i="82"/>
  <c r="W296" i="82"/>
  <c r="W295" i="82"/>
  <c r="W294" i="82"/>
  <c r="W293" i="82"/>
  <c r="W292" i="82"/>
  <c r="W291" i="82"/>
  <c r="W290" i="82"/>
  <c r="W289" i="82"/>
  <c r="W288" i="82"/>
  <c r="W287" i="82"/>
  <c r="W286" i="82"/>
  <c r="W285" i="82"/>
  <c r="W284" i="82"/>
  <c r="W283" i="82"/>
  <c r="W282" i="82"/>
  <c r="W281" i="82"/>
  <c r="W280" i="82"/>
  <c r="W279" i="82"/>
  <c r="W278" i="82"/>
  <c r="W277" i="82"/>
  <c r="W276" i="82"/>
  <c r="W275" i="82"/>
  <c r="W274" i="82"/>
  <c r="W273" i="82"/>
  <c r="W272" i="82"/>
  <c r="W271" i="82"/>
  <c r="W270" i="82"/>
  <c r="W269" i="82"/>
  <c r="W268" i="82"/>
  <c r="W267" i="82"/>
  <c r="W266" i="82"/>
  <c r="W265" i="82"/>
  <c r="W264" i="82"/>
  <c r="W263" i="82"/>
  <c r="W262" i="82"/>
  <c r="W261" i="82"/>
  <c r="W260" i="82"/>
  <c r="W259" i="82"/>
  <c r="W258" i="82"/>
  <c r="W257" i="82"/>
  <c r="W256" i="82"/>
  <c r="W255" i="82"/>
  <c r="W254" i="82"/>
  <c r="W253" i="82"/>
  <c r="W252" i="82"/>
  <c r="W251" i="82"/>
  <c r="W250" i="82"/>
  <c r="W249" i="82"/>
  <c r="W248" i="82"/>
  <c r="W247" i="82"/>
  <c r="W246" i="82"/>
  <c r="W245" i="82"/>
  <c r="W244" i="82"/>
  <c r="W243" i="82"/>
  <c r="W242" i="82"/>
  <c r="W241" i="82"/>
  <c r="W240" i="82"/>
  <c r="W239" i="82"/>
  <c r="W238" i="82"/>
  <c r="W237" i="82"/>
  <c r="W236" i="82"/>
  <c r="W235" i="82"/>
  <c r="W234" i="82"/>
  <c r="W233" i="82"/>
  <c r="W232" i="82"/>
  <c r="W231" i="82"/>
  <c r="W230" i="82"/>
  <c r="W229" i="82"/>
  <c r="W228" i="82"/>
  <c r="W227" i="82"/>
  <c r="W226" i="82"/>
  <c r="W225" i="82"/>
  <c r="W224" i="82"/>
  <c r="W223" i="82"/>
  <c r="W222" i="82"/>
  <c r="W221" i="82"/>
  <c r="W220" i="82"/>
  <c r="W219" i="82"/>
  <c r="W218" i="82"/>
  <c r="W217" i="82"/>
  <c r="W216" i="82"/>
  <c r="W215" i="82"/>
  <c r="W214" i="82"/>
  <c r="W213" i="82"/>
  <c r="W212" i="82"/>
  <c r="W211" i="82"/>
  <c r="W210" i="82"/>
  <c r="W209" i="82"/>
  <c r="W208" i="82"/>
  <c r="W207" i="82"/>
  <c r="W206" i="82"/>
  <c r="W205" i="82"/>
  <c r="W204" i="82"/>
  <c r="W203" i="82"/>
  <c r="W202" i="82"/>
  <c r="W201" i="82"/>
  <c r="W200" i="82"/>
  <c r="W199" i="82"/>
  <c r="W198" i="82"/>
  <c r="W197" i="82"/>
  <c r="W196" i="82"/>
  <c r="W195" i="82"/>
  <c r="W194" i="82"/>
  <c r="W193" i="82"/>
  <c r="W192" i="82"/>
  <c r="W191" i="82"/>
  <c r="W190" i="82"/>
  <c r="W189" i="82"/>
  <c r="W188" i="82"/>
  <c r="W187" i="82"/>
  <c r="W186" i="82"/>
  <c r="W185" i="82"/>
  <c r="W184" i="82"/>
  <c r="W183" i="82"/>
  <c r="W182" i="82"/>
  <c r="W181" i="82"/>
  <c r="W180" i="82"/>
  <c r="W179" i="82"/>
  <c r="W178" i="82"/>
  <c r="W177" i="82"/>
  <c r="W176" i="82"/>
  <c r="W175" i="82"/>
  <c r="W174" i="82"/>
  <c r="W173" i="82"/>
  <c r="W172" i="82"/>
  <c r="W171" i="82"/>
  <c r="W170" i="82"/>
  <c r="W169" i="82"/>
  <c r="W168" i="82"/>
  <c r="W167" i="82"/>
  <c r="W166" i="82"/>
  <c r="W165" i="82"/>
  <c r="W164" i="82"/>
  <c r="W163" i="82"/>
  <c r="W162" i="82"/>
  <c r="W161" i="82"/>
  <c r="W160" i="82"/>
  <c r="W159" i="82"/>
  <c r="W158" i="82"/>
  <c r="W157" i="82"/>
  <c r="W156" i="82"/>
  <c r="W155" i="82"/>
  <c r="W154" i="82"/>
  <c r="W153" i="82"/>
  <c r="W152" i="82"/>
  <c r="W151" i="82"/>
  <c r="W150" i="82"/>
  <c r="W149" i="82"/>
  <c r="W148" i="82"/>
  <c r="W147" i="82"/>
  <c r="W146" i="82"/>
  <c r="W145" i="82"/>
  <c r="W144" i="82"/>
  <c r="W143" i="82"/>
  <c r="W142" i="82"/>
  <c r="W141" i="82"/>
  <c r="W140" i="82"/>
  <c r="W139" i="82"/>
  <c r="W138" i="82"/>
  <c r="W137" i="82"/>
  <c r="W136" i="82"/>
  <c r="W135" i="82"/>
  <c r="W134" i="82"/>
  <c r="W133" i="82"/>
  <c r="W132" i="82"/>
  <c r="W131" i="82"/>
  <c r="W130" i="82"/>
  <c r="W129" i="82"/>
  <c r="W128" i="82"/>
  <c r="W127" i="82"/>
  <c r="W126" i="82"/>
  <c r="W125" i="82"/>
  <c r="W124" i="82"/>
  <c r="W123" i="82"/>
  <c r="W122" i="82"/>
  <c r="W121" i="82"/>
  <c r="W120" i="82"/>
  <c r="W119" i="82"/>
  <c r="W118" i="82"/>
  <c r="W117" i="82"/>
  <c r="W116" i="82"/>
  <c r="W115" i="82"/>
  <c r="W114" i="82"/>
  <c r="W113" i="82"/>
  <c r="W112" i="82"/>
  <c r="W111" i="82"/>
  <c r="W110" i="82"/>
  <c r="W109" i="82"/>
  <c r="W108" i="82"/>
  <c r="W107" i="82"/>
  <c r="W106" i="82"/>
  <c r="W105" i="82"/>
  <c r="W104" i="82"/>
  <c r="W103" i="82"/>
  <c r="W102" i="82"/>
  <c r="W101" i="82"/>
  <c r="W100" i="82"/>
  <c r="W99" i="82"/>
  <c r="W98" i="82"/>
  <c r="W97" i="82"/>
  <c r="W96" i="82"/>
  <c r="W95" i="82"/>
  <c r="W94" i="82"/>
  <c r="W93" i="82"/>
  <c r="W92" i="82"/>
  <c r="W91" i="82"/>
  <c r="W90" i="82"/>
  <c r="W89" i="82"/>
  <c r="W88" i="82"/>
  <c r="W87" i="82"/>
  <c r="W86" i="82"/>
  <c r="W85" i="82"/>
  <c r="W84" i="82"/>
  <c r="W83" i="82"/>
  <c r="W82" i="82"/>
  <c r="W81" i="82"/>
  <c r="W80" i="82"/>
  <c r="W79" i="82"/>
  <c r="W78" i="82"/>
  <c r="W77" i="82"/>
  <c r="W76" i="82"/>
  <c r="W75" i="82"/>
  <c r="W74" i="82"/>
  <c r="W73" i="82"/>
  <c r="W72" i="82"/>
  <c r="W71" i="82"/>
  <c r="W70" i="82"/>
  <c r="W69" i="82"/>
  <c r="W68" i="82"/>
  <c r="W67" i="82"/>
  <c r="W66" i="82"/>
  <c r="W65" i="82"/>
  <c r="W64" i="82"/>
  <c r="W63" i="82"/>
  <c r="W62" i="82"/>
  <c r="W61" i="82"/>
  <c r="W60" i="82"/>
  <c r="W59" i="82"/>
  <c r="W58" i="82"/>
  <c r="W57" i="82"/>
  <c r="W56" i="82"/>
  <c r="W55" i="82"/>
  <c r="W54" i="82"/>
  <c r="W53" i="82"/>
  <c r="W52" i="82"/>
  <c r="W51" i="82"/>
  <c r="W50" i="82"/>
  <c r="W49" i="82"/>
  <c r="W48" i="82"/>
  <c r="W47" i="82"/>
  <c r="W46" i="82"/>
  <c r="W45" i="82"/>
  <c r="W44" i="82"/>
  <c r="W43" i="82"/>
  <c r="W42" i="82"/>
  <c r="W41" i="82"/>
  <c r="W40" i="82"/>
  <c r="W39" i="82"/>
  <c r="W38" i="82"/>
  <c r="W37" i="82"/>
  <c r="W36" i="82"/>
  <c r="W35" i="82"/>
  <c r="W34" i="82"/>
  <c r="W33" i="82"/>
  <c r="W32" i="82"/>
  <c r="W31" i="82"/>
  <c r="W30" i="82"/>
  <c r="W29" i="82"/>
  <c r="W28" i="82"/>
  <c r="W27" i="82"/>
  <c r="W26" i="82"/>
  <c r="W25" i="82"/>
  <c r="W24" i="82"/>
  <c r="W23" i="82"/>
  <c r="W22" i="82"/>
  <c r="W21" i="82"/>
  <c r="W20" i="82"/>
  <c r="W19" i="82"/>
  <c r="W18" i="82"/>
  <c r="W17" i="82"/>
  <c r="W16" i="82"/>
  <c r="W15" i="82"/>
  <c r="W14" i="82"/>
  <c r="W13" i="82"/>
  <c r="W12" i="82"/>
  <c r="W11" i="82"/>
  <c r="W10" i="82"/>
  <c r="W9" i="82"/>
  <c r="W8" i="82"/>
  <c r="W7" i="82"/>
  <c r="W6" i="82"/>
  <c r="W5" i="82"/>
  <c r="S448" i="82"/>
  <c r="S447" i="82"/>
  <c r="S446" i="82"/>
  <c r="S445" i="82"/>
  <c r="S444" i="82"/>
  <c r="S443" i="82"/>
  <c r="S442" i="82"/>
  <c r="S441" i="82"/>
  <c r="S440" i="82"/>
  <c r="S439" i="82"/>
  <c r="S438" i="82"/>
  <c r="S437" i="82"/>
  <c r="S436" i="82"/>
  <c r="S435" i="82"/>
  <c r="S434" i="82"/>
  <c r="S433" i="82"/>
  <c r="S432" i="82"/>
  <c r="S431" i="82"/>
  <c r="S430" i="82"/>
  <c r="S429" i="82"/>
  <c r="S428" i="82"/>
  <c r="S427" i="82"/>
  <c r="S426" i="82"/>
  <c r="S425" i="82"/>
  <c r="S424" i="82"/>
  <c r="S423" i="82"/>
  <c r="S422" i="82"/>
  <c r="S421" i="82"/>
  <c r="S420" i="82"/>
  <c r="S419" i="82"/>
  <c r="S418" i="82"/>
  <c r="S417" i="82"/>
  <c r="S416" i="82"/>
  <c r="S415" i="82"/>
  <c r="S414" i="82"/>
  <c r="S413" i="82"/>
  <c r="S412" i="82"/>
  <c r="S411" i="82"/>
  <c r="S410" i="82"/>
  <c r="S409" i="82"/>
  <c r="S408" i="82"/>
  <c r="S407" i="82"/>
  <c r="S406" i="82"/>
  <c r="S405" i="82"/>
  <c r="S404" i="82"/>
  <c r="S403" i="82"/>
  <c r="S402" i="82"/>
  <c r="S401" i="82"/>
  <c r="S400" i="82"/>
  <c r="S399" i="82"/>
  <c r="S398" i="82"/>
  <c r="S397" i="82"/>
  <c r="S396" i="82"/>
  <c r="S395" i="82"/>
  <c r="S394" i="82"/>
  <c r="S393" i="82"/>
  <c r="S392" i="82"/>
  <c r="S391" i="82"/>
  <c r="S390" i="82"/>
  <c r="S389" i="82"/>
  <c r="S388" i="82"/>
  <c r="S387" i="82"/>
  <c r="S386" i="82"/>
  <c r="S385" i="82"/>
  <c r="S384" i="82"/>
  <c r="S383" i="82"/>
  <c r="S382" i="82"/>
  <c r="S381" i="82"/>
  <c r="S380" i="82"/>
  <c r="S379" i="82"/>
  <c r="S378" i="82"/>
  <c r="S377" i="82"/>
  <c r="S376" i="82"/>
  <c r="S375" i="82"/>
  <c r="S374" i="82"/>
  <c r="S373" i="82"/>
  <c r="S372" i="82"/>
  <c r="S371" i="82"/>
  <c r="S370" i="82"/>
  <c r="S369" i="82"/>
  <c r="S368" i="82"/>
  <c r="S367" i="82"/>
  <c r="S366" i="82"/>
  <c r="S365" i="82"/>
  <c r="S364" i="82"/>
  <c r="S363" i="82"/>
  <c r="S362" i="82"/>
  <c r="S361" i="82"/>
  <c r="S360" i="82"/>
  <c r="S359" i="82"/>
  <c r="S358" i="82"/>
  <c r="S357" i="82"/>
  <c r="S356" i="82"/>
  <c r="S355" i="82"/>
  <c r="S354" i="82"/>
  <c r="S353" i="82"/>
  <c r="S352" i="82"/>
  <c r="S351" i="82"/>
  <c r="S350" i="82"/>
  <c r="S349" i="82"/>
  <c r="S348" i="82"/>
  <c r="S347" i="82"/>
  <c r="S346" i="82"/>
  <c r="S345" i="82"/>
  <c r="S344" i="82"/>
  <c r="S343" i="82"/>
  <c r="S342" i="82"/>
  <c r="S341" i="82"/>
  <c r="S340" i="82"/>
  <c r="S339" i="82"/>
  <c r="S338" i="82"/>
  <c r="S337" i="82"/>
  <c r="S336" i="82"/>
  <c r="S335" i="82"/>
  <c r="S334" i="82"/>
  <c r="S333" i="82"/>
  <c r="S332" i="82"/>
  <c r="S331" i="82"/>
  <c r="S330" i="82"/>
  <c r="S329" i="82"/>
  <c r="S328" i="82"/>
  <c r="S327" i="82"/>
  <c r="S326" i="82"/>
  <c r="S325" i="82"/>
  <c r="S324" i="82"/>
  <c r="S323" i="82"/>
  <c r="S322" i="82"/>
  <c r="S321" i="82"/>
  <c r="S320" i="82"/>
  <c r="S319" i="82"/>
  <c r="S318" i="82"/>
  <c r="S317" i="82"/>
  <c r="S316" i="82"/>
  <c r="S315" i="82"/>
  <c r="S314" i="82"/>
  <c r="S313" i="82"/>
  <c r="S312" i="82"/>
  <c r="S311" i="82"/>
  <c r="S310" i="82"/>
  <c r="S309" i="82"/>
  <c r="S308" i="82"/>
  <c r="S307" i="82"/>
  <c r="S306" i="82"/>
  <c r="S305" i="82"/>
  <c r="S304" i="82"/>
  <c r="S303" i="82"/>
  <c r="S302" i="82"/>
  <c r="S301" i="82"/>
  <c r="S300" i="82"/>
  <c r="S299" i="82"/>
  <c r="S298" i="82"/>
  <c r="S297" i="82"/>
  <c r="S296" i="82"/>
  <c r="S295" i="82"/>
  <c r="S294" i="82"/>
  <c r="S293" i="82"/>
  <c r="S292" i="82"/>
  <c r="S291" i="82"/>
  <c r="S290" i="82"/>
  <c r="S289" i="82"/>
  <c r="S288" i="82"/>
  <c r="S287" i="82"/>
  <c r="S286" i="82"/>
  <c r="S285" i="82"/>
  <c r="S284" i="82"/>
  <c r="S283" i="82"/>
  <c r="S282" i="82"/>
  <c r="S281" i="82"/>
  <c r="S280" i="82"/>
  <c r="S279" i="82"/>
  <c r="S278" i="82"/>
  <c r="S277" i="82"/>
  <c r="S276" i="82"/>
  <c r="S275" i="82"/>
  <c r="S274" i="82"/>
  <c r="S273" i="82"/>
  <c r="S272" i="82"/>
  <c r="S271" i="82"/>
  <c r="S270" i="82"/>
  <c r="S269" i="82"/>
  <c r="S268" i="82"/>
  <c r="S267" i="82"/>
  <c r="S266" i="82"/>
  <c r="S265" i="82"/>
  <c r="S264" i="82"/>
  <c r="S263" i="82"/>
  <c r="S262" i="82"/>
  <c r="S261" i="82"/>
  <c r="S260" i="82"/>
  <c r="S259" i="82"/>
  <c r="S258" i="82"/>
  <c r="S257" i="82"/>
  <c r="S256" i="82"/>
  <c r="S255" i="82"/>
  <c r="S254" i="82"/>
  <c r="S253" i="82"/>
  <c r="S252" i="82"/>
  <c r="S251" i="82"/>
  <c r="S250" i="82"/>
  <c r="S249" i="82"/>
  <c r="S248" i="82"/>
  <c r="S247" i="82"/>
  <c r="S246" i="82"/>
  <c r="S245" i="82"/>
  <c r="S244" i="82"/>
  <c r="S243" i="82"/>
  <c r="S242" i="82"/>
  <c r="S241" i="82"/>
  <c r="S240" i="82"/>
  <c r="S239" i="82"/>
  <c r="S238" i="82"/>
  <c r="S237" i="82"/>
  <c r="S236" i="82"/>
  <c r="S235" i="82"/>
  <c r="S234" i="82"/>
  <c r="S233" i="82"/>
  <c r="S232" i="82"/>
  <c r="S231" i="82"/>
  <c r="S230" i="82"/>
  <c r="S229" i="82"/>
  <c r="S228" i="82"/>
  <c r="S227" i="82"/>
  <c r="S226" i="82"/>
  <c r="S225" i="82"/>
  <c r="S224" i="82"/>
  <c r="S223" i="82"/>
  <c r="S222" i="82"/>
  <c r="S221" i="82"/>
  <c r="S220" i="82"/>
  <c r="S219" i="82"/>
  <c r="S218" i="82"/>
  <c r="S217" i="82"/>
  <c r="S216" i="82"/>
  <c r="S215" i="82"/>
  <c r="S214" i="82"/>
  <c r="S213" i="82"/>
  <c r="S212" i="82"/>
  <c r="S211" i="82"/>
  <c r="S210" i="82"/>
  <c r="S209" i="82"/>
  <c r="S208" i="82"/>
  <c r="S207" i="82"/>
  <c r="S206" i="82"/>
  <c r="S205" i="82"/>
  <c r="S204" i="82"/>
  <c r="S203" i="82"/>
  <c r="S202" i="82"/>
  <c r="S201" i="82"/>
  <c r="S200" i="82"/>
  <c r="S199" i="82"/>
  <c r="S198" i="82"/>
  <c r="S197" i="82"/>
  <c r="S196" i="82"/>
  <c r="S195" i="82"/>
  <c r="S194" i="82"/>
  <c r="S193" i="82"/>
  <c r="S192" i="82"/>
  <c r="S191" i="82"/>
  <c r="S190" i="82"/>
  <c r="S189" i="82"/>
  <c r="S188" i="82"/>
  <c r="S187" i="82"/>
  <c r="S186" i="82"/>
  <c r="S185" i="82"/>
  <c r="S184" i="82"/>
  <c r="S183" i="82"/>
  <c r="S182" i="82"/>
  <c r="S181" i="82"/>
  <c r="S180" i="82"/>
  <c r="S179" i="82"/>
  <c r="S178" i="82"/>
  <c r="S177" i="82"/>
  <c r="S176" i="82"/>
  <c r="S175" i="82"/>
  <c r="S174" i="82"/>
  <c r="S173" i="82"/>
  <c r="S172" i="82"/>
  <c r="S171" i="82"/>
  <c r="S170" i="82"/>
  <c r="S169" i="82"/>
  <c r="S168" i="82"/>
  <c r="S167" i="82"/>
  <c r="S166" i="82"/>
  <c r="S165" i="82"/>
  <c r="S164" i="82"/>
  <c r="S163" i="82"/>
  <c r="S162" i="82"/>
  <c r="S161" i="82"/>
  <c r="S160" i="82"/>
  <c r="S159" i="82"/>
  <c r="S158" i="82"/>
  <c r="S157" i="82"/>
  <c r="S156" i="82"/>
  <c r="S155" i="82"/>
  <c r="S154" i="82"/>
  <c r="S153" i="82"/>
  <c r="S152" i="82"/>
  <c r="S151" i="82"/>
  <c r="S150" i="82"/>
  <c r="S149" i="82"/>
  <c r="S148" i="82"/>
  <c r="S147" i="82"/>
  <c r="S146" i="82"/>
  <c r="S145" i="82"/>
  <c r="S144" i="82"/>
  <c r="S143" i="82"/>
  <c r="S142" i="82"/>
  <c r="S141" i="82"/>
  <c r="S140" i="82"/>
  <c r="S139" i="82"/>
  <c r="S138" i="82"/>
  <c r="S137" i="82"/>
  <c r="S136" i="82"/>
  <c r="S135" i="82"/>
  <c r="S134" i="82"/>
  <c r="S133" i="82"/>
  <c r="S132" i="82"/>
  <c r="S131" i="82"/>
  <c r="S130" i="82"/>
  <c r="S129" i="82"/>
  <c r="S128" i="82"/>
  <c r="S127" i="82"/>
  <c r="S126" i="82"/>
  <c r="S125" i="82"/>
  <c r="S124" i="82"/>
  <c r="S123" i="82"/>
  <c r="S122" i="82"/>
  <c r="S121" i="82"/>
  <c r="S120" i="82"/>
  <c r="S119" i="82"/>
  <c r="S118" i="82"/>
  <c r="S117" i="82"/>
  <c r="S116" i="82"/>
  <c r="S115" i="82"/>
  <c r="S114" i="82"/>
  <c r="S113" i="82"/>
  <c r="S112" i="82"/>
  <c r="S111" i="82"/>
  <c r="S110" i="82"/>
  <c r="S109" i="82"/>
  <c r="S108" i="82"/>
  <c r="S107" i="82"/>
  <c r="S106" i="82"/>
  <c r="S105" i="82"/>
  <c r="S104" i="82"/>
  <c r="S103" i="82"/>
  <c r="S102" i="82"/>
  <c r="S101" i="82"/>
  <c r="S100" i="82"/>
  <c r="S99" i="82"/>
  <c r="S98" i="82"/>
  <c r="S97" i="82"/>
  <c r="S96" i="82"/>
  <c r="S95" i="82"/>
  <c r="S94" i="82"/>
  <c r="S93" i="82"/>
  <c r="S92" i="82"/>
  <c r="S91" i="82"/>
  <c r="S90" i="82"/>
  <c r="S89" i="82"/>
  <c r="S88" i="82"/>
  <c r="S87" i="82"/>
  <c r="S86" i="82"/>
  <c r="S85" i="82"/>
  <c r="S84" i="82"/>
  <c r="S83" i="82"/>
  <c r="S82" i="82"/>
  <c r="S81" i="82"/>
  <c r="S80" i="82"/>
  <c r="S79" i="82"/>
  <c r="S78" i="82"/>
  <c r="S77" i="82"/>
  <c r="S76" i="82"/>
  <c r="S75" i="82"/>
  <c r="S74" i="82"/>
  <c r="S73" i="82"/>
  <c r="S72" i="82"/>
  <c r="S71" i="82"/>
  <c r="S70" i="82"/>
  <c r="S69" i="82"/>
  <c r="S68" i="82"/>
  <c r="S67" i="82"/>
  <c r="S66" i="82"/>
  <c r="S65" i="82"/>
  <c r="S64" i="82"/>
  <c r="S63" i="82"/>
  <c r="S62" i="82"/>
  <c r="S61" i="82"/>
  <c r="S60" i="82"/>
  <c r="S59" i="82"/>
  <c r="S58" i="82"/>
  <c r="S57" i="82"/>
  <c r="S56" i="82"/>
  <c r="S55" i="82"/>
  <c r="S54" i="82"/>
  <c r="S53" i="82"/>
  <c r="S52" i="82"/>
  <c r="S51" i="82"/>
  <c r="S50" i="82"/>
  <c r="S49" i="82"/>
  <c r="S48" i="82"/>
  <c r="S47" i="82"/>
  <c r="S46" i="82"/>
  <c r="S45" i="82"/>
  <c r="S44" i="82"/>
  <c r="S43" i="82"/>
  <c r="S42" i="82"/>
  <c r="S41" i="82"/>
  <c r="S40" i="82"/>
  <c r="S39" i="82"/>
  <c r="S38" i="82"/>
  <c r="S37" i="82"/>
  <c r="S36" i="82"/>
  <c r="S35" i="82"/>
  <c r="S34" i="82"/>
  <c r="S33" i="82"/>
  <c r="S32" i="82"/>
  <c r="S31" i="82"/>
  <c r="S30" i="82"/>
  <c r="S29" i="82"/>
  <c r="S28" i="82"/>
  <c r="S27" i="82"/>
  <c r="S26" i="82"/>
  <c r="S25" i="82"/>
  <c r="S24" i="82"/>
  <c r="S23" i="82"/>
  <c r="S22" i="82"/>
  <c r="S21" i="82"/>
  <c r="S20" i="82"/>
  <c r="S19" i="82"/>
  <c r="S18" i="82"/>
  <c r="S17" i="82"/>
  <c r="S16" i="82"/>
  <c r="S15" i="82"/>
  <c r="S14" i="82"/>
  <c r="S13" i="82"/>
  <c r="S12" i="82"/>
  <c r="S11" i="82"/>
  <c r="S10" i="82"/>
  <c r="S9" i="82"/>
  <c r="S8" i="82"/>
  <c r="S7" i="82"/>
  <c r="S6" i="82"/>
  <c r="S5" i="82"/>
  <c r="O448" i="82"/>
  <c r="O447" i="82"/>
  <c r="O446" i="82"/>
  <c r="O445" i="82"/>
  <c r="O444" i="82"/>
  <c r="O443" i="82"/>
  <c r="O442" i="82"/>
  <c r="O441" i="82"/>
  <c r="O440" i="82"/>
  <c r="O439" i="82"/>
  <c r="O438" i="82"/>
  <c r="O437" i="82"/>
  <c r="O436" i="82"/>
  <c r="O435" i="82"/>
  <c r="O434" i="82"/>
  <c r="O433" i="82"/>
  <c r="O432" i="82"/>
  <c r="O431" i="82"/>
  <c r="O430" i="82"/>
  <c r="O429" i="82"/>
  <c r="O428" i="82"/>
  <c r="O427" i="82"/>
  <c r="O426" i="82"/>
  <c r="O425" i="82"/>
  <c r="O424" i="82"/>
  <c r="O423" i="82"/>
  <c r="O422" i="82"/>
  <c r="O421" i="82"/>
  <c r="O420" i="82"/>
  <c r="O419" i="82"/>
  <c r="O418" i="82"/>
  <c r="O417" i="82"/>
  <c r="O416" i="82"/>
  <c r="O415" i="82"/>
  <c r="O414" i="82"/>
  <c r="O413" i="82"/>
  <c r="O412" i="82"/>
  <c r="O411" i="82"/>
  <c r="O410" i="82"/>
  <c r="O409" i="82"/>
  <c r="O408" i="82"/>
  <c r="O407" i="82"/>
  <c r="O406" i="82"/>
  <c r="O405" i="82"/>
  <c r="O404" i="82"/>
  <c r="O403" i="82"/>
  <c r="O402" i="82"/>
  <c r="O401" i="82"/>
  <c r="O400" i="82"/>
  <c r="O399" i="82"/>
  <c r="O398" i="82"/>
  <c r="O397" i="82"/>
  <c r="O396" i="82"/>
  <c r="O395" i="82"/>
  <c r="O394" i="82"/>
  <c r="O393" i="82"/>
  <c r="O392" i="82"/>
  <c r="O391" i="82"/>
  <c r="O390" i="82"/>
  <c r="O389" i="82"/>
  <c r="O388" i="82"/>
  <c r="O387" i="82"/>
  <c r="O386" i="82"/>
  <c r="O385" i="82"/>
  <c r="O384" i="82"/>
  <c r="O383" i="82"/>
  <c r="O382" i="82"/>
  <c r="O381" i="82"/>
  <c r="O380" i="82"/>
  <c r="O379" i="82"/>
  <c r="O378" i="82"/>
  <c r="O377" i="82"/>
  <c r="O376" i="82"/>
  <c r="O375" i="82"/>
  <c r="O374" i="82"/>
  <c r="O373" i="82"/>
  <c r="O372" i="82"/>
  <c r="O371" i="82"/>
  <c r="O370" i="82"/>
  <c r="O369" i="82"/>
  <c r="O368" i="82"/>
  <c r="O367" i="82"/>
  <c r="O366" i="82"/>
  <c r="O365" i="82"/>
  <c r="O364" i="82"/>
  <c r="O363" i="82"/>
  <c r="O362" i="82"/>
  <c r="O361" i="82"/>
  <c r="O360" i="82"/>
  <c r="O359" i="82"/>
  <c r="O358" i="82"/>
  <c r="O357" i="82"/>
  <c r="O356" i="82"/>
  <c r="O355" i="82"/>
  <c r="O354" i="82"/>
  <c r="O353" i="82"/>
  <c r="O352" i="82"/>
  <c r="O351" i="82"/>
  <c r="O350" i="82"/>
  <c r="O349" i="82"/>
  <c r="O348" i="82"/>
  <c r="O347" i="82"/>
  <c r="O346" i="82"/>
  <c r="O345" i="82"/>
  <c r="O344" i="82"/>
  <c r="O343" i="82"/>
  <c r="O342" i="82"/>
  <c r="O341" i="82"/>
  <c r="O340" i="82"/>
  <c r="O339" i="82"/>
  <c r="O338" i="82"/>
  <c r="O337" i="82"/>
  <c r="O336" i="82"/>
  <c r="O335" i="82"/>
  <c r="O334" i="82"/>
  <c r="O333" i="82"/>
  <c r="O332" i="82"/>
  <c r="O331" i="82"/>
  <c r="O330" i="82"/>
  <c r="O329" i="82"/>
  <c r="O328" i="82"/>
  <c r="O327" i="82"/>
  <c r="O326" i="82"/>
  <c r="O325" i="82"/>
  <c r="O324" i="82"/>
  <c r="O323" i="82"/>
  <c r="O322" i="82"/>
  <c r="O321" i="82"/>
  <c r="O320" i="82"/>
  <c r="O319" i="82"/>
  <c r="O318" i="82"/>
  <c r="O317" i="82"/>
  <c r="O316" i="82"/>
  <c r="O315" i="82"/>
  <c r="O314" i="82"/>
  <c r="O313" i="82"/>
  <c r="O312" i="82"/>
  <c r="O311" i="82"/>
  <c r="O310" i="82"/>
  <c r="O309" i="82"/>
  <c r="O308" i="82"/>
  <c r="O307" i="82"/>
  <c r="O306" i="82"/>
  <c r="O305" i="82"/>
  <c r="O304" i="82"/>
  <c r="O303" i="82"/>
  <c r="O302" i="82"/>
  <c r="O301" i="82"/>
  <c r="O300" i="82"/>
  <c r="O299" i="82"/>
  <c r="O298" i="82"/>
  <c r="O297" i="82"/>
  <c r="O296" i="82"/>
  <c r="O295" i="82"/>
  <c r="O294" i="82"/>
  <c r="O293" i="82"/>
  <c r="O292" i="82"/>
  <c r="O291" i="82"/>
  <c r="O290" i="82"/>
  <c r="O289" i="82"/>
  <c r="O288" i="82"/>
  <c r="O287" i="82"/>
  <c r="O286" i="82"/>
  <c r="O285" i="82"/>
  <c r="O284" i="82"/>
  <c r="O283" i="82"/>
  <c r="O282" i="82"/>
  <c r="O281" i="82"/>
  <c r="O280" i="82"/>
  <c r="O279" i="82"/>
  <c r="O278" i="82"/>
  <c r="O277" i="82"/>
  <c r="O276" i="82"/>
  <c r="O275" i="82"/>
  <c r="O274" i="82"/>
  <c r="O273" i="82"/>
  <c r="O272" i="82"/>
  <c r="O271" i="82"/>
  <c r="O270" i="82"/>
  <c r="O269" i="82"/>
  <c r="O268" i="82"/>
  <c r="O267" i="82"/>
  <c r="O266" i="82"/>
  <c r="O265" i="82"/>
  <c r="O264" i="82"/>
  <c r="O263" i="82"/>
  <c r="O262" i="82"/>
  <c r="O261" i="82"/>
  <c r="O260" i="82"/>
  <c r="O259" i="82"/>
  <c r="O258" i="82"/>
  <c r="O257" i="82"/>
  <c r="O256" i="82"/>
  <c r="O255" i="82"/>
  <c r="O254" i="82"/>
  <c r="O253" i="82"/>
  <c r="O252" i="82"/>
  <c r="O251" i="82"/>
  <c r="O250" i="82"/>
  <c r="O249" i="82"/>
  <c r="O248" i="82"/>
  <c r="O247" i="82"/>
  <c r="O246" i="82"/>
  <c r="O245" i="82"/>
  <c r="O244" i="82"/>
  <c r="O243" i="82"/>
  <c r="O242" i="82"/>
  <c r="O241" i="82"/>
  <c r="O240" i="82"/>
  <c r="O239" i="82"/>
  <c r="O238" i="82"/>
  <c r="O237" i="82"/>
  <c r="O236" i="82"/>
  <c r="O235" i="82"/>
  <c r="O234" i="82"/>
  <c r="O233" i="82"/>
  <c r="O232" i="82"/>
  <c r="O231" i="82"/>
  <c r="O230" i="82"/>
  <c r="O229" i="82"/>
  <c r="O228" i="82"/>
  <c r="O227" i="82"/>
  <c r="O226" i="82"/>
  <c r="O225" i="82"/>
  <c r="O224" i="82"/>
  <c r="O223" i="82"/>
  <c r="O222" i="82"/>
  <c r="O221" i="82"/>
  <c r="O220" i="82"/>
  <c r="O219" i="82"/>
  <c r="O218" i="82"/>
  <c r="O217" i="82"/>
  <c r="O216" i="82"/>
  <c r="O215" i="82"/>
  <c r="O214" i="82"/>
  <c r="O213" i="82"/>
  <c r="O212" i="82"/>
  <c r="O211" i="82"/>
  <c r="O210" i="82"/>
  <c r="O209" i="82"/>
  <c r="O208" i="82"/>
  <c r="O207" i="82"/>
  <c r="O206" i="82"/>
  <c r="O205" i="82"/>
  <c r="O204" i="82"/>
  <c r="O203" i="82"/>
  <c r="O202" i="82"/>
  <c r="O201" i="82"/>
  <c r="O200" i="82"/>
  <c r="O199" i="82"/>
  <c r="O198" i="82"/>
  <c r="O197" i="82"/>
  <c r="O196" i="82"/>
  <c r="O195" i="82"/>
  <c r="O194" i="82"/>
  <c r="O193" i="82"/>
  <c r="O192" i="82"/>
  <c r="O191" i="82"/>
  <c r="O190" i="82"/>
  <c r="O189" i="82"/>
  <c r="O188" i="82"/>
  <c r="O187" i="82"/>
  <c r="O186" i="82"/>
  <c r="O185" i="82"/>
  <c r="O184" i="82"/>
  <c r="O183" i="82"/>
  <c r="O182" i="82"/>
  <c r="O181" i="82"/>
  <c r="O180" i="82"/>
  <c r="O179" i="82"/>
  <c r="O178" i="82"/>
  <c r="O177" i="82"/>
  <c r="O176" i="82"/>
  <c r="O175" i="82"/>
  <c r="O174" i="82"/>
  <c r="O173" i="82"/>
  <c r="O172" i="82"/>
  <c r="O171" i="82"/>
  <c r="O170" i="82"/>
  <c r="O169" i="82"/>
  <c r="O168" i="82"/>
  <c r="O167" i="82"/>
  <c r="O166" i="82"/>
  <c r="O165" i="82"/>
  <c r="O164" i="82"/>
  <c r="O163" i="82"/>
  <c r="O162" i="82"/>
  <c r="O161" i="82"/>
  <c r="O160" i="82"/>
  <c r="O159" i="82"/>
  <c r="O158" i="82"/>
  <c r="O157" i="82"/>
  <c r="O156" i="82"/>
  <c r="O155" i="82"/>
  <c r="O154" i="82"/>
  <c r="O153" i="82"/>
  <c r="O152" i="82"/>
  <c r="O151" i="82"/>
  <c r="O150" i="82"/>
  <c r="O149" i="82"/>
  <c r="O148" i="82"/>
  <c r="O147" i="82"/>
  <c r="O146" i="82"/>
  <c r="O145" i="82"/>
  <c r="O144" i="82"/>
  <c r="O143" i="82"/>
  <c r="O142" i="82"/>
  <c r="O141" i="82"/>
  <c r="O140" i="82"/>
  <c r="O139" i="82"/>
  <c r="O138" i="82"/>
  <c r="O137" i="82"/>
  <c r="O136" i="82"/>
  <c r="O135" i="82"/>
  <c r="O134" i="82"/>
  <c r="O133" i="82"/>
  <c r="O132" i="82"/>
  <c r="O131" i="82"/>
  <c r="O130" i="82"/>
  <c r="O129" i="82"/>
  <c r="O128" i="82"/>
  <c r="O127" i="82"/>
  <c r="O126" i="82"/>
  <c r="O125" i="82"/>
  <c r="O124" i="82"/>
  <c r="O123" i="82"/>
  <c r="O122" i="82"/>
  <c r="O121" i="82"/>
  <c r="O120" i="82"/>
  <c r="O119" i="82"/>
  <c r="O118" i="82"/>
  <c r="O117" i="82"/>
  <c r="O116" i="82"/>
  <c r="O115" i="82"/>
  <c r="O114" i="82"/>
  <c r="O113" i="82"/>
  <c r="O112" i="82"/>
  <c r="O111" i="82"/>
  <c r="O110" i="82"/>
  <c r="O109" i="82"/>
  <c r="O108" i="82"/>
  <c r="O107" i="82"/>
  <c r="O106" i="82"/>
  <c r="O105" i="82"/>
  <c r="O104" i="82"/>
  <c r="O103" i="82"/>
  <c r="O102" i="82"/>
  <c r="O101" i="82"/>
  <c r="O100" i="82"/>
  <c r="O99" i="82"/>
  <c r="O98" i="82"/>
  <c r="O97" i="82"/>
  <c r="O96" i="82"/>
  <c r="O95" i="82"/>
  <c r="O94" i="82"/>
  <c r="O93" i="82"/>
  <c r="O92" i="82"/>
  <c r="O91" i="82"/>
  <c r="O90" i="82"/>
  <c r="O89" i="82"/>
  <c r="O88" i="82"/>
  <c r="O87" i="82"/>
  <c r="O86" i="82"/>
  <c r="O85" i="82"/>
  <c r="O84" i="82"/>
  <c r="O83" i="82"/>
  <c r="O82" i="82"/>
  <c r="O81" i="82"/>
  <c r="O80" i="82"/>
  <c r="O79" i="82"/>
  <c r="O78" i="82"/>
  <c r="O77" i="82"/>
  <c r="O76" i="82"/>
  <c r="O75" i="82"/>
  <c r="O74"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O44" i="82"/>
  <c r="O43" i="82"/>
  <c r="O42" i="82"/>
  <c r="O41" i="82"/>
  <c r="O40" i="82"/>
  <c r="O39" i="82"/>
  <c r="O38" i="82"/>
  <c r="O37" i="82"/>
  <c r="O36" i="82"/>
  <c r="O35" i="82"/>
  <c r="O34" i="82"/>
  <c r="O33" i="82"/>
  <c r="O32" i="82"/>
  <c r="O31" i="82"/>
  <c r="O30" i="82"/>
  <c r="O29" i="82"/>
  <c r="O28" i="82"/>
  <c r="O27" i="82"/>
  <c r="O26" i="82"/>
  <c r="O25" i="82"/>
  <c r="O24" i="82"/>
  <c r="O23" i="82"/>
  <c r="O22" i="82"/>
  <c r="O21" i="82"/>
  <c r="O20" i="82"/>
  <c r="O19" i="82"/>
  <c r="O18" i="82"/>
  <c r="O17" i="82"/>
  <c r="O16" i="82"/>
  <c r="O15" i="82"/>
  <c r="O14" i="82"/>
  <c r="O13" i="82"/>
  <c r="O12" i="82"/>
  <c r="O11" i="82"/>
  <c r="O10" i="82"/>
  <c r="O9" i="82"/>
  <c r="O8" i="82"/>
  <c r="O7" i="82"/>
  <c r="O6" i="82"/>
  <c r="O5" i="82"/>
  <c r="K448" i="82"/>
  <c r="K447" i="82"/>
  <c r="K446" i="82"/>
  <c r="K445" i="82"/>
  <c r="K444" i="82"/>
  <c r="K443" i="82"/>
  <c r="K442" i="82"/>
  <c r="K441" i="82"/>
  <c r="K440" i="82"/>
  <c r="K439" i="82"/>
  <c r="K438" i="82"/>
  <c r="K437" i="82"/>
  <c r="K436" i="82"/>
  <c r="K435" i="82"/>
  <c r="K434" i="82"/>
  <c r="K433" i="82"/>
  <c r="K432" i="82"/>
  <c r="K431" i="82"/>
  <c r="K430" i="82"/>
  <c r="K429" i="82"/>
  <c r="K428" i="82"/>
  <c r="K427" i="82"/>
  <c r="K426" i="82"/>
  <c r="K425" i="82"/>
  <c r="K424" i="82"/>
  <c r="K423" i="82"/>
  <c r="K422" i="82"/>
  <c r="K421" i="82"/>
  <c r="K420" i="82"/>
  <c r="K419" i="82"/>
  <c r="K418" i="82"/>
  <c r="K417" i="82"/>
  <c r="K416" i="82"/>
  <c r="K415" i="82"/>
  <c r="K414" i="82"/>
  <c r="K413" i="82"/>
  <c r="K412" i="82"/>
  <c r="K411" i="82"/>
  <c r="K410" i="82"/>
  <c r="K409" i="82"/>
  <c r="K408" i="82"/>
  <c r="K407" i="82"/>
  <c r="K406" i="82"/>
  <c r="K405" i="82"/>
  <c r="K404" i="82"/>
  <c r="K403" i="82"/>
  <c r="K402" i="82"/>
  <c r="K401" i="82"/>
  <c r="K400" i="82"/>
  <c r="K399" i="82"/>
  <c r="K398" i="82"/>
  <c r="K397" i="82"/>
  <c r="K396" i="82"/>
  <c r="K395" i="82"/>
  <c r="K394" i="82"/>
  <c r="K393" i="82"/>
  <c r="K392" i="82"/>
  <c r="K391" i="82"/>
  <c r="K390" i="82"/>
  <c r="K389" i="82"/>
  <c r="K388" i="82"/>
  <c r="K387" i="82"/>
  <c r="K386" i="82"/>
  <c r="K385" i="82"/>
  <c r="K384" i="82"/>
  <c r="K383" i="82"/>
  <c r="K382" i="82"/>
  <c r="K381" i="82"/>
  <c r="K380" i="82"/>
  <c r="K379" i="82"/>
  <c r="K378" i="82"/>
  <c r="K377" i="82"/>
  <c r="K376" i="82"/>
  <c r="K375" i="82"/>
  <c r="K374" i="82"/>
  <c r="K373" i="82"/>
  <c r="K372" i="82"/>
  <c r="K371" i="82"/>
  <c r="K370" i="82"/>
  <c r="K369" i="82"/>
  <c r="K368" i="82"/>
  <c r="K367" i="82"/>
  <c r="K366" i="82"/>
  <c r="K365" i="82"/>
  <c r="K364" i="82"/>
  <c r="K363" i="82"/>
  <c r="K362" i="82"/>
  <c r="K361" i="82"/>
  <c r="K360" i="82"/>
  <c r="K359" i="82"/>
  <c r="K358" i="82"/>
  <c r="K357" i="82"/>
  <c r="K356" i="82"/>
  <c r="K355" i="82"/>
  <c r="K354" i="82"/>
  <c r="K353" i="82"/>
  <c r="K352" i="82"/>
  <c r="K351" i="82"/>
  <c r="K350" i="82"/>
  <c r="K349" i="82"/>
  <c r="K348" i="82"/>
  <c r="K347" i="82"/>
  <c r="K346" i="82"/>
  <c r="K345" i="82"/>
  <c r="K344" i="82"/>
  <c r="K343" i="82"/>
  <c r="K342" i="82"/>
  <c r="K341" i="82"/>
  <c r="K340" i="82"/>
  <c r="K339" i="82"/>
  <c r="K338" i="82"/>
  <c r="K337" i="82"/>
  <c r="K336" i="82"/>
  <c r="K335" i="82"/>
  <c r="K334" i="82"/>
  <c r="K333" i="82"/>
  <c r="K332" i="82"/>
  <c r="K331" i="82"/>
  <c r="K330" i="82"/>
  <c r="K329" i="82"/>
  <c r="K328" i="82"/>
  <c r="K327" i="82"/>
  <c r="K326" i="82"/>
  <c r="K325" i="82"/>
  <c r="K324" i="82"/>
  <c r="K323" i="82"/>
  <c r="K322" i="82"/>
  <c r="K321" i="82"/>
  <c r="K320" i="82"/>
  <c r="K319" i="82"/>
  <c r="K318" i="82"/>
  <c r="K317" i="82"/>
  <c r="K316" i="82"/>
  <c r="K315" i="82"/>
  <c r="K314" i="82"/>
  <c r="K313" i="82"/>
  <c r="K312" i="82"/>
  <c r="K311" i="82"/>
  <c r="K310" i="82"/>
  <c r="K309" i="82"/>
  <c r="K308" i="82"/>
  <c r="K307" i="82"/>
  <c r="K306" i="82"/>
  <c r="K305" i="82"/>
  <c r="K304" i="82"/>
  <c r="K303" i="82"/>
  <c r="K302" i="82"/>
  <c r="K301" i="82"/>
  <c r="K300" i="82"/>
  <c r="K299" i="82"/>
  <c r="K298" i="82"/>
  <c r="K297" i="82"/>
  <c r="K296" i="82"/>
  <c r="K295" i="82"/>
  <c r="K294" i="82"/>
  <c r="K293" i="82"/>
  <c r="K292" i="82"/>
  <c r="K291" i="82"/>
  <c r="K290" i="82"/>
  <c r="K289" i="82"/>
  <c r="K288" i="82"/>
  <c r="K287" i="82"/>
  <c r="K286" i="82"/>
  <c r="K285" i="82"/>
  <c r="K284" i="82"/>
  <c r="K283" i="82"/>
  <c r="K282" i="82"/>
  <c r="K281" i="82"/>
  <c r="K280" i="82"/>
  <c r="K279" i="82"/>
  <c r="K278" i="82"/>
  <c r="K277" i="82"/>
  <c r="K276" i="82"/>
  <c r="K275" i="82"/>
  <c r="K274" i="82"/>
  <c r="K273" i="82"/>
  <c r="K272" i="82"/>
  <c r="K271" i="82"/>
  <c r="K270" i="82"/>
  <c r="K269" i="82"/>
  <c r="K268" i="82"/>
  <c r="K267" i="82"/>
  <c r="K266" i="82"/>
  <c r="K265" i="82"/>
  <c r="K264" i="82"/>
  <c r="K263" i="82"/>
  <c r="K262" i="82"/>
  <c r="K261" i="82"/>
  <c r="K260" i="82"/>
  <c r="K259" i="82"/>
  <c r="K258" i="82"/>
  <c r="K257" i="82"/>
  <c r="K256" i="82"/>
  <c r="K255" i="82"/>
  <c r="K254" i="82"/>
  <c r="K253" i="82"/>
  <c r="K252" i="82"/>
  <c r="K251" i="82"/>
  <c r="K250" i="82"/>
  <c r="K249" i="82"/>
  <c r="K248" i="82"/>
  <c r="K247" i="82"/>
  <c r="K246" i="82"/>
  <c r="K245" i="82"/>
  <c r="K244" i="82"/>
  <c r="K243" i="82"/>
  <c r="K242" i="82"/>
  <c r="K241" i="82"/>
  <c r="K240" i="82"/>
  <c r="K239" i="82"/>
  <c r="K238" i="82"/>
  <c r="K237" i="82"/>
  <c r="K236" i="82"/>
  <c r="K235" i="82"/>
  <c r="K234" i="82"/>
  <c r="K233" i="82"/>
  <c r="K232" i="82"/>
  <c r="K231" i="82"/>
  <c r="K230" i="82"/>
  <c r="K229" i="82"/>
  <c r="K228" i="82"/>
  <c r="K227" i="82"/>
  <c r="K226" i="82"/>
  <c r="K225" i="82"/>
  <c r="K224" i="82"/>
  <c r="K223" i="82"/>
  <c r="K222" i="82"/>
  <c r="K221" i="82"/>
  <c r="K220" i="82"/>
  <c r="K219" i="82"/>
  <c r="K218" i="82"/>
  <c r="K217" i="82"/>
  <c r="K216" i="82"/>
  <c r="K215" i="82"/>
  <c r="K214" i="82"/>
  <c r="K213" i="82"/>
  <c r="K212" i="82"/>
  <c r="K211" i="82"/>
  <c r="K210" i="82"/>
  <c r="K209" i="82"/>
  <c r="K208" i="82"/>
  <c r="K207" i="82"/>
  <c r="K206" i="82"/>
  <c r="K205" i="82"/>
  <c r="K204" i="82"/>
  <c r="K203" i="82"/>
  <c r="K202" i="82"/>
  <c r="K201" i="82"/>
  <c r="K200" i="82"/>
  <c r="K199" i="82"/>
  <c r="K198" i="82"/>
  <c r="K197" i="82"/>
  <c r="K196" i="82"/>
  <c r="K195" i="82"/>
  <c r="K194" i="82"/>
  <c r="K193" i="82"/>
  <c r="K192" i="82"/>
  <c r="K191" i="82"/>
  <c r="K190" i="82"/>
  <c r="K189" i="82"/>
  <c r="K188" i="82"/>
  <c r="K187" i="82"/>
  <c r="K186" i="82"/>
  <c r="K185" i="82"/>
  <c r="K184" i="82"/>
  <c r="K183" i="82"/>
  <c r="K182" i="82"/>
  <c r="K181" i="82"/>
  <c r="K180" i="82"/>
  <c r="K179" i="82"/>
  <c r="K178" i="82"/>
  <c r="K177" i="82"/>
  <c r="K176" i="82"/>
  <c r="K175" i="82"/>
  <c r="K174" i="82"/>
  <c r="K173" i="82"/>
  <c r="K172" i="82"/>
  <c r="K171" i="82"/>
  <c r="K170" i="82"/>
  <c r="K169" i="82"/>
  <c r="K168" i="82"/>
  <c r="K167" i="82"/>
  <c r="K166" i="82"/>
  <c r="K165" i="82"/>
  <c r="K164" i="82"/>
  <c r="K163" i="82"/>
  <c r="K162" i="82"/>
  <c r="K161" i="82"/>
  <c r="K160" i="82"/>
  <c r="K159" i="82"/>
  <c r="K158" i="82"/>
  <c r="K157" i="82"/>
  <c r="K156" i="82"/>
  <c r="K155" i="82"/>
  <c r="K154" i="82"/>
  <c r="K153" i="82"/>
  <c r="K152" i="82"/>
  <c r="K151" i="82"/>
  <c r="K150" i="82"/>
  <c r="K149" i="82"/>
  <c r="K148" i="82"/>
  <c r="K147" i="82"/>
  <c r="K146" i="82"/>
  <c r="K145" i="82"/>
  <c r="K144" i="82"/>
  <c r="K143" i="82"/>
  <c r="K142" i="82"/>
  <c r="K141" i="82"/>
  <c r="K140" i="82"/>
  <c r="K139" i="82"/>
  <c r="K138" i="82"/>
  <c r="K137" i="82"/>
  <c r="K136" i="82"/>
  <c r="K135" i="82"/>
  <c r="K134" i="82"/>
  <c r="K133" i="82"/>
  <c r="K132" i="82"/>
  <c r="K131" i="82"/>
  <c r="K130" i="82"/>
  <c r="K129" i="82"/>
  <c r="K128" i="82"/>
  <c r="K127" i="82"/>
  <c r="K126" i="82"/>
  <c r="K125" i="82"/>
  <c r="K124" i="82"/>
  <c r="K123" i="82"/>
  <c r="K122" i="82"/>
  <c r="K121" i="82"/>
  <c r="K120" i="82"/>
  <c r="K119" i="82"/>
  <c r="K118" i="82"/>
  <c r="K117" i="82"/>
  <c r="K116" i="82"/>
  <c r="K115" i="82"/>
  <c r="K114" i="82"/>
  <c r="K113" i="82"/>
  <c r="K112" i="82"/>
  <c r="K111" i="82"/>
  <c r="K110" i="82"/>
  <c r="K109" i="82"/>
  <c r="K108" i="82"/>
  <c r="K107" i="82"/>
  <c r="K106" i="82"/>
  <c r="K105" i="82"/>
  <c r="K104" i="82"/>
  <c r="K103" i="82"/>
  <c r="K102" i="82"/>
  <c r="K101" i="82"/>
  <c r="K100" i="82"/>
  <c r="K99" i="82"/>
  <c r="K98" i="82"/>
  <c r="K97" i="82"/>
  <c r="K96" i="82"/>
  <c r="K95" i="82"/>
  <c r="K94" i="82"/>
  <c r="K93" i="82"/>
  <c r="K92" i="82"/>
  <c r="K91" i="82"/>
  <c r="K90" i="82"/>
  <c r="K89" i="82"/>
  <c r="K88" i="82"/>
  <c r="K87" i="82"/>
  <c r="K86" i="82"/>
  <c r="K85" i="82"/>
  <c r="K84" i="82"/>
  <c r="K83" i="82"/>
  <c r="K82" i="82"/>
  <c r="K81" i="82"/>
  <c r="K80" i="82"/>
  <c r="K79" i="82"/>
  <c r="K78" i="82"/>
  <c r="K77" i="82"/>
  <c r="K76" i="82"/>
  <c r="K75" i="82"/>
  <c r="K74" i="82"/>
  <c r="K73" i="82"/>
  <c r="K72" i="82"/>
  <c r="K71" i="82"/>
  <c r="K70" i="82"/>
  <c r="K69" i="82"/>
  <c r="K68" i="82"/>
  <c r="K67" i="82"/>
  <c r="K66" i="82"/>
  <c r="K65" i="82"/>
  <c r="K64" i="82"/>
  <c r="K63" i="82"/>
  <c r="K62" i="82"/>
  <c r="K61" i="82"/>
  <c r="K60" i="82"/>
  <c r="K59" i="82"/>
  <c r="K58" i="82"/>
  <c r="K57" i="82"/>
  <c r="K56" i="82"/>
  <c r="K55" i="82"/>
  <c r="K54" i="82"/>
  <c r="K53" i="82"/>
  <c r="K52" i="82"/>
  <c r="K51" i="82"/>
  <c r="K50" i="82"/>
  <c r="K49" i="82"/>
  <c r="K48" i="82"/>
  <c r="K47" i="82"/>
  <c r="K46" i="82"/>
  <c r="K45" i="82"/>
  <c r="K44" i="82"/>
  <c r="K43" i="82"/>
  <c r="K42" i="82"/>
  <c r="K41" i="82"/>
  <c r="K40" i="82"/>
  <c r="K39" i="82"/>
  <c r="K38" i="82"/>
  <c r="K37" i="82"/>
  <c r="K36" i="82"/>
  <c r="K35" i="82"/>
  <c r="K34" i="82"/>
  <c r="K33" i="82"/>
  <c r="K32" i="82"/>
  <c r="K31" i="82"/>
  <c r="K30" i="82"/>
  <c r="K29" i="82"/>
  <c r="K28" i="82"/>
  <c r="K27" i="82"/>
  <c r="K26" i="82"/>
  <c r="K25" i="82"/>
  <c r="K24" i="82"/>
  <c r="K23" i="82"/>
  <c r="K22" i="82"/>
  <c r="K21" i="82"/>
  <c r="K20" i="82"/>
  <c r="K19" i="82"/>
  <c r="K18" i="82"/>
  <c r="K17" i="82"/>
  <c r="K16" i="82"/>
  <c r="K15" i="82"/>
  <c r="K14" i="82"/>
  <c r="K13" i="82"/>
  <c r="K12" i="82"/>
  <c r="K11" i="82"/>
  <c r="K10" i="82"/>
  <c r="K9" i="82"/>
  <c r="K8" i="82"/>
  <c r="K7" i="82"/>
  <c r="K6" i="82"/>
  <c r="K5"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G164" i="82"/>
  <c r="G163" i="82"/>
  <c r="G162" i="82"/>
  <c r="G161" i="82"/>
  <c r="G160" i="82"/>
  <c r="G159" i="82"/>
  <c r="G158" i="82"/>
  <c r="G157" i="82"/>
  <c r="G156" i="82"/>
  <c r="G155" i="82"/>
  <c r="G154" i="82"/>
  <c r="G153" i="82"/>
  <c r="G152" i="82"/>
  <c r="G151" i="82"/>
  <c r="G150" i="82"/>
  <c r="G149" i="82"/>
  <c r="G148" i="82"/>
  <c r="G147" i="82"/>
  <c r="G146" i="82"/>
  <c r="G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AI16" i="54"/>
  <c r="AI15" i="54"/>
  <c r="AI14" i="54"/>
  <c r="AI13" i="54"/>
  <c r="AI12" i="54"/>
  <c r="AI11" i="54"/>
  <c r="AI10" i="54"/>
  <c r="AI9" i="54"/>
  <c r="AI8" i="54"/>
  <c r="AI7" i="54"/>
  <c r="AI6" i="54"/>
  <c r="AI5" i="54"/>
  <c r="AE58" i="54"/>
  <c r="AE454" i="82" s="1"/>
  <c r="AE57" i="54"/>
  <c r="AE453" i="82" s="1"/>
  <c r="AE56" i="54"/>
  <c r="AE452" i="82" s="1"/>
  <c r="AE55" i="54"/>
  <c r="AE451" i="82" s="1"/>
  <c r="AE54" i="54"/>
  <c r="AE450" i="82" s="1"/>
  <c r="AE53" i="54"/>
  <c r="AE449" i="82" s="1"/>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E12" i="54"/>
  <c r="AE11" i="54"/>
  <c r="AE10" i="54"/>
  <c r="AE9" i="54"/>
  <c r="AE8" i="54"/>
  <c r="AE7" i="54"/>
  <c r="AE6" i="54"/>
  <c r="AE5" i="54"/>
  <c r="AA58" i="54"/>
  <c r="AA454" i="82" s="1"/>
  <c r="AA57" i="54"/>
  <c r="AA453" i="82" s="1"/>
  <c r="AA56" i="54"/>
  <c r="AA452" i="82" s="1"/>
  <c r="AA55" i="54"/>
  <c r="AA451" i="82" s="1"/>
  <c r="AA54" i="54"/>
  <c r="AA450" i="82" s="1"/>
  <c r="AA53" i="54"/>
  <c r="AA449" i="82" s="1"/>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W58" i="54"/>
  <c r="W454" i="82" s="1"/>
  <c r="W57" i="54"/>
  <c r="W453" i="82" s="1"/>
  <c r="W56" i="54"/>
  <c r="W452" i="82" s="1"/>
  <c r="W55" i="54"/>
  <c r="W451" i="82" s="1"/>
  <c r="W54" i="54"/>
  <c r="W450" i="82" s="1"/>
  <c r="W53" i="54"/>
  <c r="W449" i="82" s="1"/>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W12" i="54"/>
  <c r="W11" i="54"/>
  <c r="W10" i="54"/>
  <c r="W9" i="54"/>
  <c r="W8" i="54"/>
  <c r="W7" i="54"/>
  <c r="W6" i="54"/>
  <c r="W5" i="54"/>
  <c r="S58" i="54"/>
  <c r="S454" i="82" s="1"/>
  <c r="S57" i="54"/>
  <c r="S453" i="82" s="1"/>
  <c r="S56" i="54"/>
  <c r="S452" i="82" s="1"/>
  <c r="S55" i="54"/>
  <c r="S451" i="82" s="1"/>
  <c r="S54" i="54"/>
  <c r="S450" i="82" s="1"/>
  <c r="S53" i="54"/>
  <c r="S449" i="82" s="1"/>
  <c r="S52" i="54"/>
  <c r="S51" i="54"/>
  <c r="S50" i="54"/>
  <c r="S49" i="54"/>
  <c r="S48" i="54"/>
  <c r="S47" i="54"/>
  <c r="S46" i="54"/>
  <c r="S45" i="54"/>
  <c r="S44" i="54"/>
  <c r="S43" i="54"/>
  <c r="S42" i="54"/>
  <c r="S41" i="54"/>
  <c r="S40" i="54"/>
  <c r="S39" i="54"/>
  <c r="S38" i="54"/>
  <c r="S37" i="54"/>
  <c r="S36" i="54"/>
  <c r="S35" i="54"/>
  <c r="S34" i="54"/>
  <c r="S33" i="54"/>
  <c r="S32" i="54"/>
  <c r="S31" i="54"/>
  <c r="S30" i="54"/>
  <c r="S29" i="54"/>
  <c r="S28" i="54"/>
  <c r="S27" i="54"/>
  <c r="S26" i="54"/>
  <c r="S25" i="54"/>
  <c r="S24" i="54"/>
  <c r="S23" i="54"/>
  <c r="S22" i="54"/>
  <c r="S21" i="54"/>
  <c r="S20" i="54"/>
  <c r="S19" i="54"/>
  <c r="S18" i="54"/>
  <c r="S17" i="54"/>
  <c r="S16" i="54"/>
  <c r="S15" i="54"/>
  <c r="S14" i="54"/>
  <c r="S13" i="54"/>
  <c r="S12" i="54"/>
  <c r="S11" i="54"/>
  <c r="S10" i="54"/>
  <c r="S9" i="54"/>
  <c r="S8" i="54"/>
  <c r="S7" i="54"/>
  <c r="S6" i="54"/>
  <c r="S5" i="54"/>
  <c r="O58" i="54"/>
  <c r="O454" i="82" s="1"/>
  <c r="O57" i="54"/>
  <c r="O453" i="82" s="1"/>
  <c r="O56" i="54"/>
  <c r="O452" i="82" s="1"/>
  <c r="O55" i="54"/>
  <c r="O451" i="82" s="1"/>
  <c r="O54" i="54"/>
  <c r="O450" i="82" s="1"/>
  <c r="O53" i="54"/>
  <c r="O449" i="82" s="1"/>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O16" i="54"/>
  <c r="O15" i="54"/>
  <c r="O14" i="54"/>
  <c r="O13" i="54"/>
  <c r="O12" i="54"/>
  <c r="O11" i="54"/>
  <c r="O10" i="54"/>
  <c r="O9" i="54"/>
  <c r="O8" i="54"/>
  <c r="O7" i="54"/>
  <c r="O6" i="54"/>
  <c r="O5" i="54"/>
  <c r="K58" i="54"/>
  <c r="K454" i="82" s="1"/>
  <c r="K57" i="54"/>
  <c r="K453" i="82" s="1"/>
  <c r="K56" i="54"/>
  <c r="K452" i="82" s="1"/>
  <c r="K55" i="54"/>
  <c r="K451" i="82" s="1"/>
  <c r="K54" i="54"/>
  <c r="K450" i="82" s="1"/>
  <c r="K53" i="54"/>
  <c r="K449" i="82" s="1"/>
  <c r="K52" i="54"/>
  <c r="K51" i="54"/>
  <c r="K50" i="54"/>
  <c r="K49" i="54"/>
  <c r="K48" i="54"/>
  <c r="K47" i="54"/>
  <c r="K46" i="54"/>
  <c r="K45" i="54"/>
  <c r="K44" i="54"/>
  <c r="K43" i="54"/>
  <c r="K42" i="54"/>
  <c r="K41" i="54"/>
  <c r="K40" i="54"/>
  <c r="K39" i="54"/>
  <c r="K38" i="54"/>
  <c r="K37" i="54"/>
  <c r="K36" i="54"/>
  <c r="K35" i="54"/>
  <c r="K34" i="54"/>
  <c r="K33" i="54"/>
  <c r="K32" i="54"/>
  <c r="K31" i="54"/>
  <c r="K30" i="54"/>
  <c r="K29" i="54"/>
  <c r="K28" i="54"/>
  <c r="K27" i="54"/>
  <c r="K26" i="54"/>
  <c r="K25" i="54"/>
  <c r="K24" i="54"/>
  <c r="K23" i="54"/>
  <c r="K22" i="54"/>
  <c r="K21" i="54"/>
  <c r="K20" i="54"/>
  <c r="K19" i="54"/>
  <c r="K18" i="54"/>
  <c r="K17" i="54"/>
  <c r="K16" i="54"/>
  <c r="K15" i="54"/>
  <c r="K14" i="54"/>
  <c r="K13" i="54"/>
  <c r="K12" i="54"/>
  <c r="K11" i="54"/>
  <c r="K10" i="54"/>
  <c r="K9" i="54"/>
  <c r="K8" i="54"/>
  <c r="K7" i="54"/>
  <c r="K6" i="54"/>
  <c r="K5" i="54"/>
  <c r="G58" i="54"/>
  <c r="G454" i="82" s="1"/>
  <c r="G57" i="54"/>
  <c r="G453" i="82" s="1"/>
  <c r="G56" i="54"/>
  <c r="G452" i="82" s="1"/>
  <c r="G55" i="54"/>
  <c r="G451" i="82" s="1"/>
  <c r="G54" i="54"/>
  <c r="G450" i="82" s="1"/>
  <c r="G53" i="54"/>
  <c r="G449" i="82" s="1"/>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G7" i="54"/>
  <c r="G6" i="54"/>
  <c r="G5" i="54"/>
  <c r="BN80" i="41"/>
  <c r="BM80" i="41"/>
  <c r="BN79" i="41"/>
  <c r="BM79" i="41"/>
  <c r="BN78" i="41"/>
  <c r="BM78" i="41"/>
  <c r="BN77" i="41"/>
  <c r="BM77" i="41"/>
  <c r="BN76" i="41"/>
  <c r="BM76" i="41"/>
  <c r="BN75" i="41"/>
  <c r="BM75" i="41"/>
  <c r="BN74" i="41"/>
  <c r="BM74" i="41"/>
  <c r="BN73" i="41"/>
  <c r="BM73" i="41"/>
  <c r="BN72" i="41"/>
  <c r="BM72" i="41"/>
  <c r="BN71" i="41"/>
  <c r="BM71" i="41"/>
  <c r="BN70" i="41"/>
  <c r="BM70" i="41"/>
  <c r="BN69" i="41"/>
  <c r="BM69" i="41"/>
  <c r="BN68" i="41"/>
  <c r="BM68" i="41"/>
  <c r="BN67" i="41"/>
  <c r="BM67" i="41"/>
  <c r="BN66" i="41"/>
  <c r="BM66" i="41"/>
  <c r="BN65" i="41"/>
  <c r="BM65" i="41"/>
  <c r="BN64" i="41"/>
  <c r="BM64" i="41"/>
  <c r="BN63" i="41"/>
  <c r="BM63" i="41"/>
  <c r="BN62" i="41"/>
  <c r="BM62" i="41"/>
  <c r="BN61" i="41"/>
  <c r="BM61" i="41"/>
  <c r="BN60" i="41"/>
  <c r="BM60" i="41"/>
  <c r="BN59" i="41"/>
  <c r="BM59" i="41"/>
  <c r="BN58" i="41"/>
  <c r="BM58" i="41"/>
  <c r="BN57" i="41"/>
  <c r="BM57" i="41"/>
  <c r="BN56" i="41"/>
  <c r="BM56" i="41"/>
  <c r="BN55" i="41"/>
  <c r="BM55" i="41"/>
  <c r="BN54" i="41"/>
  <c r="BM54" i="41"/>
  <c r="BN53" i="41"/>
  <c r="BM53" i="41"/>
  <c r="BN52" i="41"/>
  <c r="BM52" i="41"/>
  <c r="BN51" i="41"/>
  <c r="BM51" i="41"/>
  <c r="BN50" i="41"/>
  <c r="BM50" i="41"/>
  <c r="BN49" i="41"/>
  <c r="BM49" i="41"/>
  <c r="BN48" i="41"/>
  <c r="BM48" i="41"/>
  <c r="BN47" i="41"/>
  <c r="BM47" i="41"/>
  <c r="BN46" i="41"/>
  <c r="BM46" i="41"/>
  <c r="BN45" i="41"/>
  <c r="BM45" i="41"/>
  <c r="BN44" i="41"/>
  <c r="BM44" i="41"/>
  <c r="BN43" i="41"/>
  <c r="BM43" i="41"/>
  <c r="BN42" i="41"/>
  <c r="BM42" i="41"/>
  <c r="BN41" i="41"/>
  <c r="BM41" i="41"/>
  <c r="BN40" i="41"/>
  <c r="BM40" i="41"/>
  <c r="BN39" i="41"/>
  <c r="BM39" i="41"/>
  <c r="BN38" i="41"/>
  <c r="BM38" i="41"/>
  <c r="BN37" i="41"/>
  <c r="BM37" i="41"/>
  <c r="BN36" i="41"/>
  <c r="BM36" i="41"/>
  <c r="BN35" i="41"/>
  <c r="BM35" i="41"/>
  <c r="BN34" i="41"/>
  <c r="BM34" i="41"/>
  <c r="BN33" i="41"/>
  <c r="BM33" i="41"/>
  <c r="BN32" i="41"/>
  <c r="BM32" i="41"/>
  <c r="BN31" i="41"/>
  <c r="BM31" i="41"/>
  <c r="BN30" i="41"/>
  <c r="BM30" i="41"/>
  <c r="BN29" i="41"/>
  <c r="BM29" i="41"/>
  <c r="BN28" i="41"/>
  <c r="BM28" i="41"/>
  <c r="BN27" i="41"/>
  <c r="BM27" i="41"/>
  <c r="BN26" i="41"/>
  <c r="BM26" i="41"/>
  <c r="BN25" i="41"/>
  <c r="BM25" i="41"/>
  <c r="BN24" i="41"/>
  <c r="BM24" i="41"/>
  <c r="BN23" i="41"/>
  <c r="BM23" i="41"/>
  <c r="BN22" i="41"/>
  <c r="BM22" i="41"/>
  <c r="BN21" i="41"/>
  <c r="BM21" i="41"/>
  <c r="BN20" i="41"/>
  <c r="BM20" i="41"/>
  <c r="BN19" i="41"/>
  <c r="BM19" i="41"/>
  <c r="BN18" i="41"/>
  <c r="BM18" i="41"/>
  <c r="BN17" i="41"/>
  <c r="BM17" i="41"/>
  <c r="BN16" i="41"/>
  <c r="BM16" i="41"/>
  <c r="BN15" i="41"/>
  <c r="BM15" i="41"/>
  <c r="BN14" i="41"/>
  <c r="BM14" i="41"/>
  <c r="BN13" i="41"/>
  <c r="BM13" i="41"/>
  <c r="BN12" i="41"/>
  <c r="BM12" i="41"/>
  <c r="BN11" i="41"/>
  <c r="BM11" i="41"/>
  <c r="BN10" i="41"/>
  <c r="BM10" i="41"/>
  <c r="BN9" i="41"/>
  <c r="BM9" i="41"/>
  <c r="BN8" i="41"/>
  <c r="BM8" i="41"/>
  <c r="BN7" i="41"/>
  <c r="BM7" i="41"/>
  <c r="BE80" i="41"/>
  <c r="BD80" i="41"/>
  <c r="BE79" i="41"/>
  <c r="BD79" i="41"/>
  <c r="BE78" i="41"/>
  <c r="BD78" i="41"/>
  <c r="BE77" i="41"/>
  <c r="BD77" i="41"/>
  <c r="BE76" i="41"/>
  <c r="BD76" i="41"/>
  <c r="BE75" i="41"/>
  <c r="BD75" i="41"/>
  <c r="BE74" i="41"/>
  <c r="BD74" i="41"/>
  <c r="BE73" i="41"/>
  <c r="BD73" i="41"/>
  <c r="BE72" i="41"/>
  <c r="BD72" i="41"/>
  <c r="BE71" i="41"/>
  <c r="BD71" i="41"/>
  <c r="BE70" i="41"/>
  <c r="BD70" i="41"/>
  <c r="BE69" i="41"/>
  <c r="BD69" i="41"/>
  <c r="BE68" i="41"/>
  <c r="BD68" i="41"/>
  <c r="BE67" i="41"/>
  <c r="BD67" i="41"/>
  <c r="BE66" i="41"/>
  <c r="BD66" i="41"/>
  <c r="BE65" i="41"/>
  <c r="BD65" i="41"/>
  <c r="BE64" i="41"/>
  <c r="BD64" i="41"/>
  <c r="BE63" i="41"/>
  <c r="BD63" i="41"/>
  <c r="BE62" i="41"/>
  <c r="BD62" i="41"/>
  <c r="BE61" i="41"/>
  <c r="BD61" i="41"/>
  <c r="BE60" i="41"/>
  <c r="BD60" i="41"/>
  <c r="BE59" i="41"/>
  <c r="BD59" i="41"/>
  <c r="BE58" i="41"/>
  <c r="BD58" i="41"/>
  <c r="BE57" i="41"/>
  <c r="BD57" i="41"/>
  <c r="BE56" i="41"/>
  <c r="BD56" i="41"/>
  <c r="BE55" i="41"/>
  <c r="BD55" i="41"/>
  <c r="BE54" i="41"/>
  <c r="BD54" i="41"/>
  <c r="BE53" i="41"/>
  <c r="BD53" i="41"/>
  <c r="BE52" i="41"/>
  <c r="BD52" i="41"/>
  <c r="BE51" i="41"/>
  <c r="BD51" i="41"/>
  <c r="BE50" i="41"/>
  <c r="BD50" i="41"/>
  <c r="BE49" i="41"/>
  <c r="BD49" i="41"/>
  <c r="BE48" i="41"/>
  <c r="BD48" i="41"/>
  <c r="BE47" i="41"/>
  <c r="BD47" i="41"/>
  <c r="BE46" i="41"/>
  <c r="BD46" i="41"/>
  <c r="BE45" i="41"/>
  <c r="BD45" i="41"/>
  <c r="BE44" i="41"/>
  <c r="BD44" i="41"/>
  <c r="BE43" i="41"/>
  <c r="BD43" i="41"/>
  <c r="BE42" i="41"/>
  <c r="BD42" i="41"/>
  <c r="BE41" i="41"/>
  <c r="BD41" i="41"/>
  <c r="BE40" i="41"/>
  <c r="BD40" i="41"/>
  <c r="BE39" i="41"/>
  <c r="BD39" i="41"/>
  <c r="BE38" i="41"/>
  <c r="BD38" i="41"/>
  <c r="BE37" i="41"/>
  <c r="BD37" i="41"/>
  <c r="BE36" i="41"/>
  <c r="BD36" i="41"/>
  <c r="BE35" i="41"/>
  <c r="BD35" i="41"/>
  <c r="BE34" i="41"/>
  <c r="BD34" i="41"/>
  <c r="BE33" i="41"/>
  <c r="BD33" i="41"/>
  <c r="BE32" i="41"/>
  <c r="BD32" i="41"/>
  <c r="BE31" i="41"/>
  <c r="BD31" i="41"/>
  <c r="BE30" i="41"/>
  <c r="BD30" i="41"/>
  <c r="BE29" i="41"/>
  <c r="BD29" i="41"/>
  <c r="BE28" i="41"/>
  <c r="BD28" i="41"/>
  <c r="BE27" i="41"/>
  <c r="BD27" i="41"/>
  <c r="BE26" i="41"/>
  <c r="BD26" i="41"/>
  <c r="BE25" i="41"/>
  <c r="BD25" i="41"/>
  <c r="BE24" i="41"/>
  <c r="BD24" i="41"/>
  <c r="BE23" i="41"/>
  <c r="BD23" i="41"/>
  <c r="BE22" i="41"/>
  <c r="BD22" i="41"/>
  <c r="BE21" i="41"/>
  <c r="BD21" i="41"/>
  <c r="BE20" i="41"/>
  <c r="BD20" i="41"/>
  <c r="BE19" i="41"/>
  <c r="BD19" i="41"/>
  <c r="BE18" i="41"/>
  <c r="BD18" i="41"/>
  <c r="BE17" i="41"/>
  <c r="BD17" i="41"/>
  <c r="BE16" i="41"/>
  <c r="BD16" i="41"/>
  <c r="BE15" i="41"/>
  <c r="BD15" i="41"/>
  <c r="BE14" i="41"/>
  <c r="BD14" i="41"/>
  <c r="BE13" i="41"/>
  <c r="BD13" i="41"/>
  <c r="BE12" i="41"/>
  <c r="BD12" i="41"/>
  <c r="BE11" i="41"/>
  <c r="BD11" i="41"/>
  <c r="BE10" i="41"/>
  <c r="BD10" i="41"/>
  <c r="BE9" i="41"/>
  <c r="BD9" i="41"/>
  <c r="BE8" i="41"/>
  <c r="BD8" i="41"/>
  <c r="BE7" i="41"/>
  <c r="BD7" i="41"/>
  <c r="AV80" i="41"/>
  <c r="AU80" i="41"/>
  <c r="AV79" i="41"/>
  <c r="AU79" i="41"/>
  <c r="AV78" i="41"/>
  <c r="AU78" i="41"/>
  <c r="AV77" i="41"/>
  <c r="AU77" i="41"/>
  <c r="AV76" i="41"/>
  <c r="AU76" i="41"/>
  <c r="AV75" i="41"/>
  <c r="AU75" i="41"/>
  <c r="AV74" i="41"/>
  <c r="AU74" i="41"/>
  <c r="AV73" i="41"/>
  <c r="AU73" i="41"/>
  <c r="AV72" i="41"/>
  <c r="AU72" i="41"/>
  <c r="AV71" i="41"/>
  <c r="AU71" i="41"/>
  <c r="AV70" i="41"/>
  <c r="AU70" i="41"/>
  <c r="AV69" i="41"/>
  <c r="AU69" i="41"/>
  <c r="AV68" i="41"/>
  <c r="AU68" i="41"/>
  <c r="AV67" i="41"/>
  <c r="AU67" i="41"/>
  <c r="AV66" i="41"/>
  <c r="AU66" i="41"/>
  <c r="AV65" i="41"/>
  <c r="AU65" i="41"/>
  <c r="AV64" i="41"/>
  <c r="AU64" i="41"/>
  <c r="AV63" i="41"/>
  <c r="AU63" i="41"/>
  <c r="AV62" i="41"/>
  <c r="AU62" i="41"/>
  <c r="AV61" i="41"/>
  <c r="AU61" i="41"/>
  <c r="AV60" i="41"/>
  <c r="AU60" i="41"/>
  <c r="AV59" i="41"/>
  <c r="AU59" i="41"/>
  <c r="AV58" i="41"/>
  <c r="AU58" i="41"/>
  <c r="AV57" i="41"/>
  <c r="AU57" i="41"/>
  <c r="AV56" i="41"/>
  <c r="AU56" i="41"/>
  <c r="AV55" i="41"/>
  <c r="AU55" i="41"/>
  <c r="AV54" i="41"/>
  <c r="AU54" i="41"/>
  <c r="AV53" i="41"/>
  <c r="AU53" i="41"/>
  <c r="AV52" i="41"/>
  <c r="AU52" i="41"/>
  <c r="AV51" i="41"/>
  <c r="AU51" i="41"/>
  <c r="AV50" i="41"/>
  <c r="AU50" i="41"/>
  <c r="AV49" i="41"/>
  <c r="AU49" i="41"/>
  <c r="AV48" i="41"/>
  <c r="AU48" i="41"/>
  <c r="AV47" i="41"/>
  <c r="AU47" i="41"/>
  <c r="AV46" i="41"/>
  <c r="AU46" i="41"/>
  <c r="AV45" i="41"/>
  <c r="AU45" i="41"/>
  <c r="AV44" i="41"/>
  <c r="AU44" i="41"/>
  <c r="AV43" i="41"/>
  <c r="AU43" i="41"/>
  <c r="AV42" i="41"/>
  <c r="AU42" i="41"/>
  <c r="AV41" i="41"/>
  <c r="AU41" i="41"/>
  <c r="AV40" i="41"/>
  <c r="AU40" i="41"/>
  <c r="AV39" i="41"/>
  <c r="AU39" i="41"/>
  <c r="AV38" i="41"/>
  <c r="AU38" i="41"/>
  <c r="AV37" i="41"/>
  <c r="AU37" i="41"/>
  <c r="AV36" i="41"/>
  <c r="AU36" i="41"/>
  <c r="AV35" i="41"/>
  <c r="AU35" i="41"/>
  <c r="AV34" i="41"/>
  <c r="AU34" i="41"/>
  <c r="AV33" i="41"/>
  <c r="AU33" i="41"/>
  <c r="AV32" i="41"/>
  <c r="AU32" i="41"/>
  <c r="AV31" i="41"/>
  <c r="AU31" i="41"/>
  <c r="AV30" i="41"/>
  <c r="AU30" i="41"/>
  <c r="AV29" i="41"/>
  <c r="AU29" i="41"/>
  <c r="AV28" i="41"/>
  <c r="AU28" i="41"/>
  <c r="AV27" i="41"/>
  <c r="AU27" i="41"/>
  <c r="AV26" i="41"/>
  <c r="AU26" i="41"/>
  <c r="AV25" i="41"/>
  <c r="AU25" i="41"/>
  <c r="AV24" i="41"/>
  <c r="AU24" i="41"/>
  <c r="AV23" i="41"/>
  <c r="AU23" i="41"/>
  <c r="AV22" i="41"/>
  <c r="AU22" i="41"/>
  <c r="AV21" i="41"/>
  <c r="AU21" i="41"/>
  <c r="AV20" i="41"/>
  <c r="AU20" i="41"/>
  <c r="AV19" i="41"/>
  <c r="AU19" i="41"/>
  <c r="AV18" i="41"/>
  <c r="AU18" i="41"/>
  <c r="AV17" i="41"/>
  <c r="AU17" i="41"/>
  <c r="AV16" i="41"/>
  <c r="AU16" i="41"/>
  <c r="AV15" i="41"/>
  <c r="AU15" i="41"/>
  <c r="AV14" i="41"/>
  <c r="AU14" i="41"/>
  <c r="AV13" i="41"/>
  <c r="AU13" i="41"/>
  <c r="AV12" i="41"/>
  <c r="AU12" i="41"/>
  <c r="AV11" i="41"/>
  <c r="AU11" i="41"/>
  <c r="AV10" i="41"/>
  <c r="AU10" i="41"/>
  <c r="AV9" i="41"/>
  <c r="AU9" i="41"/>
  <c r="AV8" i="41"/>
  <c r="AU8" i="41"/>
  <c r="AV7" i="41"/>
  <c r="AU7" i="41"/>
  <c r="AM80" i="41"/>
  <c r="AL80" i="41"/>
  <c r="AM79" i="41"/>
  <c r="AL79" i="41"/>
  <c r="AM78" i="41"/>
  <c r="AL78" i="41"/>
  <c r="AM77" i="41"/>
  <c r="AL77" i="41"/>
  <c r="AM76" i="41"/>
  <c r="AL76" i="41"/>
  <c r="AM75" i="41"/>
  <c r="AL75" i="41"/>
  <c r="AM74" i="41"/>
  <c r="AL74" i="41"/>
  <c r="AM73" i="41"/>
  <c r="AL73" i="41"/>
  <c r="AM72" i="41"/>
  <c r="AL72" i="41"/>
  <c r="AM71" i="41"/>
  <c r="AL71" i="41"/>
  <c r="AM70" i="41"/>
  <c r="AL70" i="41"/>
  <c r="AM69" i="41"/>
  <c r="AL69" i="41"/>
  <c r="AM68" i="41"/>
  <c r="AL68" i="41"/>
  <c r="AM67" i="41"/>
  <c r="AL67" i="41"/>
  <c r="AM66" i="41"/>
  <c r="AL66" i="41"/>
  <c r="AM65" i="41"/>
  <c r="AL65" i="41"/>
  <c r="AM64" i="41"/>
  <c r="AL64" i="41"/>
  <c r="AM63" i="41"/>
  <c r="AL63" i="41"/>
  <c r="AM62" i="41"/>
  <c r="AL62" i="41"/>
  <c r="AM61" i="41"/>
  <c r="AL61" i="41"/>
  <c r="AM60" i="41"/>
  <c r="AL60" i="41"/>
  <c r="AM59" i="41"/>
  <c r="AL59" i="41"/>
  <c r="AM58" i="41"/>
  <c r="AL58" i="41"/>
  <c r="AM57" i="41"/>
  <c r="AL57" i="41"/>
  <c r="AM56" i="41"/>
  <c r="AL56" i="41"/>
  <c r="AM55" i="41"/>
  <c r="AL55" i="41"/>
  <c r="AM54" i="41"/>
  <c r="AL54" i="41"/>
  <c r="AM53" i="41"/>
  <c r="AL53" i="41"/>
  <c r="AM52" i="41"/>
  <c r="AL52" i="41"/>
  <c r="AM51" i="41"/>
  <c r="AL51" i="41"/>
  <c r="AM50" i="41"/>
  <c r="AL50" i="41"/>
  <c r="AM49" i="41"/>
  <c r="AL49" i="41"/>
  <c r="AM48" i="41"/>
  <c r="AL48" i="41"/>
  <c r="AM47" i="41"/>
  <c r="AL47" i="41"/>
  <c r="AM46" i="41"/>
  <c r="AL46" i="41"/>
  <c r="AM45" i="41"/>
  <c r="AL45" i="41"/>
  <c r="AM44" i="41"/>
  <c r="AL44" i="41"/>
  <c r="AM43" i="41"/>
  <c r="AL43" i="41"/>
  <c r="AM42" i="41"/>
  <c r="AL42" i="41"/>
  <c r="AM41" i="41"/>
  <c r="AL41" i="41"/>
  <c r="AM40" i="41"/>
  <c r="AL40" i="41"/>
  <c r="AM39" i="41"/>
  <c r="AL39" i="41"/>
  <c r="AM38" i="41"/>
  <c r="AL38" i="41"/>
  <c r="AM37" i="41"/>
  <c r="AL37" i="41"/>
  <c r="AM36" i="41"/>
  <c r="AL36" i="41"/>
  <c r="AM35" i="41"/>
  <c r="AL35" i="41"/>
  <c r="AM34" i="41"/>
  <c r="AL34" i="41"/>
  <c r="AM33" i="41"/>
  <c r="AL33" i="41"/>
  <c r="AM32" i="41"/>
  <c r="AL32" i="41"/>
  <c r="AM31" i="41"/>
  <c r="AL31" i="41"/>
  <c r="AM30" i="41"/>
  <c r="AL30" i="41"/>
  <c r="AM29" i="41"/>
  <c r="AL29" i="41"/>
  <c r="AM28" i="41"/>
  <c r="AL28" i="41"/>
  <c r="AM27" i="41"/>
  <c r="AL27" i="41"/>
  <c r="AM26" i="41"/>
  <c r="AL26" i="41"/>
  <c r="AM25" i="41"/>
  <c r="AL25" i="41"/>
  <c r="AM24" i="41"/>
  <c r="AL24" i="41"/>
  <c r="AM23" i="41"/>
  <c r="AL23" i="41"/>
  <c r="AM22" i="41"/>
  <c r="AL22" i="41"/>
  <c r="AM21" i="41"/>
  <c r="AL21" i="41"/>
  <c r="AM20" i="41"/>
  <c r="AL20" i="41"/>
  <c r="AM19" i="41"/>
  <c r="AL19" i="41"/>
  <c r="AM18" i="41"/>
  <c r="AL18" i="41"/>
  <c r="AM17" i="41"/>
  <c r="AL17" i="41"/>
  <c r="AM16" i="41"/>
  <c r="AL16" i="41"/>
  <c r="AM15" i="41"/>
  <c r="AL15" i="41"/>
  <c r="AM14" i="41"/>
  <c r="AL14" i="41"/>
  <c r="AM13" i="41"/>
  <c r="AL13" i="41"/>
  <c r="AM12" i="41"/>
  <c r="AL12" i="41"/>
  <c r="AM11" i="41"/>
  <c r="AL11" i="41"/>
  <c r="AM10" i="41"/>
  <c r="AL10" i="41"/>
  <c r="AM9" i="41"/>
  <c r="AL9" i="41"/>
  <c r="AM8" i="41"/>
  <c r="AL8" i="41"/>
  <c r="AM7" i="41"/>
  <c r="AL7" i="41"/>
  <c r="AD80" i="41"/>
  <c r="AC80" i="41"/>
  <c r="AD79" i="41"/>
  <c r="AC79" i="41"/>
  <c r="AD78" i="41"/>
  <c r="AC78" i="41"/>
  <c r="AD77" i="41"/>
  <c r="AC77" i="41"/>
  <c r="AD76" i="41"/>
  <c r="AC76" i="41"/>
  <c r="AD75" i="41"/>
  <c r="AC75" i="41"/>
  <c r="AD74" i="41"/>
  <c r="AC74" i="41"/>
  <c r="AD73" i="41"/>
  <c r="AC73" i="41"/>
  <c r="AD72" i="41"/>
  <c r="AC72" i="41"/>
  <c r="AD71" i="41"/>
  <c r="AC71" i="41"/>
  <c r="AD70" i="41"/>
  <c r="AC70" i="41"/>
  <c r="AD69" i="41"/>
  <c r="AC69" i="41"/>
  <c r="AD68" i="41"/>
  <c r="AC68" i="41"/>
  <c r="AD67" i="41"/>
  <c r="AC67" i="41"/>
  <c r="AD66" i="41"/>
  <c r="AC66" i="41"/>
  <c r="AD65" i="41"/>
  <c r="AC65" i="41"/>
  <c r="AD64" i="41"/>
  <c r="AC64" i="41"/>
  <c r="AD63" i="41"/>
  <c r="AC63" i="41"/>
  <c r="AD62" i="41"/>
  <c r="AC62" i="41"/>
  <c r="AD61" i="41"/>
  <c r="AC61" i="41"/>
  <c r="AD60" i="41"/>
  <c r="AC60" i="41"/>
  <c r="AD59" i="41"/>
  <c r="AC59" i="41"/>
  <c r="AD58" i="41"/>
  <c r="AC58" i="41"/>
  <c r="AD57" i="41"/>
  <c r="AC57" i="41"/>
  <c r="AD56" i="41"/>
  <c r="AC56" i="41"/>
  <c r="AD55" i="41"/>
  <c r="AC55" i="41"/>
  <c r="AD54" i="41"/>
  <c r="AC54" i="41"/>
  <c r="AD53" i="41"/>
  <c r="AC53" i="41"/>
  <c r="AD52" i="41"/>
  <c r="AC52" i="41"/>
  <c r="AD51" i="41"/>
  <c r="AC51" i="41"/>
  <c r="AD50" i="41"/>
  <c r="AC50" i="41"/>
  <c r="AD49" i="41"/>
  <c r="AC49" i="41"/>
  <c r="AD48" i="41"/>
  <c r="AC48" i="41"/>
  <c r="AD47" i="41"/>
  <c r="AC47" i="41"/>
  <c r="AD46" i="41"/>
  <c r="AC46" i="41"/>
  <c r="AD45" i="41"/>
  <c r="AC45" i="41"/>
  <c r="AD44" i="41"/>
  <c r="AC44" i="41"/>
  <c r="AD43" i="41"/>
  <c r="AC43" i="41"/>
  <c r="AD42" i="41"/>
  <c r="AC42" i="41"/>
  <c r="AD41" i="41"/>
  <c r="AC41" i="41"/>
  <c r="AD40" i="41"/>
  <c r="AC40" i="41"/>
  <c r="AD39" i="41"/>
  <c r="AC39" i="41"/>
  <c r="AD38" i="41"/>
  <c r="AC38" i="41"/>
  <c r="AD37" i="41"/>
  <c r="AC37" i="41"/>
  <c r="AD36" i="41"/>
  <c r="AC36" i="41"/>
  <c r="AD35" i="41"/>
  <c r="AC35" i="41"/>
  <c r="AD34" i="41"/>
  <c r="AC34" i="41"/>
  <c r="AD33" i="41"/>
  <c r="AC33" i="41"/>
  <c r="AD32" i="41"/>
  <c r="AC32" i="41"/>
  <c r="AD31" i="41"/>
  <c r="AC31" i="41"/>
  <c r="AD30" i="41"/>
  <c r="AC30" i="41"/>
  <c r="AD29" i="41"/>
  <c r="AC29" i="41"/>
  <c r="AD28" i="41"/>
  <c r="AC28" i="41"/>
  <c r="AD27" i="41"/>
  <c r="AC27" i="41"/>
  <c r="AD26" i="41"/>
  <c r="AC26" i="41"/>
  <c r="AD25" i="41"/>
  <c r="AC25" i="41"/>
  <c r="AD24" i="41"/>
  <c r="AC24" i="41"/>
  <c r="AD23" i="41"/>
  <c r="AC23" i="41"/>
  <c r="AD22" i="41"/>
  <c r="AC22" i="41"/>
  <c r="AD21" i="41"/>
  <c r="AC21" i="41"/>
  <c r="AD20" i="41"/>
  <c r="AC20" i="41"/>
  <c r="AD19" i="41"/>
  <c r="AC19" i="41"/>
  <c r="AD18" i="41"/>
  <c r="AC18" i="41"/>
  <c r="AD17" i="41"/>
  <c r="AC17" i="41"/>
  <c r="AD16" i="41"/>
  <c r="AC16" i="41"/>
  <c r="AD15" i="41"/>
  <c r="AC15" i="41"/>
  <c r="AD14" i="41"/>
  <c r="AC14" i="41"/>
  <c r="AD13" i="41"/>
  <c r="AC13" i="41"/>
  <c r="AD12" i="41"/>
  <c r="AC12" i="41"/>
  <c r="AD11" i="41"/>
  <c r="AC11" i="41"/>
  <c r="AD10" i="41"/>
  <c r="AC10" i="41"/>
  <c r="AD9" i="41"/>
  <c r="AC9" i="41"/>
  <c r="AD8" i="41"/>
  <c r="AC8" i="41"/>
  <c r="AD7" i="41"/>
  <c r="AC7" i="41"/>
  <c r="U80" i="41"/>
  <c r="T80" i="41"/>
  <c r="U79" i="41"/>
  <c r="T79" i="41"/>
  <c r="U78" i="41"/>
  <c r="T78" i="41"/>
  <c r="U77" i="41"/>
  <c r="T77" i="41"/>
  <c r="U76" i="41"/>
  <c r="T76" i="41"/>
  <c r="U75" i="41"/>
  <c r="T75" i="41"/>
  <c r="U74" i="41"/>
  <c r="T74" i="41"/>
  <c r="U73" i="41"/>
  <c r="T73" i="41"/>
  <c r="U72" i="41"/>
  <c r="T72" i="41"/>
  <c r="U71" i="41"/>
  <c r="T71" i="41"/>
  <c r="U70" i="41"/>
  <c r="T70" i="41"/>
  <c r="U69" i="41"/>
  <c r="T69" i="41"/>
  <c r="U68" i="41"/>
  <c r="T68" i="41"/>
  <c r="U67" i="41"/>
  <c r="T67" i="41"/>
  <c r="U66" i="41"/>
  <c r="T66" i="41"/>
  <c r="U65" i="41"/>
  <c r="T65" i="41"/>
  <c r="U64" i="41"/>
  <c r="T64" i="41"/>
  <c r="U63" i="41"/>
  <c r="T63" i="41"/>
  <c r="U62" i="41"/>
  <c r="T62" i="41"/>
  <c r="U61" i="41"/>
  <c r="T61" i="41"/>
  <c r="U60" i="41"/>
  <c r="T60" i="41"/>
  <c r="U59" i="41"/>
  <c r="T59" i="41"/>
  <c r="U58" i="41"/>
  <c r="T58" i="41"/>
  <c r="U57" i="41"/>
  <c r="T57" i="41"/>
  <c r="U56" i="41"/>
  <c r="T56" i="41"/>
  <c r="U55" i="41"/>
  <c r="T55" i="41"/>
  <c r="U54" i="41"/>
  <c r="T54" i="41"/>
  <c r="U53" i="41"/>
  <c r="T53" i="41"/>
  <c r="U52" i="41"/>
  <c r="T52" i="41"/>
  <c r="U51" i="41"/>
  <c r="T51" i="41"/>
  <c r="U50" i="41"/>
  <c r="T50" i="41"/>
  <c r="U49" i="41"/>
  <c r="T49" i="41"/>
  <c r="U48" i="41"/>
  <c r="T48" i="41"/>
  <c r="U47" i="41"/>
  <c r="T47" i="41"/>
  <c r="U46" i="41"/>
  <c r="T46" i="41"/>
  <c r="U45" i="41"/>
  <c r="T45" i="41"/>
  <c r="U44" i="41"/>
  <c r="T44" i="41"/>
  <c r="U43" i="41"/>
  <c r="T43" i="41"/>
  <c r="U42" i="41"/>
  <c r="T42" i="41"/>
  <c r="U41" i="41"/>
  <c r="T41" i="41"/>
  <c r="U40" i="41"/>
  <c r="T40" i="41"/>
  <c r="U39" i="41"/>
  <c r="T39" i="41"/>
  <c r="U38" i="41"/>
  <c r="T38" i="41"/>
  <c r="U37" i="41"/>
  <c r="T37" i="41"/>
  <c r="U36" i="41"/>
  <c r="T36" i="41"/>
  <c r="U35" i="41"/>
  <c r="T35" i="41"/>
  <c r="U34" i="41"/>
  <c r="T34" i="41"/>
  <c r="U33" i="41"/>
  <c r="T33" i="41"/>
  <c r="U32" i="41"/>
  <c r="T32" i="41"/>
  <c r="U31" i="41"/>
  <c r="T31" i="41"/>
  <c r="U30" i="41"/>
  <c r="T30" i="41"/>
  <c r="U29" i="41"/>
  <c r="T29" i="41"/>
  <c r="U28" i="41"/>
  <c r="T28" i="41"/>
  <c r="U27" i="41"/>
  <c r="T27" i="41"/>
  <c r="U26" i="41"/>
  <c r="T26" i="41"/>
  <c r="U25" i="41"/>
  <c r="T25" i="41"/>
  <c r="U24" i="41"/>
  <c r="T24" i="41"/>
  <c r="U23" i="41"/>
  <c r="T23" i="41"/>
  <c r="U22" i="41"/>
  <c r="T22" i="41"/>
  <c r="U21" i="41"/>
  <c r="T21" i="41"/>
  <c r="U20" i="41"/>
  <c r="T20" i="41"/>
  <c r="U19" i="41"/>
  <c r="T19" i="41"/>
  <c r="U18" i="41"/>
  <c r="T18" i="41"/>
  <c r="U17" i="41"/>
  <c r="T17" i="41"/>
  <c r="U16" i="41"/>
  <c r="T16" i="41"/>
  <c r="U15" i="41"/>
  <c r="T15" i="41"/>
  <c r="U14" i="41"/>
  <c r="T14" i="41"/>
  <c r="U13" i="41"/>
  <c r="T13" i="41"/>
  <c r="U12" i="41"/>
  <c r="T12" i="41"/>
  <c r="U11" i="41"/>
  <c r="T11" i="41"/>
  <c r="U10" i="41"/>
  <c r="T10" i="41"/>
  <c r="U9" i="41"/>
  <c r="T9" i="41"/>
  <c r="U8" i="41"/>
  <c r="T8" i="41"/>
  <c r="U7" i="41"/>
  <c r="T7" i="41"/>
  <c r="BJ80" i="41"/>
  <c r="BI80" i="41"/>
  <c r="BJ79" i="41"/>
  <c r="BI79" i="41"/>
  <c r="BJ78" i="41"/>
  <c r="BI78" i="41"/>
  <c r="BJ77" i="41"/>
  <c r="BI77" i="41"/>
  <c r="BJ76" i="41"/>
  <c r="BI76" i="41"/>
  <c r="BJ75" i="41"/>
  <c r="BI75" i="41"/>
  <c r="BJ74" i="41"/>
  <c r="BI74" i="41"/>
  <c r="BJ73" i="41"/>
  <c r="BI73" i="41"/>
  <c r="BJ72" i="41"/>
  <c r="BI72" i="41"/>
  <c r="BJ71" i="41"/>
  <c r="BI71" i="41"/>
  <c r="BJ70" i="41"/>
  <c r="BI70" i="41"/>
  <c r="BJ69" i="41"/>
  <c r="BI69" i="41"/>
  <c r="BJ68" i="41"/>
  <c r="BI68" i="41"/>
  <c r="BJ67" i="41"/>
  <c r="BI67" i="41"/>
  <c r="BJ66" i="41"/>
  <c r="BI66" i="41"/>
  <c r="BJ65" i="41"/>
  <c r="BI65" i="41"/>
  <c r="BJ64" i="41"/>
  <c r="BI64" i="41"/>
  <c r="BJ63" i="41"/>
  <c r="BI63" i="41"/>
  <c r="BJ62" i="41"/>
  <c r="BI62" i="41"/>
  <c r="BJ61" i="41"/>
  <c r="BI61" i="41"/>
  <c r="BJ60" i="41"/>
  <c r="BI60" i="41"/>
  <c r="BJ59" i="41"/>
  <c r="BI59" i="41"/>
  <c r="BJ58" i="41"/>
  <c r="BI58" i="41"/>
  <c r="BJ57" i="41"/>
  <c r="BI57" i="41"/>
  <c r="BJ56" i="41"/>
  <c r="BI56" i="41"/>
  <c r="BJ55" i="41"/>
  <c r="BI55" i="41"/>
  <c r="BJ54" i="41"/>
  <c r="BI54" i="41"/>
  <c r="BJ53" i="41"/>
  <c r="BI53" i="41"/>
  <c r="BJ52" i="41"/>
  <c r="BI52" i="41"/>
  <c r="BJ51" i="41"/>
  <c r="BI51" i="41"/>
  <c r="BJ50" i="41"/>
  <c r="BI50" i="41"/>
  <c r="BJ49" i="41"/>
  <c r="BI49" i="41"/>
  <c r="BJ48" i="41"/>
  <c r="BI48" i="41"/>
  <c r="BJ47" i="41"/>
  <c r="BI47" i="41"/>
  <c r="BJ46" i="41"/>
  <c r="BI46" i="41"/>
  <c r="BJ45" i="41"/>
  <c r="BI45" i="41"/>
  <c r="BJ44" i="41"/>
  <c r="BI44" i="41"/>
  <c r="BJ43" i="41"/>
  <c r="BI43" i="41"/>
  <c r="BJ42" i="41"/>
  <c r="BI42" i="41"/>
  <c r="BJ41" i="41"/>
  <c r="BI41" i="41"/>
  <c r="BJ40" i="41"/>
  <c r="BI40" i="41"/>
  <c r="BJ39" i="41"/>
  <c r="BI39" i="41"/>
  <c r="BJ38" i="41"/>
  <c r="BI38" i="41"/>
  <c r="BJ37" i="41"/>
  <c r="BI37" i="41"/>
  <c r="BJ36" i="41"/>
  <c r="BI36" i="41"/>
  <c r="BJ35" i="41"/>
  <c r="BI35" i="41"/>
  <c r="BJ34" i="41"/>
  <c r="BI34" i="41"/>
  <c r="BJ33" i="41"/>
  <c r="BI33" i="41"/>
  <c r="BJ32" i="41"/>
  <c r="BI32" i="41"/>
  <c r="BJ31" i="41"/>
  <c r="BI31" i="41"/>
  <c r="BJ30" i="41"/>
  <c r="BI30" i="41"/>
  <c r="BJ29" i="41"/>
  <c r="BI29" i="41"/>
  <c r="BJ28" i="41"/>
  <c r="BI28" i="41"/>
  <c r="BJ27" i="41"/>
  <c r="BI27" i="41"/>
  <c r="BJ26" i="41"/>
  <c r="BI26" i="41"/>
  <c r="BJ25" i="41"/>
  <c r="BI25" i="41"/>
  <c r="BJ24" i="41"/>
  <c r="BI24" i="41"/>
  <c r="BJ23" i="41"/>
  <c r="BI23" i="41"/>
  <c r="BJ22" i="41"/>
  <c r="BI22" i="41"/>
  <c r="BJ21" i="41"/>
  <c r="BI21" i="41"/>
  <c r="BJ20" i="41"/>
  <c r="BI20" i="41"/>
  <c r="BJ19" i="41"/>
  <c r="BI19" i="41"/>
  <c r="BJ18" i="41"/>
  <c r="BI18" i="41"/>
  <c r="BJ17" i="41"/>
  <c r="BI17" i="41"/>
  <c r="BJ16" i="41"/>
  <c r="BI16" i="41"/>
  <c r="BJ15" i="41"/>
  <c r="BI15" i="41"/>
  <c r="BJ14" i="41"/>
  <c r="BI14" i="41"/>
  <c r="BJ13" i="41"/>
  <c r="BI13" i="41"/>
  <c r="BJ12" i="41"/>
  <c r="BI12" i="41"/>
  <c r="BJ11" i="41"/>
  <c r="BI11" i="41"/>
  <c r="BJ10" i="41"/>
  <c r="BI10" i="41"/>
  <c r="BJ9" i="41"/>
  <c r="BI9" i="41"/>
  <c r="BJ8" i="41"/>
  <c r="BI8" i="41"/>
  <c r="BJ7" i="41"/>
  <c r="BI7" i="41"/>
  <c r="BA80" i="41"/>
  <c r="AZ80" i="41"/>
  <c r="BA79" i="41"/>
  <c r="AZ79" i="41"/>
  <c r="BA78" i="41"/>
  <c r="AZ78" i="41"/>
  <c r="BA77" i="41"/>
  <c r="AZ77" i="41"/>
  <c r="BA76" i="41"/>
  <c r="AZ76" i="41"/>
  <c r="BA75" i="41"/>
  <c r="AZ75" i="41"/>
  <c r="BA74" i="41"/>
  <c r="AZ74" i="41"/>
  <c r="BA73" i="41"/>
  <c r="AZ73" i="41"/>
  <c r="BA72" i="41"/>
  <c r="AZ72" i="41"/>
  <c r="BA71" i="41"/>
  <c r="AZ71" i="41"/>
  <c r="BA70" i="41"/>
  <c r="AZ70" i="41"/>
  <c r="BA69" i="41"/>
  <c r="AZ69" i="41"/>
  <c r="BA68" i="41"/>
  <c r="AZ68" i="41"/>
  <c r="BA67" i="41"/>
  <c r="AZ67" i="41"/>
  <c r="BA66" i="41"/>
  <c r="AZ66" i="41"/>
  <c r="BA65" i="41"/>
  <c r="AZ65" i="41"/>
  <c r="BA64" i="41"/>
  <c r="AZ64" i="41"/>
  <c r="BA63" i="41"/>
  <c r="AZ63" i="41"/>
  <c r="BA62" i="41"/>
  <c r="AZ62" i="41"/>
  <c r="BA61" i="41"/>
  <c r="AZ61" i="41"/>
  <c r="BA60" i="41"/>
  <c r="AZ60" i="41"/>
  <c r="BA59" i="41"/>
  <c r="AZ59" i="41"/>
  <c r="BA58" i="41"/>
  <c r="AZ58" i="41"/>
  <c r="BA57" i="41"/>
  <c r="AZ57" i="41"/>
  <c r="BA56" i="41"/>
  <c r="AZ56" i="41"/>
  <c r="BA55" i="41"/>
  <c r="AZ55" i="41"/>
  <c r="BA54" i="41"/>
  <c r="AZ54" i="41"/>
  <c r="BA53" i="41"/>
  <c r="AZ53" i="41"/>
  <c r="BA52" i="41"/>
  <c r="AZ52" i="41"/>
  <c r="BA51" i="41"/>
  <c r="AZ51" i="41"/>
  <c r="BA50" i="41"/>
  <c r="AZ50" i="41"/>
  <c r="BA49" i="41"/>
  <c r="AZ49" i="41"/>
  <c r="BA48" i="41"/>
  <c r="AZ48" i="41"/>
  <c r="BA47" i="41"/>
  <c r="AZ47" i="41"/>
  <c r="BA46" i="41"/>
  <c r="AZ46" i="41"/>
  <c r="BA45" i="41"/>
  <c r="AZ45" i="41"/>
  <c r="BA44" i="41"/>
  <c r="AZ44" i="41"/>
  <c r="BA43" i="41"/>
  <c r="AZ43" i="41"/>
  <c r="BA42" i="41"/>
  <c r="AZ42" i="41"/>
  <c r="BA41" i="41"/>
  <c r="AZ41" i="41"/>
  <c r="BA40" i="41"/>
  <c r="AZ40" i="41"/>
  <c r="BA39" i="41"/>
  <c r="AZ39" i="41"/>
  <c r="BA38" i="41"/>
  <c r="AZ38" i="41"/>
  <c r="BA37" i="41"/>
  <c r="AZ37" i="41"/>
  <c r="BA36" i="41"/>
  <c r="AZ36" i="41"/>
  <c r="BA35" i="41"/>
  <c r="AZ35" i="41"/>
  <c r="BA34" i="41"/>
  <c r="AZ34" i="41"/>
  <c r="BA33" i="41"/>
  <c r="AZ33" i="41"/>
  <c r="BA32" i="41"/>
  <c r="AZ32" i="41"/>
  <c r="BA31" i="41"/>
  <c r="AZ31" i="41"/>
  <c r="BA30" i="41"/>
  <c r="AZ30" i="41"/>
  <c r="BA29" i="41"/>
  <c r="AZ29" i="41"/>
  <c r="BA28" i="41"/>
  <c r="AZ28" i="41"/>
  <c r="BA27" i="41"/>
  <c r="AZ27" i="41"/>
  <c r="BA26" i="41"/>
  <c r="AZ26" i="41"/>
  <c r="BA25" i="41"/>
  <c r="AZ25" i="41"/>
  <c r="BA24" i="41"/>
  <c r="AZ24" i="41"/>
  <c r="BA23" i="41"/>
  <c r="AZ23" i="41"/>
  <c r="BA22" i="41"/>
  <c r="AZ22" i="41"/>
  <c r="BA21" i="41"/>
  <c r="AZ21" i="41"/>
  <c r="BA20" i="41"/>
  <c r="AZ20" i="41"/>
  <c r="BA19" i="41"/>
  <c r="AZ19" i="41"/>
  <c r="BA18" i="41"/>
  <c r="AZ18" i="41"/>
  <c r="BA17" i="41"/>
  <c r="AZ17" i="41"/>
  <c r="BA16" i="41"/>
  <c r="AZ16" i="41"/>
  <c r="BA15" i="41"/>
  <c r="AZ15" i="41"/>
  <c r="BA14" i="41"/>
  <c r="AZ14" i="41"/>
  <c r="BA13" i="41"/>
  <c r="AZ13" i="41"/>
  <c r="BA12" i="41"/>
  <c r="AZ12" i="41"/>
  <c r="BA11" i="41"/>
  <c r="AZ11" i="41"/>
  <c r="BA10" i="41"/>
  <c r="AZ10" i="41"/>
  <c r="BA9" i="41"/>
  <c r="AZ9" i="41"/>
  <c r="BA8" i="41"/>
  <c r="AZ8" i="41"/>
  <c r="BA7" i="41"/>
  <c r="AZ7" i="41"/>
  <c r="AR80" i="41"/>
  <c r="AQ80" i="41"/>
  <c r="AR79" i="41"/>
  <c r="AQ79" i="41"/>
  <c r="AR78" i="41"/>
  <c r="AQ78" i="41"/>
  <c r="AR77" i="41"/>
  <c r="AQ77" i="41"/>
  <c r="AR76" i="41"/>
  <c r="AQ76" i="41"/>
  <c r="AR75" i="41"/>
  <c r="AQ75" i="41"/>
  <c r="AR74" i="41"/>
  <c r="AQ74" i="41"/>
  <c r="AR73" i="41"/>
  <c r="AQ73" i="41"/>
  <c r="AR72" i="41"/>
  <c r="AQ72" i="41"/>
  <c r="AR71" i="41"/>
  <c r="AQ71" i="41"/>
  <c r="AR70" i="41"/>
  <c r="AQ70" i="41"/>
  <c r="AR69" i="41"/>
  <c r="AQ69" i="41"/>
  <c r="AR68" i="41"/>
  <c r="AQ68" i="41"/>
  <c r="AR67" i="41"/>
  <c r="AQ67" i="41"/>
  <c r="AR66" i="41"/>
  <c r="AQ66" i="41"/>
  <c r="AR65" i="41"/>
  <c r="AQ65" i="41"/>
  <c r="AR64" i="41"/>
  <c r="AQ64" i="41"/>
  <c r="AR63" i="41"/>
  <c r="AQ63" i="41"/>
  <c r="AR62" i="41"/>
  <c r="AQ62" i="41"/>
  <c r="AR61" i="41"/>
  <c r="AQ61" i="41"/>
  <c r="AR60" i="41"/>
  <c r="AQ60" i="41"/>
  <c r="AR59" i="41"/>
  <c r="AQ59" i="41"/>
  <c r="AR58" i="41"/>
  <c r="AQ58" i="41"/>
  <c r="AR57" i="41"/>
  <c r="AQ57" i="41"/>
  <c r="AR56" i="41"/>
  <c r="AQ56" i="41"/>
  <c r="AR55" i="41"/>
  <c r="AQ55" i="41"/>
  <c r="AR54" i="41"/>
  <c r="AQ54" i="41"/>
  <c r="AR53" i="41"/>
  <c r="AQ53" i="41"/>
  <c r="AR52" i="41"/>
  <c r="AQ52" i="41"/>
  <c r="AR51" i="41"/>
  <c r="AQ51" i="41"/>
  <c r="AR50" i="41"/>
  <c r="AQ50" i="41"/>
  <c r="AR49" i="41"/>
  <c r="AQ49" i="41"/>
  <c r="AR48" i="41"/>
  <c r="AQ48" i="41"/>
  <c r="AR47" i="41"/>
  <c r="AQ47" i="41"/>
  <c r="AR46" i="41"/>
  <c r="AQ46" i="41"/>
  <c r="AR45" i="41"/>
  <c r="AQ45" i="41"/>
  <c r="AR44" i="41"/>
  <c r="AQ44" i="41"/>
  <c r="AR43" i="41"/>
  <c r="AQ43" i="41"/>
  <c r="AR42" i="41"/>
  <c r="AQ42" i="41"/>
  <c r="AR41" i="41"/>
  <c r="AQ41" i="41"/>
  <c r="AR40" i="41"/>
  <c r="AQ40" i="41"/>
  <c r="AR39" i="41"/>
  <c r="AQ39" i="41"/>
  <c r="AR38" i="41"/>
  <c r="AQ38" i="41"/>
  <c r="AR37" i="41"/>
  <c r="AQ37" i="41"/>
  <c r="AR36" i="41"/>
  <c r="AQ36" i="41"/>
  <c r="AR35" i="41"/>
  <c r="AQ35" i="41"/>
  <c r="AR34" i="41"/>
  <c r="AQ34" i="41"/>
  <c r="AR33" i="41"/>
  <c r="AQ33" i="41"/>
  <c r="AR32" i="41"/>
  <c r="AQ32" i="41"/>
  <c r="AR31" i="41"/>
  <c r="AQ31" i="41"/>
  <c r="AR30" i="41"/>
  <c r="AQ30" i="41"/>
  <c r="AR29" i="41"/>
  <c r="AQ29" i="41"/>
  <c r="AR28" i="41"/>
  <c r="AQ28" i="41"/>
  <c r="AR27" i="41"/>
  <c r="AQ27" i="41"/>
  <c r="AR26" i="41"/>
  <c r="AQ26" i="41"/>
  <c r="AR25" i="41"/>
  <c r="AQ25" i="41"/>
  <c r="AR24" i="41"/>
  <c r="AQ24" i="41"/>
  <c r="AR23" i="41"/>
  <c r="AQ23" i="41"/>
  <c r="AR22" i="41"/>
  <c r="AQ22" i="41"/>
  <c r="AR21" i="41"/>
  <c r="AQ21" i="41"/>
  <c r="AR20" i="41"/>
  <c r="AQ20" i="41"/>
  <c r="AR19" i="41"/>
  <c r="AQ19" i="41"/>
  <c r="AR18" i="41"/>
  <c r="AQ18" i="41"/>
  <c r="AR17" i="41"/>
  <c r="AQ17" i="41"/>
  <c r="AR16" i="41"/>
  <c r="AQ16" i="41"/>
  <c r="AR15" i="41"/>
  <c r="AQ15" i="41"/>
  <c r="AR14" i="41"/>
  <c r="AQ14" i="41"/>
  <c r="AR13" i="41"/>
  <c r="AQ13" i="41"/>
  <c r="AR12" i="41"/>
  <c r="AQ12" i="41"/>
  <c r="AR11" i="41"/>
  <c r="AQ11" i="41"/>
  <c r="AR10" i="41"/>
  <c r="AQ10" i="41"/>
  <c r="AR9" i="41"/>
  <c r="AQ9" i="41"/>
  <c r="AR8" i="41"/>
  <c r="AQ8" i="41"/>
  <c r="AR7" i="41"/>
  <c r="AQ7" i="41"/>
  <c r="AI80" i="41"/>
  <c r="AH80" i="41"/>
  <c r="AI79" i="41"/>
  <c r="AH79" i="41"/>
  <c r="AI78" i="41"/>
  <c r="AH78" i="41"/>
  <c r="AI77" i="41"/>
  <c r="AH77" i="41"/>
  <c r="AI76" i="41"/>
  <c r="AH76" i="41"/>
  <c r="AI75" i="41"/>
  <c r="AH75" i="41"/>
  <c r="AI74" i="41"/>
  <c r="AH74" i="41"/>
  <c r="AI73" i="41"/>
  <c r="AH73" i="41"/>
  <c r="AI72" i="41"/>
  <c r="AH72" i="41"/>
  <c r="AI71" i="41"/>
  <c r="AH71" i="41"/>
  <c r="AI70" i="41"/>
  <c r="AH70" i="41"/>
  <c r="AI69" i="41"/>
  <c r="AH69" i="41"/>
  <c r="AI68" i="41"/>
  <c r="AH68" i="41"/>
  <c r="AI67" i="41"/>
  <c r="AH67" i="41"/>
  <c r="AI66" i="41"/>
  <c r="AH66" i="41"/>
  <c r="AI65" i="41"/>
  <c r="AH65" i="41"/>
  <c r="AI64" i="41"/>
  <c r="AH64" i="41"/>
  <c r="AI63" i="41"/>
  <c r="AH63" i="41"/>
  <c r="AI62" i="41"/>
  <c r="AH62" i="41"/>
  <c r="AI61" i="41"/>
  <c r="AH61" i="41"/>
  <c r="AI60" i="41"/>
  <c r="AH60" i="41"/>
  <c r="AI59" i="41"/>
  <c r="AH59" i="41"/>
  <c r="AI58" i="41"/>
  <c r="AH58" i="41"/>
  <c r="AI57" i="41"/>
  <c r="AH57" i="41"/>
  <c r="AI56" i="41"/>
  <c r="AH56" i="41"/>
  <c r="AI55" i="41"/>
  <c r="AH55" i="41"/>
  <c r="AI54" i="41"/>
  <c r="AH54" i="41"/>
  <c r="AI53" i="41"/>
  <c r="AH53" i="41"/>
  <c r="AI52" i="41"/>
  <c r="AH52" i="41"/>
  <c r="AI51" i="41"/>
  <c r="AH51" i="41"/>
  <c r="AI50" i="41"/>
  <c r="AH50" i="41"/>
  <c r="AI49" i="41"/>
  <c r="AH49" i="41"/>
  <c r="AI48" i="41"/>
  <c r="AH48" i="41"/>
  <c r="AI47" i="41"/>
  <c r="AH47" i="41"/>
  <c r="AI46" i="41"/>
  <c r="AH46" i="41"/>
  <c r="AI45" i="41"/>
  <c r="AH45" i="41"/>
  <c r="AI44" i="41"/>
  <c r="AH44" i="41"/>
  <c r="AI43" i="41"/>
  <c r="AH43" i="41"/>
  <c r="AI42" i="41"/>
  <c r="AH42" i="41"/>
  <c r="AI41" i="41"/>
  <c r="AH41" i="41"/>
  <c r="AI40" i="41"/>
  <c r="AH40" i="41"/>
  <c r="AI39" i="41"/>
  <c r="AH39" i="41"/>
  <c r="AI38" i="41"/>
  <c r="AH38" i="41"/>
  <c r="AI37" i="41"/>
  <c r="AH37" i="41"/>
  <c r="AI36" i="41"/>
  <c r="AH36" i="41"/>
  <c r="AI35" i="41"/>
  <c r="AH35" i="41"/>
  <c r="AI34" i="41"/>
  <c r="AH34" i="41"/>
  <c r="AI33" i="41"/>
  <c r="AH33" i="41"/>
  <c r="AI32" i="41"/>
  <c r="AH32" i="41"/>
  <c r="AI31" i="41"/>
  <c r="AH31" i="41"/>
  <c r="AI30" i="41"/>
  <c r="AH30" i="41"/>
  <c r="AI29" i="41"/>
  <c r="AH29" i="41"/>
  <c r="AI28" i="41"/>
  <c r="AH28" i="41"/>
  <c r="AI27" i="41"/>
  <c r="AH27" i="41"/>
  <c r="AI26" i="41"/>
  <c r="AH26" i="41"/>
  <c r="AI25" i="41"/>
  <c r="AH25" i="41"/>
  <c r="AI24" i="41"/>
  <c r="AH24" i="41"/>
  <c r="AI23" i="41"/>
  <c r="AH23" i="41"/>
  <c r="AI22" i="41"/>
  <c r="AH22" i="41"/>
  <c r="AI21" i="41"/>
  <c r="AH21" i="41"/>
  <c r="AI20" i="41"/>
  <c r="AH20" i="41"/>
  <c r="AI19" i="41"/>
  <c r="AH19" i="41"/>
  <c r="AI18" i="41"/>
  <c r="AH18" i="41"/>
  <c r="AI17" i="41"/>
  <c r="AH17" i="41"/>
  <c r="AI16" i="41"/>
  <c r="AH16" i="41"/>
  <c r="AI15" i="41"/>
  <c r="AH15" i="41"/>
  <c r="AI14" i="41"/>
  <c r="AH14" i="41"/>
  <c r="AI13" i="41"/>
  <c r="AH13" i="41"/>
  <c r="AI12" i="41"/>
  <c r="AH12" i="41"/>
  <c r="AI11" i="41"/>
  <c r="AH11" i="41"/>
  <c r="AI10" i="41"/>
  <c r="AH10" i="41"/>
  <c r="AI9" i="41"/>
  <c r="AH9" i="41"/>
  <c r="AI8" i="41"/>
  <c r="AH8" i="41"/>
  <c r="AI7" i="41"/>
  <c r="AH7" i="41"/>
  <c r="Z80" i="41"/>
  <c r="Y80" i="41"/>
  <c r="Z79" i="41"/>
  <c r="Y79" i="41"/>
  <c r="Z78" i="41"/>
  <c r="Y78" i="41"/>
  <c r="Z77" i="41"/>
  <c r="Y77" i="41"/>
  <c r="Z76" i="41"/>
  <c r="Y76" i="41"/>
  <c r="Z75" i="41"/>
  <c r="Y75" i="41"/>
  <c r="Z74" i="41"/>
  <c r="Y74" i="41"/>
  <c r="Z73" i="41"/>
  <c r="Y73" i="41"/>
  <c r="Z72" i="41"/>
  <c r="Y72" i="41"/>
  <c r="Z71" i="41"/>
  <c r="Y71" i="41"/>
  <c r="Z70" i="41"/>
  <c r="Y70" i="41"/>
  <c r="Z69" i="41"/>
  <c r="Y69" i="41"/>
  <c r="Z68" i="41"/>
  <c r="Y68" i="41"/>
  <c r="Z67" i="41"/>
  <c r="Y67" i="41"/>
  <c r="Z66" i="41"/>
  <c r="Y66" i="41"/>
  <c r="Z65" i="41"/>
  <c r="Y65" i="41"/>
  <c r="Z64" i="41"/>
  <c r="Y64" i="41"/>
  <c r="Z63" i="41"/>
  <c r="Y63" i="41"/>
  <c r="Z62" i="41"/>
  <c r="Y62" i="41"/>
  <c r="Z61" i="41"/>
  <c r="Y61" i="41"/>
  <c r="Z60" i="41"/>
  <c r="Y60" i="41"/>
  <c r="Z59" i="41"/>
  <c r="Y59" i="41"/>
  <c r="Z58" i="41"/>
  <c r="Y58" i="41"/>
  <c r="Z57" i="41"/>
  <c r="Y57" i="41"/>
  <c r="Z56" i="41"/>
  <c r="Y56" i="41"/>
  <c r="Z55" i="41"/>
  <c r="Y55" i="41"/>
  <c r="Z54" i="41"/>
  <c r="Y54" i="41"/>
  <c r="Z53" i="41"/>
  <c r="Y53" i="41"/>
  <c r="Z52" i="41"/>
  <c r="Y52" i="41"/>
  <c r="Z51" i="41"/>
  <c r="Y51" i="41"/>
  <c r="Z50" i="41"/>
  <c r="Y50" i="41"/>
  <c r="Z49" i="41"/>
  <c r="Y49" i="41"/>
  <c r="Z48" i="41"/>
  <c r="Y48" i="41"/>
  <c r="Z47" i="41"/>
  <c r="Y47" i="41"/>
  <c r="Z46" i="41"/>
  <c r="Y46" i="41"/>
  <c r="Z45" i="41"/>
  <c r="Y45" i="41"/>
  <c r="Z44" i="41"/>
  <c r="Y44" i="41"/>
  <c r="Z43" i="41"/>
  <c r="Y43" i="41"/>
  <c r="Z42" i="41"/>
  <c r="Y42" i="41"/>
  <c r="Z41" i="41"/>
  <c r="Y41" i="41"/>
  <c r="Z40" i="41"/>
  <c r="Y40" i="41"/>
  <c r="Z39" i="41"/>
  <c r="Y39" i="41"/>
  <c r="Z38" i="41"/>
  <c r="Y38" i="41"/>
  <c r="Z37" i="41"/>
  <c r="Y37" i="41"/>
  <c r="Z36" i="41"/>
  <c r="Y36" i="41"/>
  <c r="Z35" i="41"/>
  <c r="Y35" i="41"/>
  <c r="Z34" i="41"/>
  <c r="Y34" i="41"/>
  <c r="Z33" i="41"/>
  <c r="Y33" i="41"/>
  <c r="Z32" i="41"/>
  <c r="Y32" i="41"/>
  <c r="Z31" i="41"/>
  <c r="Y31" i="41"/>
  <c r="Z30" i="41"/>
  <c r="Y30" i="41"/>
  <c r="Z29" i="41"/>
  <c r="Y29" i="41"/>
  <c r="Z28" i="41"/>
  <c r="Y28" i="41"/>
  <c r="Z27" i="41"/>
  <c r="Y27" i="41"/>
  <c r="Z26" i="41"/>
  <c r="Y26" i="41"/>
  <c r="Z25" i="41"/>
  <c r="Y25" i="41"/>
  <c r="Z24" i="41"/>
  <c r="Y24" i="41"/>
  <c r="Z23" i="41"/>
  <c r="Y23" i="41"/>
  <c r="Z22" i="41"/>
  <c r="Y22" i="41"/>
  <c r="Z21" i="41"/>
  <c r="Y21" i="41"/>
  <c r="Z20" i="41"/>
  <c r="Y20" i="41"/>
  <c r="Z19" i="41"/>
  <c r="Y19" i="41"/>
  <c r="Z18" i="41"/>
  <c r="Y18" i="41"/>
  <c r="Z17" i="41"/>
  <c r="Y17" i="41"/>
  <c r="Z16" i="41"/>
  <c r="Y16" i="41"/>
  <c r="Z15" i="41"/>
  <c r="Y15" i="41"/>
  <c r="Z14" i="41"/>
  <c r="Y14" i="41"/>
  <c r="Z13" i="41"/>
  <c r="Y13" i="41"/>
  <c r="Z12" i="41"/>
  <c r="Y12" i="41"/>
  <c r="Z11" i="41"/>
  <c r="Y11" i="41"/>
  <c r="Z10" i="41"/>
  <c r="Y10" i="41"/>
  <c r="Z9" i="41"/>
  <c r="Y9" i="41"/>
  <c r="Z8" i="41"/>
  <c r="Y8" i="41"/>
  <c r="Z7" i="41"/>
  <c r="Y7" i="41"/>
  <c r="Q80" i="41"/>
  <c r="P80" i="41"/>
  <c r="Q79" i="41"/>
  <c r="P79" i="41"/>
  <c r="Q78" i="41"/>
  <c r="P78" i="41"/>
  <c r="Q77" i="41"/>
  <c r="P77" i="41"/>
  <c r="Q76" i="41"/>
  <c r="P76" i="41"/>
  <c r="Q75" i="41"/>
  <c r="P75" i="41"/>
  <c r="Q74" i="41"/>
  <c r="P74" i="41"/>
  <c r="Q73" i="41"/>
  <c r="P73" i="41"/>
  <c r="Q72" i="41"/>
  <c r="P72" i="41"/>
  <c r="Q71" i="41"/>
  <c r="P71" i="41"/>
  <c r="Q70" i="41"/>
  <c r="P70" i="41"/>
  <c r="Q69" i="41"/>
  <c r="P69" i="41"/>
  <c r="Q68" i="41"/>
  <c r="P68" i="41"/>
  <c r="Q67" i="41"/>
  <c r="P67" i="41"/>
  <c r="Q66" i="41"/>
  <c r="P66" i="41"/>
  <c r="Q65" i="41"/>
  <c r="P65" i="41"/>
  <c r="Q64" i="41"/>
  <c r="P64" i="41"/>
  <c r="Q63" i="41"/>
  <c r="P63" i="41"/>
  <c r="Q62" i="41"/>
  <c r="P62" i="41"/>
  <c r="Q61" i="41"/>
  <c r="P61" i="41"/>
  <c r="Q60" i="41"/>
  <c r="P60" i="41"/>
  <c r="Q59" i="41"/>
  <c r="P59" i="41"/>
  <c r="Q58" i="41"/>
  <c r="P58" i="41"/>
  <c r="Q57" i="41"/>
  <c r="P57" i="41"/>
  <c r="Q56" i="41"/>
  <c r="P56" i="41"/>
  <c r="Q55" i="41"/>
  <c r="P55" i="41"/>
  <c r="Q54" i="41"/>
  <c r="P54" i="41"/>
  <c r="Q53" i="41"/>
  <c r="P53" i="41"/>
  <c r="Q52" i="41"/>
  <c r="P52" i="41"/>
  <c r="Q51" i="41"/>
  <c r="P51" i="41"/>
  <c r="Q50" i="41"/>
  <c r="P50" i="41"/>
  <c r="Q49" i="41"/>
  <c r="P49" i="41"/>
  <c r="Q48" i="41"/>
  <c r="P48" i="41"/>
  <c r="Q47" i="41"/>
  <c r="P47" i="41"/>
  <c r="Q46" i="41"/>
  <c r="P46" i="41"/>
  <c r="Q45" i="41"/>
  <c r="P45" i="41"/>
  <c r="Q44" i="41"/>
  <c r="P44" i="41"/>
  <c r="Q43" i="41"/>
  <c r="P43" i="41"/>
  <c r="Q42" i="41"/>
  <c r="P42" i="41"/>
  <c r="Q41" i="41"/>
  <c r="P41" i="41"/>
  <c r="Q40" i="41"/>
  <c r="P40" i="41"/>
  <c r="Q39" i="41"/>
  <c r="P39" i="41"/>
  <c r="Q38" i="41"/>
  <c r="P38" i="41"/>
  <c r="Q37" i="41"/>
  <c r="P37" i="41"/>
  <c r="Q36" i="41"/>
  <c r="P36" i="41"/>
  <c r="Q35" i="41"/>
  <c r="P35" i="41"/>
  <c r="Q34" i="41"/>
  <c r="P34" i="41"/>
  <c r="Q33" i="41"/>
  <c r="P33" i="41"/>
  <c r="Q32" i="41"/>
  <c r="P32" i="41"/>
  <c r="Q31" i="41"/>
  <c r="P31" i="41"/>
  <c r="Q30" i="41"/>
  <c r="P30" i="41"/>
  <c r="Q29" i="41"/>
  <c r="P29" i="41"/>
  <c r="Q28" i="41"/>
  <c r="P28" i="41"/>
  <c r="Q27" i="41"/>
  <c r="P27" i="41"/>
  <c r="Q26" i="41"/>
  <c r="P26" i="41"/>
  <c r="Q25" i="41"/>
  <c r="P25" i="41"/>
  <c r="Q24" i="41"/>
  <c r="P24" i="41"/>
  <c r="Q23" i="41"/>
  <c r="P23" i="41"/>
  <c r="Q22" i="41"/>
  <c r="P22" i="41"/>
  <c r="Q21" i="41"/>
  <c r="P21" i="41"/>
  <c r="Q20" i="41"/>
  <c r="P20" i="41"/>
  <c r="Q19" i="41"/>
  <c r="P19" i="41"/>
  <c r="Q18" i="41"/>
  <c r="P18" i="41"/>
  <c r="Q17" i="41"/>
  <c r="P17" i="41"/>
  <c r="Q16" i="41"/>
  <c r="P16" i="41"/>
  <c r="Q15" i="41"/>
  <c r="P15" i="41"/>
  <c r="Q14" i="41"/>
  <c r="P14" i="41"/>
  <c r="Q13" i="41"/>
  <c r="P13" i="41"/>
  <c r="Q12" i="41"/>
  <c r="P12" i="41"/>
  <c r="Q11" i="41"/>
  <c r="P11" i="41"/>
  <c r="Q10" i="41"/>
  <c r="P10" i="41"/>
  <c r="Q9" i="41"/>
  <c r="P9" i="41"/>
  <c r="Q8" i="41"/>
  <c r="P8" i="41"/>
  <c r="Q7" i="41"/>
  <c r="P7" i="41"/>
  <c r="K8" i="41"/>
  <c r="L8" i="41"/>
  <c r="K9" i="41"/>
  <c r="L9" i="41"/>
  <c r="K10" i="41"/>
  <c r="L10" i="41"/>
  <c r="K11" i="41"/>
  <c r="L11" i="41"/>
  <c r="K12" i="41"/>
  <c r="L12" i="41"/>
  <c r="K13" i="41"/>
  <c r="L13" i="41"/>
  <c r="K14" i="41"/>
  <c r="L14" i="41"/>
  <c r="K15" i="41"/>
  <c r="L15" i="41"/>
  <c r="K16" i="41"/>
  <c r="L16" i="41"/>
  <c r="K17" i="41"/>
  <c r="L17" i="41"/>
  <c r="K18" i="41"/>
  <c r="L18" i="41"/>
  <c r="K19" i="41"/>
  <c r="L19" i="41"/>
  <c r="K20" i="41"/>
  <c r="L20" i="41"/>
  <c r="K21" i="41"/>
  <c r="L21" i="41"/>
  <c r="K22" i="41"/>
  <c r="L22" i="41"/>
  <c r="K23" i="41"/>
  <c r="L23" i="41"/>
  <c r="K24" i="41"/>
  <c r="L24" i="41"/>
  <c r="K25" i="41"/>
  <c r="L25" i="41"/>
  <c r="K26" i="41"/>
  <c r="L26" i="41"/>
  <c r="K27" i="41"/>
  <c r="L27" i="41"/>
  <c r="K28" i="41"/>
  <c r="L28" i="41"/>
  <c r="K29" i="41"/>
  <c r="L29" i="41"/>
  <c r="K30" i="41"/>
  <c r="L30" i="41"/>
  <c r="K31" i="41"/>
  <c r="L31" i="41"/>
  <c r="K32" i="41"/>
  <c r="L32" i="41"/>
  <c r="K33" i="41"/>
  <c r="L33" i="41"/>
  <c r="K34" i="41"/>
  <c r="L34" i="41"/>
  <c r="K35" i="41"/>
  <c r="L35" i="41"/>
  <c r="K36" i="41"/>
  <c r="L36" i="41"/>
  <c r="K37" i="41"/>
  <c r="L37" i="41"/>
  <c r="K38" i="41"/>
  <c r="L38" i="41"/>
  <c r="K39" i="41"/>
  <c r="L39" i="41"/>
  <c r="K40" i="41"/>
  <c r="L40" i="41"/>
  <c r="K41" i="41"/>
  <c r="L41" i="41"/>
  <c r="K42" i="41"/>
  <c r="L42" i="41"/>
  <c r="K43" i="41"/>
  <c r="L43" i="41"/>
  <c r="K44" i="41"/>
  <c r="L44" i="41"/>
  <c r="K45" i="41"/>
  <c r="L45" i="41"/>
  <c r="K46" i="41"/>
  <c r="L46" i="41"/>
  <c r="K47" i="41"/>
  <c r="L47" i="41"/>
  <c r="K48" i="41"/>
  <c r="L48" i="41"/>
  <c r="K49" i="41"/>
  <c r="L49" i="41"/>
  <c r="K50" i="41"/>
  <c r="L50" i="41"/>
  <c r="K51" i="41"/>
  <c r="L51" i="41"/>
  <c r="K52" i="41"/>
  <c r="L52" i="41"/>
  <c r="K53" i="41"/>
  <c r="L53" i="41"/>
  <c r="K54" i="41"/>
  <c r="L54" i="41"/>
  <c r="K55" i="41"/>
  <c r="L55" i="41"/>
  <c r="K56" i="41"/>
  <c r="L56" i="41"/>
  <c r="K57" i="41"/>
  <c r="L57" i="41"/>
  <c r="K58" i="41"/>
  <c r="L58" i="41"/>
  <c r="K59" i="41"/>
  <c r="L59" i="41"/>
  <c r="K60" i="41"/>
  <c r="L60" i="41"/>
  <c r="K61" i="41"/>
  <c r="L61" i="41"/>
  <c r="K62" i="41"/>
  <c r="L62" i="41"/>
  <c r="K63" i="41"/>
  <c r="L63" i="41"/>
  <c r="K64" i="41"/>
  <c r="L64" i="41"/>
  <c r="K65" i="41"/>
  <c r="L65" i="41"/>
  <c r="K66" i="41"/>
  <c r="L66" i="41"/>
  <c r="K67" i="41"/>
  <c r="L67" i="41"/>
  <c r="K68" i="41"/>
  <c r="L68" i="41"/>
  <c r="K69" i="41"/>
  <c r="L69" i="41"/>
  <c r="K70" i="41"/>
  <c r="L70" i="41"/>
  <c r="K71" i="41"/>
  <c r="L71" i="41"/>
  <c r="K72" i="41"/>
  <c r="L72" i="41"/>
  <c r="K73" i="41"/>
  <c r="L73" i="41"/>
  <c r="K74" i="41"/>
  <c r="L74" i="41"/>
  <c r="K75" i="41"/>
  <c r="L75" i="41"/>
  <c r="K76" i="41"/>
  <c r="L76" i="41"/>
  <c r="K77" i="41"/>
  <c r="L77" i="41"/>
  <c r="K78" i="41"/>
  <c r="L78" i="41"/>
  <c r="K79" i="41"/>
  <c r="L79" i="41"/>
  <c r="K80" i="41"/>
  <c r="L80"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G27" i="41"/>
  <c r="H27" i="41"/>
  <c r="G28" i="41"/>
  <c r="H28" i="4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G49" i="41"/>
  <c r="H49" i="41"/>
  <c r="G50" i="41"/>
  <c r="H50" i="41"/>
  <c r="G51" i="41"/>
  <c r="H51" i="41"/>
  <c r="G52" i="41"/>
  <c r="H52" i="41"/>
  <c r="G53" i="41"/>
  <c r="H53" i="41"/>
  <c r="G54" i="41"/>
  <c r="H54" i="41"/>
  <c r="G55" i="41"/>
  <c r="H55" i="41"/>
  <c r="G56" i="41"/>
  <c r="H56" i="41"/>
  <c r="G57" i="41"/>
  <c r="H57" i="41"/>
  <c r="G58" i="41"/>
  <c r="H58" i="41"/>
  <c r="G59" i="41"/>
  <c r="H59" i="41"/>
  <c r="G60" i="41"/>
  <c r="H60" i="41"/>
  <c r="G61" i="41"/>
  <c r="H61" i="41"/>
  <c r="G62" i="41"/>
  <c r="H62" i="41"/>
  <c r="G63" i="41"/>
  <c r="H63" i="41"/>
  <c r="G64" i="41"/>
  <c r="H64" i="41"/>
  <c r="G65" i="41"/>
  <c r="H65" i="41"/>
  <c r="G66" i="41"/>
  <c r="H66" i="41"/>
  <c r="G67" i="41"/>
  <c r="H67" i="41"/>
  <c r="G68" i="41"/>
  <c r="H68" i="41"/>
  <c r="G69" i="41"/>
  <c r="H69" i="41"/>
  <c r="G70" i="41"/>
  <c r="H70" i="41"/>
  <c r="G71" i="41"/>
  <c r="H71" i="41"/>
  <c r="G72" i="41"/>
  <c r="H72" i="41"/>
  <c r="G73" i="41"/>
  <c r="H73" i="41"/>
  <c r="G74" i="41"/>
  <c r="H74" i="41"/>
  <c r="G75" i="41"/>
  <c r="H75" i="41"/>
  <c r="G76" i="41"/>
  <c r="H76" i="41"/>
  <c r="G77" i="41"/>
  <c r="H77" i="41"/>
  <c r="G78" i="41"/>
  <c r="H78" i="41"/>
  <c r="G79" i="41"/>
  <c r="H79" i="41"/>
  <c r="G80" i="41"/>
  <c r="H80" i="41"/>
  <c r="L7" i="41"/>
  <c r="K7" i="41"/>
  <c r="H7" i="41"/>
  <c r="G7" i="41"/>
  <c r="BN14" i="51"/>
  <c r="BM14" i="51"/>
  <c r="BN13" i="51"/>
  <c r="BM13" i="51"/>
  <c r="BN12" i="51"/>
  <c r="BM12" i="51"/>
  <c r="BN11" i="51"/>
  <c r="BM11" i="51"/>
  <c r="BN10" i="51"/>
  <c r="BM10" i="51"/>
  <c r="BN9" i="51"/>
  <c r="BM9" i="51"/>
  <c r="BN8" i="51"/>
  <c r="BM8" i="51"/>
  <c r="BN7" i="51"/>
  <c r="BM7" i="51"/>
  <c r="BE14" i="51"/>
  <c r="BD14" i="51"/>
  <c r="BE13" i="51"/>
  <c r="BD13" i="51"/>
  <c r="BE12" i="51"/>
  <c r="BD12" i="51"/>
  <c r="BE11" i="51"/>
  <c r="BD11" i="51"/>
  <c r="BE10" i="51"/>
  <c r="BD10" i="51"/>
  <c r="BE9" i="51"/>
  <c r="BD9" i="51"/>
  <c r="BE8" i="51"/>
  <c r="BD8" i="51"/>
  <c r="BE7" i="51"/>
  <c r="BD7" i="51"/>
  <c r="AV14" i="51"/>
  <c r="AU14" i="51"/>
  <c r="AV13" i="51"/>
  <c r="AU13" i="51"/>
  <c r="AV12" i="51"/>
  <c r="AU12" i="51"/>
  <c r="AV11" i="51"/>
  <c r="AU11" i="51"/>
  <c r="AV10" i="51"/>
  <c r="AU10" i="51"/>
  <c r="AV9" i="51"/>
  <c r="AU9" i="51"/>
  <c r="AV8" i="51"/>
  <c r="AU8" i="51"/>
  <c r="AV7" i="51"/>
  <c r="AU7" i="51"/>
  <c r="AM14" i="51"/>
  <c r="AL14" i="51"/>
  <c r="AM13" i="51"/>
  <c r="AL13" i="51"/>
  <c r="AM12" i="51"/>
  <c r="AL12" i="51"/>
  <c r="AM11" i="51"/>
  <c r="AL11" i="51"/>
  <c r="AM10" i="51"/>
  <c r="AL10" i="51"/>
  <c r="AM9" i="51"/>
  <c r="AL9" i="51"/>
  <c r="AM8" i="51"/>
  <c r="AL8" i="51"/>
  <c r="AM7" i="51"/>
  <c r="AL7" i="51"/>
  <c r="AD14" i="51"/>
  <c r="AC14" i="51"/>
  <c r="AD13" i="51"/>
  <c r="AC13" i="51"/>
  <c r="AD12" i="51"/>
  <c r="AC12" i="51"/>
  <c r="AD11" i="51"/>
  <c r="AC11" i="51"/>
  <c r="AD10" i="51"/>
  <c r="AC10" i="51"/>
  <c r="AD9" i="51"/>
  <c r="AC9" i="51"/>
  <c r="AD8" i="51"/>
  <c r="AC8" i="51"/>
  <c r="AD7" i="51"/>
  <c r="AC7" i="51"/>
  <c r="U14" i="51"/>
  <c r="T14" i="51"/>
  <c r="U13" i="51"/>
  <c r="T13" i="51"/>
  <c r="U12" i="51"/>
  <c r="T12" i="51"/>
  <c r="U11" i="51"/>
  <c r="T11" i="51"/>
  <c r="U10" i="51"/>
  <c r="T10" i="51"/>
  <c r="U9" i="51"/>
  <c r="T9" i="51"/>
  <c r="U8" i="51"/>
  <c r="T8" i="51"/>
  <c r="U7" i="51"/>
  <c r="T7" i="51"/>
  <c r="K14" i="51"/>
  <c r="K8" i="51"/>
  <c r="L8" i="51"/>
  <c r="K9" i="51"/>
  <c r="L9" i="51"/>
  <c r="K10" i="51"/>
  <c r="L10" i="51"/>
  <c r="K11" i="51"/>
  <c r="L11" i="51"/>
  <c r="K12" i="51"/>
  <c r="L12" i="51"/>
  <c r="K13" i="51"/>
  <c r="L13" i="51"/>
  <c r="L14" i="51"/>
  <c r="L7" i="51"/>
  <c r="K7" i="51"/>
  <c r="BJ14" i="51"/>
  <c r="BI14" i="51"/>
  <c r="BJ13" i="51"/>
  <c r="BI13" i="51"/>
  <c r="BJ12" i="51"/>
  <c r="BI12" i="51"/>
  <c r="BJ11" i="51"/>
  <c r="BI11" i="51"/>
  <c r="BJ10" i="51"/>
  <c r="BI10" i="51"/>
  <c r="BJ9" i="51"/>
  <c r="BI9" i="51"/>
  <c r="BJ8" i="51"/>
  <c r="BI8" i="51"/>
  <c r="BJ7" i="51"/>
  <c r="BI7" i="51"/>
  <c r="BA14" i="51"/>
  <c r="AZ14" i="51"/>
  <c r="BA13" i="51"/>
  <c r="AZ13" i="51"/>
  <c r="BA12" i="51"/>
  <c r="AZ12" i="51"/>
  <c r="BA11" i="51"/>
  <c r="AZ11" i="51"/>
  <c r="BA10" i="51"/>
  <c r="AZ10" i="51"/>
  <c r="BA9" i="51"/>
  <c r="AZ9" i="51"/>
  <c r="BA8" i="51"/>
  <c r="AZ8" i="51"/>
  <c r="BA7" i="51"/>
  <c r="AZ7" i="51"/>
  <c r="AR14" i="51"/>
  <c r="AQ14" i="51"/>
  <c r="AR13" i="51"/>
  <c r="AQ13" i="51"/>
  <c r="AR12" i="51"/>
  <c r="AQ12" i="51"/>
  <c r="AR11" i="51"/>
  <c r="AQ11" i="51"/>
  <c r="AR10" i="51"/>
  <c r="AQ10" i="51"/>
  <c r="AR9" i="51"/>
  <c r="AQ9" i="51"/>
  <c r="AR8" i="51"/>
  <c r="AQ8" i="51"/>
  <c r="AR7" i="51"/>
  <c r="AQ7" i="51"/>
  <c r="AI14" i="51"/>
  <c r="AH14" i="51"/>
  <c r="AI13" i="51"/>
  <c r="AH13" i="51"/>
  <c r="AI12" i="51"/>
  <c r="AH12" i="51"/>
  <c r="AI11" i="51"/>
  <c r="AH11" i="51"/>
  <c r="AI10" i="51"/>
  <c r="AH10" i="51"/>
  <c r="AI9" i="51"/>
  <c r="AH9" i="51"/>
  <c r="AI8" i="51"/>
  <c r="AH8" i="51"/>
  <c r="AI7" i="51"/>
  <c r="AH7" i="51"/>
  <c r="Z14" i="51"/>
  <c r="Y14" i="51"/>
  <c r="Z13" i="51"/>
  <c r="Y13" i="51"/>
  <c r="Z12" i="51"/>
  <c r="Y12" i="51"/>
  <c r="Z11" i="51"/>
  <c r="Y11" i="51"/>
  <c r="Z10" i="51"/>
  <c r="Y10" i="51"/>
  <c r="Z9" i="51"/>
  <c r="Y9" i="51"/>
  <c r="Z8" i="51"/>
  <c r="Y8" i="51"/>
  <c r="Z7" i="51"/>
  <c r="Y7" i="51"/>
  <c r="Q14" i="51"/>
  <c r="P14" i="51"/>
  <c r="Q13" i="51"/>
  <c r="P13" i="51"/>
  <c r="Q12" i="51"/>
  <c r="P12" i="51"/>
  <c r="Q11" i="51"/>
  <c r="P11" i="51"/>
  <c r="Q10" i="51"/>
  <c r="P10" i="51"/>
  <c r="Q9" i="51"/>
  <c r="P9" i="51"/>
  <c r="Q8" i="51"/>
  <c r="P8" i="51"/>
  <c r="Q7" i="51"/>
  <c r="P7" i="51"/>
  <c r="G8" i="51"/>
  <c r="H8" i="51"/>
  <c r="G9" i="51"/>
  <c r="H9" i="51"/>
  <c r="G10" i="51"/>
  <c r="H10" i="51"/>
  <c r="G11" i="51"/>
  <c r="H11" i="51"/>
  <c r="G12" i="51"/>
  <c r="H12" i="51"/>
  <c r="G13" i="51"/>
  <c r="H13" i="51"/>
  <c r="G14" i="51"/>
  <c r="H14" i="51"/>
  <c r="H7" i="51"/>
  <c r="G7" i="51"/>
  <c r="AM5" i="54" l="1"/>
  <c r="G79" i="48" l="1"/>
  <c r="F11" i="65"/>
  <c r="G11" i="65"/>
  <c r="H11" i="65"/>
  <c r="E11" i="65"/>
  <c r="D6" i="65"/>
  <c r="E6" i="65"/>
  <c r="G6" i="65"/>
  <c r="D7" i="65"/>
  <c r="E7" i="65"/>
  <c r="G7" i="65"/>
  <c r="D8" i="65"/>
  <c r="E8" i="65"/>
  <c r="G8" i="65"/>
  <c r="D9" i="65"/>
  <c r="E9" i="65"/>
  <c r="G9" i="65"/>
  <c r="D10" i="65"/>
  <c r="E10" i="65"/>
  <c r="G10" i="65"/>
  <c r="C7" i="65"/>
  <c r="C8" i="65"/>
  <c r="C9" i="65"/>
  <c r="C10" i="65"/>
  <c r="C6" i="65"/>
  <c r="L56" i="71" l="1"/>
  <c r="L452" i="73" s="1"/>
  <c r="L55" i="71"/>
  <c r="L451" i="73" s="1"/>
  <c r="L54" i="71"/>
  <c r="L450" i="73" s="1"/>
  <c r="L53" i="71"/>
  <c r="L449" i="73" s="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56" i="72"/>
  <c r="L452" i="74" s="1"/>
  <c r="L55" i="72"/>
  <c r="L451" i="74" s="1"/>
  <c r="L54" i="72"/>
  <c r="L450" i="74" s="1"/>
  <c r="L53" i="72"/>
  <c r="L449" i="74" s="1"/>
  <c r="L52" i="72"/>
  <c r="L448" i="74" s="1"/>
  <c r="L51" i="72"/>
  <c r="L50" i="72"/>
  <c r="L49" i="72"/>
  <c r="L48" i="72"/>
  <c r="L47" i="72"/>
  <c r="L46" i="72"/>
  <c r="L45" i="72"/>
  <c r="L44" i="72"/>
  <c r="L43" i="72"/>
  <c r="L42" i="72"/>
  <c r="L41" i="72"/>
  <c r="L40" i="72"/>
  <c r="L39" i="72"/>
  <c r="L38" i="72"/>
  <c r="L37" i="72"/>
  <c r="L36" i="72"/>
  <c r="L35" i="72"/>
  <c r="L34" i="72"/>
  <c r="L33" i="72"/>
  <c r="L32" i="72"/>
  <c r="L31" i="72"/>
  <c r="L30" i="72"/>
  <c r="L29" i="72"/>
  <c r="L28" i="72"/>
  <c r="L27" i="72"/>
  <c r="L26" i="72"/>
  <c r="L25" i="72"/>
  <c r="L24" i="72"/>
  <c r="L23" i="72"/>
  <c r="L22" i="72"/>
  <c r="L21" i="72"/>
  <c r="L20" i="72"/>
  <c r="L19" i="72"/>
  <c r="L18" i="72"/>
  <c r="L17" i="72"/>
  <c r="L16" i="72"/>
  <c r="L15" i="72"/>
  <c r="L14" i="72"/>
  <c r="L13" i="72"/>
  <c r="L12" i="72"/>
  <c r="L11" i="72"/>
  <c r="L10" i="72"/>
  <c r="L447" i="73"/>
  <c r="L446" i="73"/>
  <c r="L445" i="73"/>
  <c r="L444" i="73"/>
  <c r="L443" i="73"/>
  <c r="L442" i="73"/>
  <c r="L441" i="73"/>
  <c r="L440" i="73"/>
  <c r="L439" i="73"/>
  <c r="L438" i="73"/>
  <c r="L437" i="73"/>
  <c r="L436" i="73"/>
  <c r="L435" i="73"/>
  <c r="L434" i="73"/>
  <c r="L433" i="73"/>
  <c r="L432" i="73"/>
  <c r="L431" i="73"/>
  <c r="L430" i="73"/>
  <c r="L429" i="73"/>
  <c r="L428" i="73"/>
  <c r="L427" i="73"/>
  <c r="L426" i="73"/>
  <c r="L425" i="73"/>
  <c r="L424" i="73"/>
  <c r="L423" i="73"/>
  <c r="L422" i="73"/>
  <c r="L421" i="73"/>
  <c r="L420" i="73"/>
  <c r="L419" i="73"/>
  <c r="L418" i="73"/>
  <c r="L417" i="73"/>
  <c r="L416" i="73"/>
  <c r="L415" i="73"/>
  <c r="L414" i="73"/>
  <c r="L413" i="73"/>
  <c r="L412" i="73"/>
  <c r="L411" i="73"/>
  <c r="L410" i="73"/>
  <c r="L409" i="73"/>
  <c r="L408" i="73"/>
  <c r="L407" i="73"/>
  <c r="L406" i="73"/>
  <c r="L405" i="73"/>
  <c r="L404" i="73"/>
  <c r="L403" i="73"/>
  <c r="L402" i="73"/>
  <c r="L401" i="73"/>
  <c r="L400" i="73"/>
  <c r="L399" i="73"/>
  <c r="L398" i="73"/>
  <c r="L397" i="73"/>
  <c r="L396" i="73"/>
  <c r="L395" i="73"/>
  <c r="L394" i="73"/>
  <c r="L393" i="73"/>
  <c r="L392" i="73"/>
  <c r="L391" i="73"/>
  <c r="L390" i="73"/>
  <c r="L389" i="73"/>
  <c r="L388" i="73"/>
  <c r="L387" i="73"/>
  <c r="L386" i="73"/>
  <c r="L385" i="73"/>
  <c r="L384" i="73"/>
  <c r="L383" i="73"/>
  <c r="L382" i="73"/>
  <c r="L381" i="73"/>
  <c r="L380" i="73"/>
  <c r="L379" i="73"/>
  <c r="L378" i="73"/>
  <c r="L377" i="73"/>
  <c r="L376" i="73"/>
  <c r="L375" i="73"/>
  <c r="L374" i="73"/>
  <c r="L373" i="73"/>
  <c r="L372" i="73"/>
  <c r="L371" i="73"/>
  <c r="L370" i="73"/>
  <c r="L369" i="73"/>
  <c r="L368" i="73"/>
  <c r="L367" i="73"/>
  <c r="L366" i="73"/>
  <c r="L365" i="73"/>
  <c r="L364" i="73"/>
  <c r="L363" i="73"/>
  <c r="L362" i="73"/>
  <c r="L361" i="73"/>
  <c r="L360" i="73"/>
  <c r="L359" i="73"/>
  <c r="L358" i="73"/>
  <c r="L357" i="73"/>
  <c r="L356" i="73"/>
  <c r="L355" i="73"/>
  <c r="L354" i="73"/>
  <c r="L353" i="73"/>
  <c r="L352" i="73"/>
  <c r="L351" i="73"/>
  <c r="L350" i="73"/>
  <c r="L349" i="73"/>
  <c r="L348" i="73"/>
  <c r="L347" i="73"/>
  <c r="L346" i="73"/>
  <c r="L345" i="73"/>
  <c r="L344" i="73"/>
  <c r="L343" i="73"/>
  <c r="L342" i="73"/>
  <c r="L341" i="73"/>
  <c r="L340" i="73"/>
  <c r="L339" i="73"/>
  <c r="L338" i="73"/>
  <c r="L337" i="73"/>
  <c r="L336" i="73"/>
  <c r="L335" i="73"/>
  <c r="L334" i="73"/>
  <c r="L333" i="73"/>
  <c r="L332" i="73"/>
  <c r="L331" i="73"/>
  <c r="L330" i="73"/>
  <c r="L329" i="73"/>
  <c r="L328" i="73"/>
  <c r="L327" i="73"/>
  <c r="L326" i="73"/>
  <c r="L325" i="73"/>
  <c r="L324" i="73"/>
  <c r="L323" i="73"/>
  <c r="L322" i="73"/>
  <c r="L321" i="73"/>
  <c r="L320" i="73"/>
  <c r="L319" i="73"/>
  <c r="L318" i="73"/>
  <c r="L317" i="73"/>
  <c r="L316" i="73"/>
  <c r="L315" i="73"/>
  <c r="L314" i="73"/>
  <c r="L313" i="73"/>
  <c r="L312" i="73"/>
  <c r="L311" i="73"/>
  <c r="L310" i="73"/>
  <c r="L309" i="73"/>
  <c r="L308" i="73"/>
  <c r="L307" i="73"/>
  <c r="L306" i="73"/>
  <c r="L305" i="73"/>
  <c r="L304" i="73"/>
  <c r="L303" i="73"/>
  <c r="L302" i="73"/>
  <c r="L301" i="73"/>
  <c r="L300" i="73"/>
  <c r="L299" i="73"/>
  <c r="L298" i="73"/>
  <c r="L297" i="73"/>
  <c r="L296" i="73"/>
  <c r="L295" i="73"/>
  <c r="L294" i="73"/>
  <c r="L293" i="73"/>
  <c r="L292" i="73"/>
  <c r="L291" i="73"/>
  <c r="L290" i="73"/>
  <c r="L289" i="73"/>
  <c r="L288" i="73"/>
  <c r="L287" i="73"/>
  <c r="L286" i="73"/>
  <c r="L285" i="73"/>
  <c r="L284" i="73"/>
  <c r="L283" i="73"/>
  <c r="L282" i="73"/>
  <c r="L281" i="73"/>
  <c r="L280" i="73"/>
  <c r="L279" i="73"/>
  <c r="L278" i="73"/>
  <c r="L277" i="73"/>
  <c r="L276" i="73"/>
  <c r="L275" i="73"/>
  <c r="L274" i="73"/>
  <c r="L273" i="73"/>
  <c r="L272" i="73"/>
  <c r="L271" i="73"/>
  <c r="L270" i="73"/>
  <c r="L269" i="73"/>
  <c r="L268" i="73"/>
  <c r="L267" i="73"/>
  <c r="L266" i="73"/>
  <c r="L265" i="73"/>
  <c r="L264" i="73"/>
  <c r="L263" i="73"/>
  <c r="L262" i="73"/>
  <c r="L261" i="73"/>
  <c r="L260" i="73"/>
  <c r="L259" i="73"/>
  <c r="L258" i="73"/>
  <c r="L257" i="73"/>
  <c r="L256" i="73"/>
  <c r="L255" i="73"/>
  <c r="L254" i="73"/>
  <c r="L253" i="73"/>
  <c r="L252" i="73"/>
  <c r="L251" i="73"/>
  <c r="L250" i="73"/>
  <c r="L249" i="73"/>
  <c r="L248" i="73"/>
  <c r="L247" i="73"/>
  <c r="L246" i="73"/>
  <c r="L245" i="73"/>
  <c r="L244" i="73"/>
  <c r="L243" i="73"/>
  <c r="L242" i="73"/>
  <c r="L241" i="73"/>
  <c r="L240" i="73"/>
  <c r="L239" i="73"/>
  <c r="L238" i="73"/>
  <c r="L237" i="73"/>
  <c r="L236" i="73"/>
  <c r="L235" i="73"/>
  <c r="L234" i="73"/>
  <c r="L233" i="73"/>
  <c r="L232" i="73"/>
  <c r="L231" i="73"/>
  <c r="L230" i="73"/>
  <c r="L229" i="73"/>
  <c r="L228" i="73"/>
  <c r="L227" i="73"/>
  <c r="L226" i="73"/>
  <c r="L225" i="73"/>
  <c r="L224" i="73"/>
  <c r="L223" i="73"/>
  <c r="L222" i="73"/>
  <c r="L221" i="73"/>
  <c r="L220" i="73"/>
  <c r="L219" i="73"/>
  <c r="L218" i="73"/>
  <c r="L217" i="73"/>
  <c r="L216" i="73"/>
  <c r="L215" i="73"/>
  <c r="L214" i="73"/>
  <c r="L213" i="73"/>
  <c r="L212" i="73"/>
  <c r="L211" i="73"/>
  <c r="L210" i="73"/>
  <c r="L209" i="73"/>
  <c r="L208" i="73"/>
  <c r="L207" i="73"/>
  <c r="L206" i="73"/>
  <c r="L205" i="73"/>
  <c r="L204" i="73"/>
  <c r="L203" i="73"/>
  <c r="L202" i="73"/>
  <c r="L201" i="73"/>
  <c r="L200" i="73"/>
  <c r="L199" i="73"/>
  <c r="L198" i="73"/>
  <c r="L197" i="73"/>
  <c r="L196" i="73"/>
  <c r="L195" i="73"/>
  <c r="L194" i="73"/>
  <c r="L193" i="73"/>
  <c r="L192" i="73"/>
  <c r="L191" i="73"/>
  <c r="L190" i="73"/>
  <c r="L189" i="73"/>
  <c r="L188" i="73"/>
  <c r="L187" i="73"/>
  <c r="L186" i="73"/>
  <c r="L185" i="73"/>
  <c r="L184" i="73"/>
  <c r="L183" i="73"/>
  <c r="L182" i="73"/>
  <c r="L181" i="73"/>
  <c r="L180" i="73"/>
  <c r="L179" i="73"/>
  <c r="L178" i="73"/>
  <c r="L177" i="73"/>
  <c r="L176" i="73"/>
  <c r="L175" i="73"/>
  <c r="L174" i="73"/>
  <c r="L173" i="73"/>
  <c r="L172" i="73"/>
  <c r="L171" i="73"/>
  <c r="L170" i="73"/>
  <c r="L169" i="73"/>
  <c r="L168" i="73"/>
  <c r="L167" i="73"/>
  <c r="L166" i="73"/>
  <c r="L165" i="73"/>
  <c r="L164" i="73"/>
  <c r="L163" i="73"/>
  <c r="L162" i="73"/>
  <c r="L161" i="73"/>
  <c r="L160" i="73"/>
  <c r="L159" i="73"/>
  <c r="L158" i="73"/>
  <c r="L157" i="73"/>
  <c r="L156" i="73"/>
  <c r="L155" i="73"/>
  <c r="L154" i="73"/>
  <c r="L153" i="73"/>
  <c r="L152" i="73"/>
  <c r="L151" i="73"/>
  <c r="L150" i="73"/>
  <c r="L149" i="73"/>
  <c r="L148" i="73"/>
  <c r="L147" i="73"/>
  <c r="L146" i="73"/>
  <c r="L145" i="73"/>
  <c r="L144" i="73"/>
  <c r="L143" i="73"/>
  <c r="L142" i="73"/>
  <c r="L141" i="73"/>
  <c r="L140" i="73"/>
  <c r="L139" i="73"/>
  <c r="L138" i="73"/>
  <c r="L137" i="73"/>
  <c r="L136" i="73"/>
  <c r="L135" i="73"/>
  <c r="L134" i="73"/>
  <c r="L133" i="73"/>
  <c r="L132" i="73"/>
  <c r="L131" i="73"/>
  <c r="L130" i="73"/>
  <c r="L129" i="73"/>
  <c r="L128" i="73"/>
  <c r="L127" i="73"/>
  <c r="L126" i="73"/>
  <c r="L125" i="73"/>
  <c r="L124" i="73"/>
  <c r="L123" i="73"/>
  <c r="L122" i="73"/>
  <c r="L121" i="73"/>
  <c r="L120" i="73"/>
  <c r="L119" i="73"/>
  <c r="L118" i="73"/>
  <c r="L117" i="73"/>
  <c r="L116" i="73"/>
  <c r="L115" i="73"/>
  <c r="L114" i="73"/>
  <c r="L113" i="73"/>
  <c r="L112" i="73"/>
  <c r="L111" i="73"/>
  <c r="L110" i="73"/>
  <c r="L109" i="73"/>
  <c r="L108" i="73"/>
  <c r="L107" i="73"/>
  <c r="L106" i="73"/>
  <c r="L105" i="73"/>
  <c r="L104" i="73"/>
  <c r="L103" i="73"/>
  <c r="L102" i="73"/>
  <c r="L101" i="73"/>
  <c r="L100" i="73"/>
  <c r="L99" i="73"/>
  <c r="L98" i="73"/>
  <c r="L97" i="73"/>
  <c r="L96" i="73"/>
  <c r="L95" i="73"/>
  <c r="L94" i="73"/>
  <c r="L93" i="73"/>
  <c r="L92" i="73"/>
  <c r="L91" i="73"/>
  <c r="L90" i="73"/>
  <c r="L89" i="73"/>
  <c r="L88" i="73"/>
  <c r="L87" i="73"/>
  <c r="L86" i="73"/>
  <c r="L85" i="73"/>
  <c r="L84" i="73"/>
  <c r="L83" i="73"/>
  <c r="L82" i="73"/>
  <c r="L81" i="73"/>
  <c r="L80" i="73"/>
  <c r="L79" i="73"/>
  <c r="L78" i="73"/>
  <c r="L77" i="73"/>
  <c r="L76" i="73"/>
  <c r="L75" i="73"/>
  <c r="L74" i="73"/>
  <c r="L73" i="73"/>
  <c r="L72" i="73"/>
  <c r="L71" i="73"/>
  <c r="L70" i="73"/>
  <c r="L69" i="73"/>
  <c r="L68" i="73"/>
  <c r="L67" i="73"/>
  <c r="L66" i="73"/>
  <c r="L65" i="73"/>
  <c r="L64" i="73"/>
  <c r="L63" i="73"/>
  <c r="L62" i="73"/>
  <c r="L61" i="73"/>
  <c r="L60" i="73"/>
  <c r="L59" i="73"/>
  <c r="L58" i="73"/>
  <c r="L57" i="73"/>
  <c r="L56" i="73"/>
  <c r="L55" i="73"/>
  <c r="L54" i="73"/>
  <c r="L53" i="73"/>
  <c r="L52" i="73"/>
  <c r="L51" i="73"/>
  <c r="L50" i="73"/>
  <c r="L49" i="73"/>
  <c r="L48" i="73"/>
  <c r="L47" i="73"/>
  <c r="L46" i="73"/>
  <c r="L45" i="73"/>
  <c r="L44" i="73"/>
  <c r="L43" i="73"/>
  <c r="L42" i="73"/>
  <c r="L41" i="73"/>
  <c r="L40" i="73"/>
  <c r="L39" i="73"/>
  <c r="L38" i="73"/>
  <c r="L37" i="73"/>
  <c r="L36" i="73"/>
  <c r="L35" i="73"/>
  <c r="L34" i="73"/>
  <c r="L33" i="73"/>
  <c r="L32" i="73"/>
  <c r="L31" i="73"/>
  <c r="L30" i="73"/>
  <c r="L29" i="73"/>
  <c r="L28" i="73"/>
  <c r="L27" i="73"/>
  <c r="L26" i="73"/>
  <c r="L25" i="73"/>
  <c r="L24" i="73"/>
  <c r="L23" i="73"/>
  <c r="L22" i="73"/>
  <c r="L21" i="73"/>
  <c r="L20" i="73"/>
  <c r="L19" i="73"/>
  <c r="L18" i="73"/>
  <c r="L17" i="73"/>
  <c r="L16" i="73"/>
  <c r="L15" i="73"/>
  <c r="L14" i="73"/>
  <c r="L13" i="73"/>
  <c r="L12" i="73"/>
  <c r="L11" i="73"/>
  <c r="L10" i="73"/>
  <c r="L447" i="74"/>
  <c r="L446" i="74"/>
  <c r="K446" i="74"/>
  <c r="L445" i="74"/>
  <c r="K445" i="74"/>
  <c r="L444" i="74"/>
  <c r="K444" i="74"/>
  <c r="L443" i="74"/>
  <c r="K443" i="74"/>
  <c r="L442" i="74"/>
  <c r="K442" i="74"/>
  <c r="L441" i="74"/>
  <c r="L440" i="74"/>
  <c r="K440" i="74"/>
  <c r="L439" i="74"/>
  <c r="K439" i="74"/>
  <c r="L438" i="74"/>
  <c r="K438" i="74"/>
  <c r="L437" i="74"/>
  <c r="K437" i="74"/>
  <c r="L436" i="74"/>
  <c r="K436" i="74"/>
  <c r="L435" i="74"/>
  <c r="L434" i="74"/>
  <c r="K434" i="74"/>
  <c r="L433" i="74"/>
  <c r="K433" i="74"/>
  <c r="L432" i="74"/>
  <c r="K432" i="74"/>
  <c r="L431" i="74"/>
  <c r="K431" i="74"/>
  <c r="L430" i="74"/>
  <c r="K430" i="74"/>
  <c r="L429" i="74"/>
  <c r="L428" i="74"/>
  <c r="K428" i="74"/>
  <c r="L427" i="74"/>
  <c r="K427" i="74"/>
  <c r="L426" i="74"/>
  <c r="K426" i="74"/>
  <c r="L425" i="74"/>
  <c r="K425" i="74"/>
  <c r="L424" i="74"/>
  <c r="K424" i="74"/>
  <c r="L423" i="74"/>
  <c r="L422" i="74"/>
  <c r="K422" i="74"/>
  <c r="L421" i="74"/>
  <c r="K421" i="74"/>
  <c r="L420" i="74"/>
  <c r="K420" i="74"/>
  <c r="L419" i="74"/>
  <c r="K419" i="74"/>
  <c r="L418" i="74"/>
  <c r="K418" i="74"/>
  <c r="L417" i="74"/>
  <c r="L416" i="74"/>
  <c r="K416" i="74"/>
  <c r="L415" i="74"/>
  <c r="K415" i="74"/>
  <c r="L414" i="74"/>
  <c r="K414" i="74"/>
  <c r="L413" i="74"/>
  <c r="K413" i="74"/>
  <c r="L412" i="74"/>
  <c r="K412" i="74"/>
  <c r="L411" i="74"/>
  <c r="L410" i="74"/>
  <c r="K410" i="74"/>
  <c r="L409" i="74"/>
  <c r="K409" i="74"/>
  <c r="L408" i="74"/>
  <c r="K408" i="74"/>
  <c r="L407" i="74"/>
  <c r="K407" i="74"/>
  <c r="L406" i="74"/>
  <c r="K406" i="74"/>
  <c r="L405" i="74"/>
  <c r="L404" i="74"/>
  <c r="K404" i="74"/>
  <c r="L403" i="74"/>
  <c r="K403" i="74"/>
  <c r="L402" i="74"/>
  <c r="K402" i="74"/>
  <c r="L401" i="74"/>
  <c r="K401" i="74"/>
  <c r="L400" i="74"/>
  <c r="K400" i="74"/>
  <c r="L399" i="74"/>
  <c r="L398" i="74"/>
  <c r="K398" i="74"/>
  <c r="L397" i="74"/>
  <c r="K397" i="74"/>
  <c r="L396" i="74"/>
  <c r="K396" i="74"/>
  <c r="L395" i="74"/>
  <c r="K395" i="74"/>
  <c r="L394" i="74"/>
  <c r="K394" i="74"/>
  <c r="L393" i="74"/>
  <c r="L392" i="74"/>
  <c r="K392" i="74"/>
  <c r="L391" i="74"/>
  <c r="K391" i="74"/>
  <c r="L390" i="74"/>
  <c r="K390" i="74"/>
  <c r="L389" i="74"/>
  <c r="K389" i="74"/>
  <c r="L388" i="74"/>
  <c r="K388" i="74"/>
  <c r="L387" i="74"/>
  <c r="L386" i="74"/>
  <c r="K386" i="74"/>
  <c r="L385" i="74"/>
  <c r="K385" i="74"/>
  <c r="L384" i="74"/>
  <c r="K384" i="74"/>
  <c r="L383" i="74"/>
  <c r="K383" i="74"/>
  <c r="L382" i="74"/>
  <c r="K382" i="74"/>
  <c r="L381" i="74"/>
  <c r="L380" i="74"/>
  <c r="K380" i="74"/>
  <c r="L379" i="74"/>
  <c r="K379" i="74"/>
  <c r="L378" i="74"/>
  <c r="K378" i="74"/>
  <c r="L377" i="74"/>
  <c r="K377" i="74"/>
  <c r="L376" i="74"/>
  <c r="K376" i="74"/>
  <c r="L375" i="74"/>
  <c r="L374" i="74"/>
  <c r="K374" i="74"/>
  <c r="L373" i="74"/>
  <c r="K373" i="74"/>
  <c r="L372" i="74"/>
  <c r="K372" i="74"/>
  <c r="L371" i="74"/>
  <c r="K371" i="74"/>
  <c r="L370" i="74"/>
  <c r="K370" i="74"/>
  <c r="L369" i="74"/>
  <c r="L368" i="74"/>
  <c r="K368" i="74"/>
  <c r="L367" i="74"/>
  <c r="K367" i="74"/>
  <c r="L366" i="74"/>
  <c r="K366" i="74"/>
  <c r="L365" i="74"/>
  <c r="K365" i="74"/>
  <c r="L364" i="74"/>
  <c r="K364" i="74"/>
  <c r="L363" i="74"/>
  <c r="L362" i="74"/>
  <c r="K362" i="74"/>
  <c r="L361" i="74"/>
  <c r="K361" i="74"/>
  <c r="L360" i="74"/>
  <c r="K360" i="74"/>
  <c r="L359" i="74"/>
  <c r="K359" i="74"/>
  <c r="L358" i="74"/>
  <c r="K358" i="74"/>
  <c r="L357" i="74"/>
  <c r="L356" i="74"/>
  <c r="K356" i="74"/>
  <c r="L355" i="74"/>
  <c r="K355" i="74"/>
  <c r="L354" i="74"/>
  <c r="K354" i="74"/>
  <c r="L353" i="74"/>
  <c r="K353" i="74"/>
  <c r="L352" i="74"/>
  <c r="K352" i="74"/>
  <c r="L351" i="74"/>
  <c r="L350" i="74"/>
  <c r="K350" i="74"/>
  <c r="L349" i="74"/>
  <c r="K349" i="74"/>
  <c r="L348" i="74"/>
  <c r="K348" i="74"/>
  <c r="L347" i="74"/>
  <c r="K347" i="74"/>
  <c r="L346" i="74"/>
  <c r="K346" i="74"/>
  <c r="L345" i="74"/>
  <c r="L344" i="74"/>
  <c r="K344" i="74"/>
  <c r="L343" i="74"/>
  <c r="K343" i="74"/>
  <c r="L342" i="74"/>
  <c r="K342" i="74"/>
  <c r="L341" i="74"/>
  <c r="K341" i="74"/>
  <c r="L340" i="74"/>
  <c r="K340" i="74"/>
  <c r="L339" i="74"/>
  <c r="L338" i="74"/>
  <c r="K338" i="74"/>
  <c r="L337" i="74"/>
  <c r="K337" i="74"/>
  <c r="L336" i="74"/>
  <c r="K336" i="74"/>
  <c r="L335" i="74"/>
  <c r="K335" i="74"/>
  <c r="L334" i="74"/>
  <c r="K334" i="74"/>
  <c r="L333" i="74"/>
  <c r="L332" i="74"/>
  <c r="K332" i="74"/>
  <c r="L331" i="74"/>
  <c r="K331" i="74"/>
  <c r="L330" i="74"/>
  <c r="K330" i="74"/>
  <c r="L329" i="74"/>
  <c r="K329" i="74"/>
  <c r="L328" i="74"/>
  <c r="K328" i="74"/>
  <c r="L327" i="74"/>
  <c r="L326" i="74"/>
  <c r="K326" i="74"/>
  <c r="L325" i="74"/>
  <c r="K325" i="74"/>
  <c r="L324" i="74"/>
  <c r="K324" i="74"/>
  <c r="L323" i="74"/>
  <c r="K323" i="74"/>
  <c r="L322" i="74"/>
  <c r="K322" i="74"/>
  <c r="L321" i="74"/>
  <c r="L320" i="74"/>
  <c r="K320" i="74"/>
  <c r="L319" i="74"/>
  <c r="K319" i="74"/>
  <c r="L318" i="74"/>
  <c r="K318" i="74"/>
  <c r="L317" i="74"/>
  <c r="K317" i="74"/>
  <c r="L316" i="74"/>
  <c r="K316" i="74"/>
  <c r="L315" i="74"/>
  <c r="L314" i="74"/>
  <c r="K314" i="74"/>
  <c r="L313" i="74"/>
  <c r="K313" i="74"/>
  <c r="L312" i="74"/>
  <c r="K312" i="74"/>
  <c r="L311" i="74"/>
  <c r="K311" i="74"/>
  <c r="L310" i="74"/>
  <c r="K310" i="74"/>
  <c r="L309" i="74"/>
  <c r="L308" i="74"/>
  <c r="K308" i="74"/>
  <c r="L307" i="74"/>
  <c r="K307" i="74"/>
  <c r="L306" i="74"/>
  <c r="K306" i="74"/>
  <c r="L305" i="74"/>
  <c r="K305" i="74"/>
  <c r="L304" i="74"/>
  <c r="K304" i="74"/>
  <c r="L303" i="74"/>
  <c r="L302" i="74"/>
  <c r="K302" i="74"/>
  <c r="L301" i="74"/>
  <c r="K301" i="74"/>
  <c r="L300" i="74"/>
  <c r="K300" i="74"/>
  <c r="L299" i="74"/>
  <c r="K299" i="74"/>
  <c r="L298" i="74"/>
  <c r="K298" i="74"/>
  <c r="L297" i="74"/>
  <c r="L296" i="74"/>
  <c r="K296" i="74"/>
  <c r="L295" i="74"/>
  <c r="K295" i="74"/>
  <c r="L294" i="74"/>
  <c r="K294" i="74"/>
  <c r="L293" i="74"/>
  <c r="K293" i="74"/>
  <c r="L292" i="74"/>
  <c r="K292" i="74"/>
  <c r="L291" i="74"/>
  <c r="L290" i="74"/>
  <c r="K290" i="74"/>
  <c r="L289" i="74"/>
  <c r="K289" i="74"/>
  <c r="L288" i="74"/>
  <c r="K288" i="74"/>
  <c r="L287" i="74"/>
  <c r="K287" i="74"/>
  <c r="L286" i="74"/>
  <c r="K286" i="74"/>
  <c r="L285" i="74"/>
  <c r="L284" i="74"/>
  <c r="K284" i="74"/>
  <c r="L283" i="74"/>
  <c r="K283" i="74"/>
  <c r="L282" i="74"/>
  <c r="K282" i="74"/>
  <c r="L281" i="74"/>
  <c r="K281" i="74"/>
  <c r="L280" i="74"/>
  <c r="K280" i="74"/>
  <c r="L279" i="74"/>
  <c r="L278" i="74"/>
  <c r="K278" i="74"/>
  <c r="L277" i="74"/>
  <c r="K277" i="74"/>
  <c r="L276" i="74"/>
  <c r="K276" i="74"/>
  <c r="L275" i="74"/>
  <c r="K275" i="74"/>
  <c r="L274" i="74"/>
  <c r="K274" i="74"/>
  <c r="L273" i="74"/>
  <c r="L272" i="74"/>
  <c r="K272" i="74"/>
  <c r="L271" i="74"/>
  <c r="K271" i="74"/>
  <c r="L270" i="74"/>
  <c r="K270" i="74"/>
  <c r="L269" i="74"/>
  <c r="K269" i="74"/>
  <c r="L268" i="74"/>
  <c r="K268" i="74"/>
  <c r="L267" i="74"/>
  <c r="L266" i="74"/>
  <c r="K266" i="74"/>
  <c r="L265" i="74"/>
  <c r="K265" i="74"/>
  <c r="L264" i="74"/>
  <c r="K264" i="74"/>
  <c r="L263" i="74"/>
  <c r="K263" i="74"/>
  <c r="L262" i="74"/>
  <c r="K262" i="74"/>
  <c r="L261" i="74"/>
  <c r="L260" i="74"/>
  <c r="K260" i="74"/>
  <c r="L259" i="74"/>
  <c r="K259" i="74"/>
  <c r="L258" i="74"/>
  <c r="K258" i="74"/>
  <c r="L257" i="74"/>
  <c r="K257" i="74"/>
  <c r="L256" i="74"/>
  <c r="K256" i="74"/>
  <c r="L255" i="74"/>
  <c r="L254" i="74"/>
  <c r="K254" i="74"/>
  <c r="L253" i="74"/>
  <c r="K253" i="74"/>
  <c r="L252" i="74"/>
  <c r="K252" i="74"/>
  <c r="L251" i="74"/>
  <c r="K251" i="74"/>
  <c r="L250" i="74"/>
  <c r="K250" i="74"/>
  <c r="L249" i="74"/>
  <c r="L248" i="74"/>
  <c r="K248" i="74"/>
  <c r="L247" i="74"/>
  <c r="K247" i="74"/>
  <c r="L246" i="74"/>
  <c r="K246" i="74"/>
  <c r="L245" i="74"/>
  <c r="K245" i="74"/>
  <c r="L244" i="74"/>
  <c r="K244" i="74"/>
  <c r="L243" i="74"/>
  <c r="L242" i="74"/>
  <c r="K242" i="74"/>
  <c r="L241" i="74"/>
  <c r="K241" i="74"/>
  <c r="L240" i="74"/>
  <c r="K240" i="74"/>
  <c r="L239" i="74"/>
  <c r="K239" i="74"/>
  <c r="L238" i="74"/>
  <c r="K238" i="74"/>
  <c r="L237" i="74"/>
  <c r="L236" i="74"/>
  <c r="K236" i="74"/>
  <c r="L235" i="74"/>
  <c r="K235" i="74"/>
  <c r="L234" i="74"/>
  <c r="K234" i="74"/>
  <c r="L233" i="74"/>
  <c r="K233" i="74"/>
  <c r="L232" i="74"/>
  <c r="K232" i="74"/>
  <c r="L231" i="74"/>
  <c r="L230" i="74"/>
  <c r="K230" i="74"/>
  <c r="L229" i="74"/>
  <c r="K229" i="74"/>
  <c r="L228" i="74"/>
  <c r="K228" i="74"/>
  <c r="L227" i="74"/>
  <c r="K227" i="74"/>
  <c r="L226" i="74"/>
  <c r="K226" i="74"/>
  <c r="L225" i="74"/>
  <c r="L224" i="74"/>
  <c r="K224" i="74"/>
  <c r="L223" i="74"/>
  <c r="K223" i="74"/>
  <c r="L222" i="74"/>
  <c r="K222" i="74"/>
  <c r="L221" i="74"/>
  <c r="K221" i="74"/>
  <c r="L220" i="74"/>
  <c r="K220" i="74"/>
  <c r="L219" i="74"/>
  <c r="L218" i="74"/>
  <c r="K218" i="74"/>
  <c r="L217" i="74"/>
  <c r="K217" i="74"/>
  <c r="L216" i="74"/>
  <c r="K216" i="74"/>
  <c r="L215" i="74"/>
  <c r="K215" i="74"/>
  <c r="L214" i="74"/>
  <c r="K214" i="74"/>
  <c r="L213" i="74"/>
  <c r="L212" i="74"/>
  <c r="K212" i="74"/>
  <c r="L211" i="74"/>
  <c r="K211" i="74"/>
  <c r="L210" i="74"/>
  <c r="K210" i="74"/>
  <c r="L209" i="74"/>
  <c r="K209" i="74"/>
  <c r="L208" i="74"/>
  <c r="K208" i="74"/>
  <c r="L207" i="74"/>
  <c r="L206" i="74"/>
  <c r="K206" i="74"/>
  <c r="L205" i="74"/>
  <c r="K205" i="74"/>
  <c r="L204" i="74"/>
  <c r="K204" i="74"/>
  <c r="L203" i="74"/>
  <c r="K203" i="74"/>
  <c r="L202" i="74"/>
  <c r="K202" i="74"/>
  <c r="L201" i="74"/>
  <c r="L200" i="74"/>
  <c r="K200" i="74"/>
  <c r="L199" i="74"/>
  <c r="K199" i="74"/>
  <c r="L198" i="74"/>
  <c r="K198" i="74"/>
  <c r="L197" i="74"/>
  <c r="K197" i="74"/>
  <c r="L196" i="74"/>
  <c r="K196" i="74"/>
  <c r="L195" i="74"/>
  <c r="L194" i="74"/>
  <c r="K194" i="74"/>
  <c r="L193" i="74"/>
  <c r="K193" i="74"/>
  <c r="L192" i="74"/>
  <c r="K192" i="74"/>
  <c r="L191" i="74"/>
  <c r="K191" i="74"/>
  <c r="L190" i="74"/>
  <c r="K190" i="74"/>
  <c r="L189" i="74"/>
  <c r="L188" i="74"/>
  <c r="K188" i="74"/>
  <c r="L187" i="74"/>
  <c r="K187" i="74"/>
  <c r="L186" i="74"/>
  <c r="K186" i="74"/>
  <c r="L185" i="74"/>
  <c r="K185" i="74"/>
  <c r="L184" i="74"/>
  <c r="K184" i="74"/>
  <c r="L183" i="74"/>
  <c r="L182" i="74"/>
  <c r="K182" i="74"/>
  <c r="L181" i="74"/>
  <c r="K181" i="74"/>
  <c r="L180" i="74"/>
  <c r="K180" i="74"/>
  <c r="L179" i="74"/>
  <c r="K179" i="74"/>
  <c r="L178" i="74"/>
  <c r="K178" i="74"/>
  <c r="L177" i="74"/>
  <c r="L176" i="74"/>
  <c r="K176" i="74"/>
  <c r="L175" i="74"/>
  <c r="K175" i="74"/>
  <c r="L174" i="74"/>
  <c r="K174" i="74"/>
  <c r="L173" i="74"/>
  <c r="K173" i="74"/>
  <c r="L172" i="74"/>
  <c r="K172" i="74"/>
  <c r="L171" i="74"/>
  <c r="L170" i="74"/>
  <c r="K170" i="74"/>
  <c r="L169" i="74"/>
  <c r="K169" i="74"/>
  <c r="L168" i="74"/>
  <c r="K168" i="74"/>
  <c r="L167" i="74"/>
  <c r="K167" i="74"/>
  <c r="L166" i="74"/>
  <c r="K166" i="74"/>
  <c r="L165" i="74"/>
  <c r="L164" i="74"/>
  <c r="K164" i="74"/>
  <c r="L163" i="74"/>
  <c r="K163" i="74"/>
  <c r="L162" i="74"/>
  <c r="K162" i="74"/>
  <c r="L161" i="74"/>
  <c r="K161" i="74"/>
  <c r="L160" i="74"/>
  <c r="K160" i="74"/>
  <c r="L159" i="74"/>
  <c r="L158" i="74"/>
  <c r="K158" i="74"/>
  <c r="L157" i="74"/>
  <c r="K157" i="74"/>
  <c r="L156" i="74"/>
  <c r="K156" i="74"/>
  <c r="L155" i="74"/>
  <c r="K155" i="74"/>
  <c r="L154" i="74"/>
  <c r="K154" i="74"/>
  <c r="L153" i="74"/>
  <c r="L152" i="74"/>
  <c r="K152" i="74"/>
  <c r="L151" i="74"/>
  <c r="K151" i="74"/>
  <c r="L150" i="74"/>
  <c r="K150" i="74"/>
  <c r="L149" i="74"/>
  <c r="K149" i="74"/>
  <c r="L148" i="74"/>
  <c r="K148" i="74"/>
  <c r="L147" i="74"/>
  <c r="L146" i="74"/>
  <c r="K146" i="74"/>
  <c r="L145" i="74"/>
  <c r="K145" i="74"/>
  <c r="L144" i="74"/>
  <c r="K144" i="74"/>
  <c r="L143" i="74"/>
  <c r="K143" i="74"/>
  <c r="L142" i="74"/>
  <c r="K142" i="74"/>
  <c r="L141" i="74"/>
  <c r="L140" i="74"/>
  <c r="K140" i="74"/>
  <c r="L139" i="74"/>
  <c r="K139" i="74"/>
  <c r="L138" i="74"/>
  <c r="K138" i="74"/>
  <c r="L137" i="74"/>
  <c r="K137" i="74"/>
  <c r="L136" i="74"/>
  <c r="K136" i="74"/>
  <c r="L135" i="74"/>
  <c r="L134" i="74"/>
  <c r="K134" i="74"/>
  <c r="L133" i="74"/>
  <c r="K133" i="74"/>
  <c r="L132" i="74"/>
  <c r="K132" i="74"/>
  <c r="L131" i="74"/>
  <c r="K131" i="74"/>
  <c r="L130" i="74"/>
  <c r="K130" i="74"/>
  <c r="L129" i="74"/>
  <c r="L128" i="74"/>
  <c r="K128" i="74"/>
  <c r="L127" i="74"/>
  <c r="K127" i="74"/>
  <c r="L126" i="74"/>
  <c r="K126" i="74"/>
  <c r="L125" i="74"/>
  <c r="K125" i="74"/>
  <c r="L124" i="74"/>
  <c r="K124" i="74"/>
  <c r="L123" i="74"/>
  <c r="L122" i="74"/>
  <c r="K122" i="74"/>
  <c r="L121" i="74"/>
  <c r="K121" i="74"/>
  <c r="L120" i="74"/>
  <c r="K120" i="74"/>
  <c r="L119" i="74"/>
  <c r="K119" i="74"/>
  <c r="L118" i="74"/>
  <c r="K118" i="74"/>
  <c r="L117" i="74"/>
  <c r="L116" i="74"/>
  <c r="K116" i="74"/>
  <c r="L115" i="74"/>
  <c r="K115" i="74"/>
  <c r="L114" i="74"/>
  <c r="K114" i="74"/>
  <c r="L113" i="74"/>
  <c r="K113" i="74"/>
  <c r="L112" i="74"/>
  <c r="K112" i="74"/>
  <c r="L111" i="74"/>
  <c r="L110" i="74"/>
  <c r="K110" i="74"/>
  <c r="L109" i="74"/>
  <c r="K109" i="74"/>
  <c r="L108" i="74"/>
  <c r="K108" i="74"/>
  <c r="L107" i="74"/>
  <c r="K107" i="74"/>
  <c r="L106" i="74"/>
  <c r="K106" i="74"/>
  <c r="L105" i="74"/>
  <c r="L104" i="74"/>
  <c r="K104" i="74"/>
  <c r="L103" i="74"/>
  <c r="K103" i="74"/>
  <c r="L102" i="74"/>
  <c r="K102" i="74"/>
  <c r="L101" i="74"/>
  <c r="K101" i="74"/>
  <c r="L100" i="74"/>
  <c r="K100" i="74"/>
  <c r="L99" i="74"/>
  <c r="L98" i="74"/>
  <c r="K98" i="74"/>
  <c r="L97" i="74"/>
  <c r="K97" i="74"/>
  <c r="L96" i="74"/>
  <c r="K96" i="74"/>
  <c r="L95" i="74"/>
  <c r="K95" i="74"/>
  <c r="L94" i="74"/>
  <c r="K94" i="74"/>
  <c r="L93" i="74"/>
  <c r="L92" i="74"/>
  <c r="K92" i="74"/>
  <c r="L91" i="74"/>
  <c r="K91" i="74"/>
  <c r="L90" i="74"/>
  <c r="K90" i="74"/>
  <c r="L89" i="74"/>
  <c r="K89" i="74"/>
  <c r="L88" i="74"/>
  <c r="K88" i="74"/>
  <c r="L87" i="74"/>
  <c r="L86" i="74"/>
  <c r="K86" i="74"/>
  <c r="L85" i="74"/>
  <c r="K85" i="74"/>
  <c r="L84" i="74"/>
  <c r="K84" i="74"/>
  <c r="L83" i="74"/>
  <c r="K83" i="74"/>
  <c r="L82" i="74"/>
  <c r="K82" i="74"/>
  <c r="L81" i="74"/>
  <c r="L80" i="74"/>
  <c r="K80" i="74"/>
  <c r="L79" i="74"/>
  <c r="K79" i="74"/>
  <c r="L78" i="74"/>
  <c r="K78" i="74"/>
  <c r="L77" i="74"/>
  <c r="K77" i="74"/>
  <c r="L76" i="74"/>
  <c r="K76" i="74"/>
  <c r="L75" i="74"/>
  <c r="L74" i="74"/>
  <c r="K74" i="74"/>
  <c r="L73" i="74"/>
  <c r="K73" i="74"/>
  <c r="L72" i="74"/>
  <c r="K72" i="74"/>
  <c r="L71" i="74"/>
  <c r="K71" i="74"/>
  <c r="L70" i="74"/>
  <c r="K70" i="74"/>
  <c r="L69" i="74"/>
  <c r="L68" i="74"/>
  <c r="K68" i="74"/>
  <c r="L67" i="74"/>
  <c r="K67" i="74"/>
  <c r="L66" i="74"/>
  <c r="K66" i="74"/>
  <c r="L65" i="74"/>
  <c r="K65" i="74"/>
  <c r="L64" i="74"/>
  <c r="K64" i="74"/>
  <c r="L63" i="74"/>
  <c r="L62" i="74"/>
  <c r="K62" i="74"/>
  <c r="L61" i="74"/>
  <c r="K61" i="74"/>
  <c r="L60" i="74"/>
  <c r="K60" i="74"/>
  <c r="L59" i="74"/>
  <c r="K59" i="74"/>
  <c r="L58" i="74"/>
  <c r="K58" i="74"/>
  <c r="L57" i="74"/>
  <c r="L56" i="74"/>
  <c r="K56" i="74"/>
  <c r="L55" i="74"/>
  <c r="K55" i="74"/>
  <c r="L54" i="74"/>
  <c r="K54" i="74"/>
  <c r="L53" i="74"/>
  <c r="K53" i="74"/>
  <c r="L52" i="74"/>
  <c r="K52" i="74"/>
  <c r="L51" i="74"/>
  <c r="L50" i="74"/>
  <c r="K50" i="74"/>
  <c r="L49" i="74"/>
  <c r="K49" i="74"/>
  <c r="L48" i="74"/>
  <c r="K48" i="74"/>
  <c r="L47" i="74"/>
  <c r="K47" i="74"/>
  <c r="L46" i="74"/>
  <c r="K46" i="74"/>
  <c r="L45" i="74"/>
  <c r="L44" i="74"/>
  <c r="K44" i="74"/>
  <c r="L43" i="74"/>
  <c r="K43" i="74"/>
  <c r="L42" i="74"/>
  <c r="K42" i="74"/>
  <c r="L41" i="74"/>
  <c r="K41" i="74"/>
  <c r="L40" i="74"/>
  <c r="K40" i="74"/>
  <c r="L39" i="74"/>
  <c r="L38" i="74"/>
  <c r="K38" i="74"/>
  <c r="L37" i="74"/>
  <c r="K37" i="74"/>
  <c r="L36" i="74"/>
  <c r="K36" i="74"/>
  <c r="L35" i="74"/>
  <c r="K35" i="74"/>
  <c r="L34" i="74"/>
  <c r="K34" i="74"/>
  <c r="L33" i="74"/>
  <c r="L32" i="74"/>
  <c r="K32" i="74"/>
  <c r="L31" i="74"/>
  <c r="K31" i="74"/>
  <c r="L30" i="74"/>
  <c r="K30" i="74"/>
  <c r="L29" i="74"/>
  <c r="K29" i="74"/>
  <c r="L28" i="74"/>
  <c r="K28" i="74"/>
  <c r="L27" i="74"/>
  <c r="L26" i="74"/>
  <c r="K26" i="74"/>
  <c r="L25" i="74"/>
  <c r="K25" i="74"/>
  <c r="L24" i="74"/>
  <c r="K24" i="74"/>
  <c r="L23" i="74"/>
  <c r="K23" i="74"/>
  <c r="L22" i="74"/>
  <c r="K22" i="74"/>
  <c r="L21" i="74"/>
  <c r="L20" i="74"/>
  <c r="K20" i="74"/>
  <c r="L19" i="74"/>
  <c r="K19" i="74"/>
  <c r="L18" i="74"/>
  <c r="K18" i="74"/>
  <c r="L17" i="74"/>
  <c r="K17" i="74"/>
  <c r="L16" i="74"/>
  <c r="K16" i="74"/>
  <c r="L15" i="74"/>
  <c r="L14" i="74"/>
  <c r="K14" i="74"/>
  <c r="L13" i="74"/>
  <c r="K13" i="74"/>
  <c r="L12" i="74"/>
  <c r="K12" i="74"/>
  <c r="L11" i="74"/>
  <c r="K11" i="74"/>
  <c r="L10" i="74"/>
  <c r="K10" i="74"/>
  <c r="K446" i="47"/>
  <c r="K445" i="47"/>
  <c r="L444" i="47"/>
  <c r="K444" i="47"/>
  <c r="L443" i="47"/>
  <c r="K443" i="47"/>
  <c r="L442" i="47"/>
  <c r="K442" i="47"/>
  <c r="L441" i="47"/>
  <c r="L440" i="47"/>
  <c r="K440" i="47"/>
  <c r="L439" i="47"/>
  <c r="K439" i="47"/>
  <c r="L438" i="47"/>
  <c r="K438" i="47"/>
  <c r="L437" i="47"/>
  <c r="K437" i="47"/>
  <c r="L436" i="47"/>
  <c r="K436" i="47"/>
  <c r="L435" i="47"/>
  <c r="L434" i="47"/>
  <c r="K434" i="47"/>
  <c r="L433" i="47"/>
  <c r="K433" i="47"/>
  <c r="L432" i="47"/>
  <c r="K432" i="47"/>
  <c r="L431" i="47"/>
  <c r="K431" i="47"/>
  <c r="L430" i="47"/>
  <c r="K430" i="47"/>
  <c r="L429" i="47"/>
  <c r="L428" i="47"/>
  <c r="K428" i="47"/>
  <c r="L427" i="47"/>
  <c r="K427" i="47"/>
  <c r="L426" i="47"/>
  <c r="K426" i="47"/>
  <c r="L425" i="47"/>
  <c r="K425" i="47"/>
  <c r="L424" i="47"/>
  <c r="K424" i="47"/>
  <c r="L423" i="47"/>
  <c r="L422" i="47"/>
  <c r="K422" i="47"/>
  <c r="L421" i="47"/>
  <c r="K421" i="47"/>
  <c r="L420" i="47"/>
  <c r="K420" i="47"/>
  <c r="L419" i="47"/>
  <c r="K419" i="47"/>
  <c r="L418" i="47"/>
  <c r="K418" i="47"/>
  <c r="L417" i="47"/>
  <c r="L416" i="47"/>
  <c r="K416" i="47"/>
  <c r="L415" i="47"/>
  <c r="K415" i="47"/>
  <c r="L414" i="47"/>
  <c r="K414" i="47"/>
  <c r="L413" i="47"/>
  <c r="K413" i="47"/>
  <c r="L412" i="47"/>
  <c r="K412" i="47"/>
  <c r="L411" i="47"/>
  <c r="L410" i="47"/>
  <c r="K410" i="47"/>
  <c r="L409" i="47"/>
  <c r="K409" i="47"/>
  <c r="L408" i="47"/>
  <c r="K408" i="47"/>
  <c r="L407" i="47"/>
  <c r="K407" i="47"/>
  <c r="L406" i="47"/>
  <c r="K406" i="47"/>
  <c r="L405" i="47"/>
  <c r="L404" i="47"/>
  <c r="K404" i="47"/>
  <c r="L403" i="47"/>
  <c r="K403" i="47"/>
  <c r="L402" i="47"/>
  <c r="K402" i="47"/>
  <c r="L401" i="47"/>
  <c r="K401" i="47"/>
  <c r="L400" i="47"/>
  <c r="K400" i="47"/>
  <c r="L399" i="47"/>
  <c r="L398" i="47"/>
  <c r="K398" i="47"/>
  <c r="L397" i="47"/>
  <c r="K397" i="47"/>
  <c r="L396" i="47"/>
  <c r="K396" i="47"/>
  <c r="L395" i="47"/>
  <c r="K395" i="47"/>
  <c r="L394" i="47"/>
  <c r="K394" i="47"/>
  <c r="L393" i="47"/>
  <c r="L392" i="47"/>
  <c r="K392" i="47"/>
  <c r="L391" i="47"/>
  <c r="K391" i="47"/>
  <c r="L390" i="47"/>
  <c r="K390" i="47"/>
  <c r="L389" i="47"/>
  <c r="K389" i="47"/>
  <c r="L388" i="47"/>
  <c r="K388" i="47"/>
  <c r="L387" i="47"/>
  <c r="L386" i="47"/>
  <c r="K386" i="47"/>
  <c r="L385" i="47"/>
  <c r="K385" i="47"/>
  <c r="L384" i="47"/>
  <c r="K384" i="47"/>
  <c r="L383" i="47"/>
  <c r="K383" i="47"/>
  <c r="L382" i="47"/>
  <c r="K382" i="47"/>
  <c r="L381" i="47"/>
  <c r="L380" i="47"/>
  <c r="K380" i="47"/>
  <c r="L379" i="47"/>
  <c r="K379" i="47"/>
  <c r="L378" i="47"/>
  <c r="K378" i="47"/>
  <c r="L377" i="47"/>
  <c r="K377" i="47"/>
  <c r="L376" i="47"/>
  <c r="K376" i="47"/>
  <c r="L375" i="47"/>
  <c r="L374" i="47"/>
  <c r="K374" i="47"/>
  <c r="L373" i="47"/>
  <c r="K373" i="47"/>
  <c r="L372" i="47"/>
  <c r="K372" i="47"/>
  <c r="L371" i="47"/>
  <c r="K371" i="47"/>
  <c r="L370" i="47"/>
  <c r="K370" i="47"/>
  <c r="L369" i="47"/>
  <c r="L368" i="47"/>
  <c r="K368" i="47"/>
  <c r="L367" i="47"/>
  <c r="K367" i="47"/>
  <c r="L366" i="47"/>
  <c r="K366" i="47"/>
  <c r="L365" i="47"/>
  <c r="K365" i="47"/>
  <c r="L364" i="47"/>
  <c r="K364" i="47"/>
  <c r="L363" i="47"/>
  <c r="L362" i="47"/>
  <c r="K362" i="47"/>
  <c r="L361" i="47"/>
  <c r="K361" i="47"/>
  <c r="L360" i="47"/>
  <c r="K360" i="47"/>
  <c r="L359" i="47"/>
  <c r="K359" i="47"/>
  <c r="L358" i="47"/>
  <c r="K358" i="47"/>
  <c r="L357" i="47"/>
  <c r="L356" i="47"/>
  <c r="K356" i="47"/>
  <c r="L355" i="47"/>
  <c r="K355" i="47"/>
  <c r="L354" i="47"/>
  <c r="K354" i="47"/>
  <c r="L353" i="47"/>
  <c r="K353" i="47"/>
  <c r="L352" i="47"/>
  <c r="K352" i="47"/>
  <c r="L351" i="47"/>
  <c r="L350" i="47"/>
  <c r="K350" i="47"/>
  <c r="L349" i="47"/>
  <c r="K349" i="47"/>
  <c r="L348" i="47"/>
  <c r="K348" i="47"/>
  <c r="L347" i="47"/>
  <c r="K347" i="47"/>
  <c r="L346" i="47"/>
  <c r="K346" i="47"/>
  <c r="L345" i="47"/>
  <c r="L344" i="47"/>
  <c r="K344" i="47"/>
  <c r="L343" i="47"/>
  <c r="K343" i="47"/>
  <c r="L342" i="47"/>
  <c r="K342" i="47"/>
  <c r="L341" i="47"/>
  <c r="K341" i="47"/>
  <c r="L340" i="47"/>
  <c r="K340" i="47"/>
  <c r="L339" i="47"/>
  <c r="L338" i="47"/>
  <c r="K338" i="47"/>
  <c r="L337" i="47"/>
  <c r="K337" i="47"/>
  <c r="L336" i="47"/>
  <c r="K336" i="47"/>
  <c r="L335" i="47"/>
  <c r="K335" i="47"/>
  <c r="L334" i="47"/>
  <c r="K334" i="47"/>
  <c r="L333" i="47"/>
  <c r="L332" i="47"/>
  <c r="K332" i="47"/>
  <c r="L331" i="47"/>
  <c r="K331" i="47"/>
  <c r="L330" i="47"/>
  <c r="K330" i="47"/>
  <c r="L329" i="47"/>
  <c r="K329" i="47"/>
  <c r="L328" i="47"/>
  <c r="K328" i="47"/>
  <c r="L327" i="47"/>
  <c r="L326" i="47"/>
  <c r="K326" i="47"/>
  <c r="L325" i="47"/>
  <c r="K325" i="47"/>
  <c r="L324" i="47"/>
  <c r="K324" i="47"/>
  <c r="L323" i="47"/>
  <c r="K323" i="47"/>
  <c r="L322" i="47"/>
  <c r="K322" i="47"/>
  <c r="L321" i="47"/>
  <c r="L320" i="47"/>
  <c r="K320" i="47"/>
  <c r="L319" i="47"/>
  <c r="K319" i="47"/>
  <c r="L318" i="47"/>
  <c r="K318" i="47"/>
  <c r="L317" i="47"/>
  <c r="K317" i="47"/>
  <c r="L316" i="47"/>
  <c r="K316" i="47"/>
  <c r="L315" i="47"/>
  <c r="L314" i="47"/>
  <c r="K314" i="47"/>
  <c r="L313" i="47"/>
  <c r="K313" i="47"/>
  <c r="L312" i="47"/>
  <c r="K312" i="47"/>
  <c r="L311" i="47"/>
  <c r="K311" i="47"/>
  <c r="L310" i="47"/>
  <c r="K310" i="47"/>
  <c r="L309" i="47"/>
  <c r="L308" i="47"/>
  <c r="K308" i="47"/>
  <c r="L307" i="47"/>
  <c r="K307" i="47"/>
  <c r="L306" i="47"/>
  <c r="K306" i="47"/>
  <c r="L305" i="47"/>
  <c r="K305" i="47"/>
  <c r="L304" i="47"/>
  <c r="K304" i="47"/>
  <c r="L303" i="47"/>
  <c r="L302" i="47"/>
  <c r="K302" i="47"/>
  <c r="L301" i="47"/>
  <c r="K301" i="47"/>
  <c r="L300" i="47"/>
  <c r="K300" i="47"/>
  <c r="L299" i="47"/>
  <c r="K299" i="47"/>
  <c r="L298" i="47"/>
  <c r="K298" i="47"/>
  <c r="L297" i="47"/>
  <c r="L296" i="47"/>
  <c r="K296" i="47"/>
  <c r="L295" i="47"/>
  <c r="K295" i="47"/>
  <c r="L294" i="47"/>
  <c r="K294" i="47"/>
  <c r="L293" i="47"/>
  <c r="K293" i="47"/>
  <c r="L292" i="47"/>
  <c r="K292" i="47"/>
  <c r="L291" i="47"/>
  <c r="L290" i="47"/>
  <c r="K290" i="47"/>
  <c r="L289" i="47"/>
  <c r="K289" i="47"/>
  <c r="L288" i="47"/>
  <c r="K288" i="47"/>
  <c r="L287" i="47"/>
  <c r="K287" i="47"/>
  <c r="L286" i="47"/>
  <c r="K286" i="47"/>
  <c r="L285" i="47"/>
  <c r="L284" i="47"/>
  <c r="K284" i="47"/>
  <c r="L283" i="47"/>
  <c r="K283" i="47"/>
  <c r="L282" i="47"/>
  <c r="K282" i="47"/>
  <c r="L281" i="47"/>
  <c r="K281" i="47"/>
  <c r="L280" i="47"/>
  <c r="K280" i="47"/>
  <c r="L279" i="47"/>
  <c r="L278" i="47"/>
  <c r="K278" i="47"/>
  <c r="L277" i="47"/>
  <c r="K277" i="47"/>
  <c r="L276" i="47"/>
  <c r="K276" i="47"/>
  <c r="L275" i="47"/>
  <c r="K275" i="47"/>
  <c r="L274" i="47"/>
  <c r="K274" i="47"/>
  <c r="L273" i="47"/>
  <c r="L272" i="47"/>
  <c r="K272" i="47"/>
  <c r="L271" i="47"/>
  <c r="K271" i="47"/>
  <c r="L270" i="47"/>
  <c r="K270" i="47"/>
  <c r="L269" i="47"/>
  <c r="K269" i="47"/>
  <c r="L268" i="47"/>
  <c r="K268" i="47"/>
  <c r="L267" i="47"/>
  <c r="L266" i="47"/>
  <c r="K266" i="47"/>
  <c r="L265" i="47"/>
  <c r="K265" i="47"/>
  <c r="L264" i="47"/>
  <c r="K264" i="47"/>
  <c r="L263" i="47"/>
  <c r="K263" i="47"/>
  <c r="L262" i="47"/>
  <c r="K262" i="47"/>
  <c r="L261" i="47"/>
  <c r="L260" i="47"/>
  <c r="K260" i="47"/>
  <c r="L259" i="47"/>
  <c r="K259" i="47"/>
  <c r="L258" i="47"/>
  <c r="K258" i="47"/>
  <c r="L257" i="47"/>
  <c r="K257" i="47"/>
  <c r="L256" i="47"/>
  <c r="K256" i="47"/>
  <c r="L255" i="47"/>
  <c r="L254" i="47"/>
  <c r="K254" i="47"/>
  <c r="L253" i="47"/>
  <c r="K253" i="47"/>
  <c r="L252" i="47"/>
  <c r="K252" i="47"/>
  <c r="L251" i="47"/>
  <c r="K251" i="47"/>
  <c r="L250" i="47"/>
  <c r="K250" i="47"/>
  <c r="L249" i="47"/>
  <c r="L248" i="47"/>
  <c r="K248" i="47"/>
  <c r="L247" i="47"/>
  <c r="K247" i="47"/>
  <c r="L246" i="47"/>
  <c r="K246" i="47"/>
  <c r="L245" i="47"/>
  <c r="K245" i="47"/>
  <c r="L244" i="47"/>
  <c r="K244" i="47"/>
  <c r="L243" i="47"/>
  <c r="L242" i="47"/>
  <c r="K242" i="47"/>
  <c r="L241" i="47"/>
  <c r="K241" i="47"/>
  <c r="L240" i="47"/>
  <c r="K240" i="47"/>
  <c r="L239" i="47"/>
  <c r="K239" i="47"/>
  <c r="L238" i="47"/>
  <c r="K238" i="47"/>
  <c r="L237" i="47"/>
  <c r="L236" i="47"/>
  <c r="K236" i="47"/>
  <c r="L235" i="47"/>
  <c r="K235" i="47"/>
  <c r="L234" i="47"/>
  <c r="K234" i="47"/>
  <c r="L233" i="47"/>
  <c r="K233" i="47"/>
  <c r="L232" i="47"/>
  <c r="K232" i="47"/>
  <c r="L231" i="47"/>
  <c r="L230" i="47"/>
  <c r="K230" i="47"/>
  <c r="L229" i="47"/>
  <c r="K229" i="47"/>
  <c r="L228" i="47"/>
  <c r="K228" i="47"/>
  <c r="L227" i="47"/>
  <c r="K227" i="47"/>
  <c r="L226" i="47"/>
  <c r="K226" i="47"/>
  <c r="L225" i="47"/>
  <c r="L224" i="47"/>
  <c r="K224" i="47"/>
  <c r="L223" i="47"/>
  <c r="K223" i="47"/>
  <c r="L222" i="47"/>
  <c r="K222" i="47"/>
  <c r="L221" i="47"/>
  <c r="K221" i="47"/>
  <c r="L220" i="47"/>
  <c r="K220" i="47"/>
  <c r="L219" i="47"/>
  <c r="L218" i="47"/>
  <c r="K218" i="47"/>
  <c r="L217" i="47"/>
  <c r="K217" i="47"/>
  <c r="L216" i="47"/>
  <c r="K216" i="47"/>
  <c r="L215" i="47"/>
  <c r="K215" i="47"/>
  <c r="L214" i="47"/>
  <c r="K214" i="47"/>
  <c r="L213" i="47"/>
  <c r="L212" i="47"/>
  <c r="K212" i="47"/>
  <c r="L211" i="47"/>
  <c r="K211" i="47"/>
  <c r="L210" i="47"/>
  <c r="K210" i="47"/>
  <c r="L209" i="47"/>
  <c r="K209" i="47"/>
  <c r="L208" i="47"/>
  <c r="K208" i="47"/>
  <c r="L207" i="47"/>
  <c r="L206" i="47"/>
  <c r="K206" i="47"/>
  <c r="L205" i="47"/>
  <c r="K205" i="47"/>
  <c r="L204" i="47"/>
  <c r="K204" i="47"/>
  <c r="L203" i="47"/>
  <c r="K203" i="47"/>
  <c r="L202" i="47"/>
  <c r="K202" i="47"/>
  <c r="L201" i="47"/>
  <c r="L200" i="47"/>
  <c r="K200" i="47"/>
  <c r="L199" i="47"/>
  <c r="K199" i="47"/>
  <c r="L198" i="47"/>
  <c r="K198" i="47"/>
  <c r="L197" i="47"/>
  <c r="K197" i="47"/>
  <c r="L196" i="47"/>
  <c r="K196" i="47"/>
  <c r="L195" i="47"/>
  <c r="L194" i="47"/>
  <c r="K194" i="47"/>
  <c r="L193" i="47"/>
  <c r="K193" i="47"/>
  <c r="L192" i="47"/>
  <c r="K192" i="47"/>
  <c r="L191" i="47"/>
  <c r="K191" i="47"/>
  <c r="L190" i="47"/>
  <c r="K190" i="47"/>
  <c r="L189" i="47"/>
  <c r="L188" i="47"/>
  <c r="K188" i="47"/>
  <c r="L187" i="47"/>
  <c r="K187" i="47"/>
  <c r="L186" i="47"/>
  <c r="K186" i="47"/>
  <c r="L185" i="47"/>
  <c r="K185" i="47"/>
  <c r="L184" i="47"/>
  <c r="K184" i="47"/>
  <c r="L183" i="47"/>
  <c r="L182" i="47"/>
  <c r="K182" i="47"/>
  <c r="L181" i="47"/>
  <c r="K181" i="47"/>
  <c r="L180" i="47"/>
  <c r="K180" i="47"/>
  <c r="L179" i="47"/>
  <c r="K179" i="47"/>
  <c r="L178" i="47"/>
  <c r="K178" i="47"/>
  <c r="L177" i="47"/>
  <c r="L176" i="47"/>
  <c r="K176" i="47"/>
  <c r="L175" i="47"/>
  <c r="K175" i="47"/>
  <c r="L174" i="47"/>
  <c r="K174" i="47"/>
  <c r="L173" i="47"/>
  <c r="K173" i="47"/>
  <c r="L172" i="47"/>
  <c r="K172" i="47"/>
  <c r="L171" i="47"/>
  <c r="L170" i="47"/>
  <c r="K170" i="47"/>
  <c r="L169" i="47"/>
  <c r="K169" i="47"/>
  <c r="L168" i="47"/>
  <c r="K168" i="47"/>
  <c r="L167" i="47"/>
  <c r="K167" i="47"/>
  <c r="L166" i="47"/>
  <c r="K166" i="47"/>
  <c r="L165" i="47"/>
  <c r="L164" i="47"/>
  <c r="K164" i="47"/>
  <c r="L163" i="47"/>
  <c r="K163" i="47"/>
  <c r="L162" i="47"/>
  <c r="K162" i="47"/>
  <c r="L161" i="47"/>
  <c r="K161" i="47"/>
  <c r="L160" i="47"/>
  <c r="K160" i="47"/>
  <c r="L159" i="47"/>
  <c r="L158" i="47"/>
  <c r="K158" i="47"/>
  <c r="L157" i="47"/>
  <c r="K157" i="47"/>
  <c r="L156" i="47"/>
  <c r="K156" i="47"/>
  <c r="L155" i="47"/>
  <c r="K155" i="47"/>
  <c r="L154" i="47"/>
  <c r="K154" i="47"/>
  <c r="L153" i="47"/>
  <c r="L152" i="47"/>
  <c r="K152" i="47"/>
  <c r="L151" i="47"/>
  <c r="K151" i="47"/>
  <c r="L150" i="47"/>
  <c r="K150" i="47"/>
  <c r="L149" i="47"/>
  <c r="K149" i="47"/>
  <c r="L148" i="47"/>
  <c r="K148" i="47"/>
  <c r="L147" i="47"/>
  <c r="L146" i="47"/>
  <c r="K146" i="47"/>
  <c r="L145" i="47"/>
  <c r="K145" i="47"/>
  <c r="L144" i="47"/>
  <c r="K144" i="47"/>
  <c r="L143" i="47"/>
  <c r="K143" i="47"/>
  <c r="L142" i="47"/>
  <c r="K142" i="47"/>
  <c r="L141" i="47"/>
  <c r="L140" i="47"/>
  <c r="K140" i="47"/>
  <c r="L139" i="47"/>
  <c r="K139" i="47"/>
  <c r="L138" i="47"/>
  <c r="K138" i="47"/>
  <c r="L137" i="47"/>
  <c r="K137" i="47"/>
  <c r="L136" i="47"/>
  <c r="K136" i="47"/>
  <c r="L135" i="47"/>
  <c r="L134" i="47"/>
  <c r="K134" i="47"/>
  <c r="L133" i="47"/>
  <c r="K133" i="47"/>
  <c r="L132" i="47"/>
  <c r="K132" i="47"/>
  <c r="L131" i="47"/>
  <c r="K131" i="47"/>
  <c r="L130" i="47"/>
  <c r="K130" i="47"/>
  <c r="L129" i="47"/>
  <c r="L128" i="47"/>
  <c r="K128" i="47"/>
  <c r="L127" i="47"/>
  <c r="K127" i="47"/>
  <c r="L126" i="47"/>
  <c r="K126" i="47"/>
  <c r="L125" i="47"/>
  <c r="K125" i="47"/>
  <c r="L124" i="47"/>
  <c r="K124" i="47"/>
  <c r="L123" i="47"/>
  <c r="L122" i="47"/>
  <c r="K122" i="47"/>
  <c r="L121" i="47"/>
  <c r="K121" i="47"/>
  <c r="L120" i="47"/>
  <c r="K120" i="47"/>
  <c r="L119" i="47"/>
  <c r="K119" i="47"/>
  <c r="L118" i="47"/>
  <c r="K118" i="47"/>
  <c r="L117" i="47"/>
  <c r="L116" i="47"/>
  <c r="L115" i="47"/>
  <c r="L114" i="47"/>
  <c r="L113" i="47"/>
  <c r="L112" i="47"/>
  <c r="L111" i="47"/>
  <c r="L110" i="47"/>
  <c r="K110" i="47"/>
  <c r="L109" i="47"/>
  <c r="K109" i="47"/>
  <c r="L108" i="47"/>
  <c r="K108" i="47"/>
  <c r="L107" i="47"/>
  <c r="K107" i="47"/>
  <c r="L106" i="47"/>
  <c r="K106" i="47"/>
  <c r="L105" i="47"/>
  <c r="L104" i="47"/>
  <c r="K104" i="47"/>
  <c r="L103" i="47"/>
  <c r="K103" i="47"/>
  <c r="L102" i="47"/>
  <c r="K102" i="47"/>
  <c r="L101" i="47"/>
  <c r="K101" i="47"/>
  <c r="L100" i="47"/>
  <c r="K100" i="47"/>
  <c r="L99" i="47"/>
  <c r="L98" i="47"/>
  <c r="K98" i="47"/>
  <c r="L97" i="47"/>
  <c r="K97" i="47"/>
  <c r="L96" i="47"/>
  <c r="K96" i="47"/>
  <c r="L95" i="47"/>
  <c r="K95" i="47"/>
  <c r="L94" i="47"/>
  <c r="K94" i="47"/>
  <c r="L93" i="47"/>
  <c r="L92" i="47"/>
  <c r="K92" i="47"/>
  <c r="L91" i="47"/>
  <c r="K91" i="47"/>
  <c r="L90" i="47"/>
  <c r="K90" i="47"/>
  <c r="L89" i="47"/>
  <c r="K89" i="47"/>
  <c r="L88" i="47"/>
  <c r="K88" i="47"/>
  <c r="L87" i="47"/>
  <c r="L86" i="47"/>
  <c r="K86" i="47"/>
  <c r="L85" i="47"/>
  <c r="K85" i="47"/>
  <c r="L84" i="47"/>
  <c r="K84" i="47"/>
  <c r="L83" i="47"/>
  <c r="K83" i="47"/>
  <c r="L82" i="47"/>
  <c r="K82" i="47"/>
  <c r="L81" i="47"/>
  <c r="L80" i="47"/>
  <c r="K80" i="47"/>
  <c r="L79" i="47"/>
  <c r="K79" i="47"/>
  <c r="L78" i="47"/>
  <c r="K78" i="47"/>
  <c r="L77" i="47"/>
  <c r="K77" i="47"/>
  <c r="L76" i="47"/>
  <c r="K76" i="47"/>
  <c r="L75" i="47"/>
  <c r="L74" i="47"/>
  <c r="K74" i="47"/>
  <c r="L73" i="47"/>
  <c r="K73" i="47"/>
  <c r="L72" i="47"/>
  <c r="K72" i="47"/>
  <c r="L71" i="47"/>
  <c r="K71" i="47"/>
  <c r="L70" i="47"/>
  <c r="K70" i="47"/>
  <c r="L69" i="47"/>
  <c r="L68" i="47"/>
  <c r="K68" i="47"/>
  <c r="L67" i="47"/>
  <c r="K67" i="47"/>
  <c r="L66" i="47"/>
  <c r="K66" i="47"/>
  <c r="L65" i="47"/>
  <c r="K65" i="47"/>
  <c r="L64" i="47"/>
  <c r="K64" i="47"/>
  <c r="L63" i="47"/>
  <c r="L62" i="47"/>
  <c r="K62" i="47"/>
  <c r="L61" i="47"/>
  <c r="K61" i="47"/>
  <c r="L60" i="47"/>
  <c r="K60" i="47"/>
  <c r="L59" i="47"/>
  <c r="K59" i="47"/>
  <c r="L58" i="47"/>
  <c r="K58" i="47"/>
  <c r="L57" i="47"/>
  <c r="L56" i="47"/>
  <c r="K56" i="47"/>
  <c r="L55" i="47"/>
  <c r="K55" i="47"/>
  <c r="L54" i="47"/>
  <c r="K54" i="47"/>
  <c r="L53" i="47"/>
  <c r="K53" i="47"/>
  <c r="L52" i="47"/>
  <c r="K52" i="47"/>
  <c r="L51" i="47"/>
  <c r="L50" i="47"/>
  <c r="K50" i="47"/>
  <c r="L49" i="47"/>
  <c r="K49" i="47"/>
  <c r="L48" i="47"/>
  <c r="K48" i="47"/>
  <c r="L47" i="47"/>
  <c r="K47" i="47"/>
  <c r="L46" i="47"/>
  <c r="K46" i="47"/>
  <c r="L45" i="47"/>
  <c r="L44" i="47"/>
  <c r="K44" i="47"/>
  <c r="L43" i="47"/>
  <c r="K43" i="47"/>
  <c r="L42" i="47"/>
  <c r="K42" i="47"/>
  <c r="L41" i="47"/>
  <c r="K41" i="47"/>
  <c r="L40" i="47"/>
  <c r="K40" i="47"/>
  <c r="L39" i="47"/>
  <c r="L38" i="47"/>
  <c r="K38" i="47"/>
  <c r="L37" i="47"/>
  <c r="K37" i="47"/>
  <c r="L36" i="47"/>
  <c r="K36" i="47"/>
  <c r="L35" i="47"/>
  <c r="K35" i="47"/>
  <c r="L34" i="47"/>
  <c r="K34" i="47"/>
  <c r="L33" i="47"/>
  <c r="L32" i="47"/>
  <c r="K32" i="47"/>
  <c r="L31" i="47"/>
  <c r="K31" i="47"/>
  <c r="L30" i="47"/>
  <c r="K30" i="47"/>
  <c r="L29" i="47"/>
  <c r="K29" i="47"/>
  <c r="L28" i="47"/>
  <c r="K28" i="47"/>
  <c r="L27" i="47"/>
  <c r="L26" i="47"/>
  <c r="K26" i="47"/>
  <c r="L25" i="47"/>
  <c r="K25" i="47"/>
  <c r="L24" i="47"/>
  <c r="K24" i="47"/>
  <c r="L23" i="47"/>
  <c r="K23" i="47"/>
  <c r="L22" i="47"/>
  <c r="K22" i="47"/>
  <c r="L21" i="47"/>
  <c r="L20" i="47"/>
  <c r="K20" i="47"/>
  <c r="L19" i="47"/>
  <c r="K19" i="47"/>
  <c r="L18" i="47"/>
  <c r="K18" i="47"/>
  <c r="L17" i="47"/>
  <c r="K17" i="47"/>
  <c r="L16" i="47"/>
  <c r="K16" i="47"/>
  <c r="L15" i="47"/>
  <c r="L14" i="47"/>
  <c r="K14" i="47"/>
  <c r="L13" i="47"/>
  <c r="K13" i="47"/>
  <c r="L12" i="47"/>
  <c r="K12" i="47"/>
  <c r="L11" i="47"/>
  <c r="K11" i="47"/>
  <c r="L10" i="47"/>
  <c r="K10" i="47"/>
  <c r="I446" i="74"/>
  <c r="I445" i="74"/>
  <c r="I444" i="74"/>
  <c r="I443" i="74"/>
  <c r="I442" i="74"/>
  <c r="I440" i="74"/>
  <c r="I439" i="74"/>
  <c r="I438" i="74"/>
  <c r="I437" i="74"/>
  <c r="I436" i="74"/>
  <c r="I434" i="74"/>
  <c r="I433" i="74"/>
  <c r="I432" i="74"/>
  <c r="I431" i="74"/>
  <c r="I430" i="74"/>
  <c r="I428" i="74"/>
  <c r="I427" i="74"/>
  <c r="I426" i="74"/>
  <c r="I425" i="74"/>
  <c r="I424" i="74"/>
  <c r="I422" i="74"/>
  <c r="I421" i="74"/>
  <c r="I420" i="74"/>
  <c r="I419" i="74"/>
  <c r="I418" i="74"/>
  <c r="I416" i="74"/>
  <c r="I415" i="74"/>
  <c r="I414" i="74"/>
  <c r="I413" i="74"/>
  <c r="I412" i="74"/>
  <c r="I410" i="74"/>
  <c r="I409" i="74"/>
  <c r="I408" i="74"/>
  <c r="I407" i="74"/>
  <c r="I406" i="74"/>
  <c r="I404" i="74"/>
  <c r="I403" i="74"/>
  <c r="I402" i="74"/>
  <c r="I401" i="74"/>
  <c r="I400" i="74"/>
  <c r="I398" i="74"/>
  <c r="I397" i="74"/>
  <c r="I396" i="74"/>
  <c r="I395" i="74"/>
  <c r="I394" i="74"/>
  <c r="I392" i="74"/>
  <c r="I391" i="74"/>
  <c r="I390" i="74"/>
  <c r="I389" i="74"/>
  <c r="I388" i="74"/>
  <c r="I386" i="74"/>
  <c r="I385" i="74"/>
  <c r="I384" i="74"/>
  <c r="I383" i="74"/>
  <c r="I382" i="74"/>
  <c r="I380" i="74"/>
  <c r="I379" i="74"/>
  <c r="I378" i="74"/>
  <c r="I377" i="74"/>
  <c r="I376" i="74"/>
  <c r="I374" i="74"/>
  <c r="I373" i="74"/>
  <c r="I372" i="74"/>
  <c r="I371" i="74"/>
  <c r="I370" i="74"/>
  <c r="I368" i="74"/>
  <c r="I367" i="74"/>
  <c r="I366" i="74"/>
  <c r="I365" i="74"/>
  <c r="I364" i="74"/>
  <c r="I362" i="74"/>
  <c r="I361" i="74"/>
  <c r="I360" i="74"/>
  <c r="I359" i="74"/>
  <c r="I358" i="74"/>
  <c r="I356" i="74"/>
  <c r="I355" i="74"/>
  <c r="I354" i="74"/>
  <c r="I353" i="74"/>
  <c r="I352" i="74"/>
  <c r="I350" i="74"/>
  <c r="I349" i="74"/>
  <c r="I348" i="74"/>
  <c r="I347" i="74"/>
  <c r="I346" i="74"/>
  <c r="I344" i="74"/>
  <c r="I343" i="74"/>
  <c r="I342" i="74"/>
  <c r="I341" i="74"/>
  <c r="I340" i="74"/>
  <c r="I338" i="74"/>
  <c r="I337" i="74"/>
  <c r="I336" i="74"/>
  <c r="I335" i="74"/>
  <c r="I334" i="74"/>
  <c r="I332" i="74"/>
  <c r="I331" i="74"/>
  <c r="I330" i="74"/>
  <c r="I329" i="74"/>
  <c r="I328" i="74"/>
  <c r="I326" i="74"/>
  <c r="I325" i="74"/>
  <c r="I324" i="74"/>
  <c r="I323" i="74"/>
  <c r="I322" i="74"/>
  <c r="I320" i="74"/>
  <c r="I319" i="74"/>
  <c r="I318" i="74"/>
  <c r="I317" i="74"/>
  <c r="I316" i="74"/>
  <c r="I314" i="74"/>
  <c r="I313" i="74"/>
  <c r="I312" i="74"/>
  <c r="I311" i="74"/>
  <c r="I310" i="74"/>
  <c r="I308" i="74"/>
  <c r="I307" i="74"/>
  <c r="I306" i="74"/>
  <c r="I305" i="74"/>
  <c r="I304" i="74"/>
  <c r="I302" i="74"/>
  <c r="I301" i="74"/>
  <c r="I300" i="74"/>
  <c r="I299" i="74"/>
  <c r="I298" i="74"/>
  <c r="I296" i="74"/>
  <c r="I295" i="74"/>
  <c r="I294" i="74"/>
  <c r="I293" i="74"/>
  <c r="I292" i="74"/>
  <c r="I290" i="74"/>
  <c r="I289" i="74"/>
  <c r="I288" i="74"/>
  <c r="I287" i="74"/>
  <c r="I286" i="74"/>
  <c r="I284" i="74"/>
  <c r="I283" i="74"/>
  <c r="I282" i="74"/>
  <c r="I281" i="74"/>
  <c r="I280" i="74"/>
  <c r="I278" i="74"/>
  <c r="I277" i="74"/>
  <c r="I276" i="74"/>
  <c r="I275" i="74"/>
  <c r="I274" i="74"/>
  <c r="I272" i="74"/>
  <c r="I271" i="74"/>
  <c r="I270" i="74"/>
  <c r="I269" i="74"/>
  <c r="I268" i="74"/>
  <c r="I266" i="74"/>
  <c r="I265" i="74"/>
  <c r="I264" i="74"/>
  <c r="I263" i="74"/>
  <c r="I262" i="74"/>
  <c r="I260" i="74"/>
  <c r="I259" i="74"/>
  <c r="I258" i="74"/>
  <c r="I257" i="74"/>
  <c r="I256" i="74"/>
  <c r="I254" i="74"/>
  <c r="I253" i="74"/>
  <c r="I252" i="74"/>
  <c r="I251" i="74"/>
  <c r="I250" i="74"/>
  <c r="I248" i="74"/>
  <c r="I247" i="74"/>
  <c r="I246" i="74"/>
  <c r="I245" i="74"/>
  <c r="I244" i="74"/>
  <c r="I242" i="74"/>
  <c r="I241" i="74"/>
  <c r="I240" i="74"/>
  <c r="I239" i="74"/>
  <c r="I238" i="74"/>
  <c r="I236" i="74"/>
  <c r="I235" i="74"/>
  <c r="I234" i="74"/>
  <c r="I233" i="74"/>
  <c r="I232" i="74"/>
  <c r="I230" i="74"/>
  <c r="I229" i="74"/>
  <c r="I228" i="74"/>
  <c r="I227" i="74"/>
  <c r="I226" i="74"/>
  <c r="I224" i="74"/>
  <c r="I223" i="74"/>
  <c r="I222" i="74"/>
  <c r="I221" i="74"/>
  <c r="I220" i="74"/>
  <c r="I218" i="74"/>
  <c r="I217" i="74"/>
  <c r="I216" i="74"/>
  <c r="I215" i="74"/>
  <c r="I214" i="74"/>
  <c r="I212" i="74"/>
  <c r="I211" i="74"/>
  <c r="I210" i="74"/>
  <c r="I209" i="74"/>
  <c r="I208" i="74"/>
  <c r="I206" i="74"/>
  <c r="I205" i="74"/>
  <c r="I204" i="74"/>
  <c r="I203" i="74"/>
  <c r="I202" i="74"/>
  <c r="I200" i="74"/>
  <c r="I199" i="74"/>
  <c r="I198" i="74"/>
  <c r="I197" i="74"/>
  <c r="I196" i="74"/>
  <c r="I194" i="74"/>
  <c r="I193" i="74"/>
  <c r="I192" i="74"/>
  <c r="I191" i="74"/>
  <c r="I190" i="74"/>
  <c r="I188" i="74"/>
  <c r="I187" i="74"/>
  <c r="I186" i="74"/>
  <c r="I185" i="74"/>
  <c r="I184" i="74"/>
  <c r="I182" i="74"/>
  <c r="I181" i="74"/>
  <c r="I180" i="74"/>
  <c r="I179" i="74"/>
  <c r="I178" i="74"/>
  <c r="I176" i="74"/>
  <c r="I175" i="74"/>
  <c r="I174" i="74"/>
  <c r="I173" i="74"/>
  <c r="I172" i="74"/>
  <c r="I170" i="74"/>
  <c r="I169" i="74"/>
  <c r="I168" i="74"/>
  <c r="I167" i="74"/>
  <c r="I166" i="74"/>
  <c r="I164" i="74"/>
  <c r="I163" i="74"/>
  <c r="I162" i="74"/>
  <c r="I161" i="74"/>
  <c r="I160" i="74"/>
  <c r="I158" i="74"/>
  <c r="I157" i="74"/>
  <c r="I156" i="74"/>
  <c r="I155" i="74"/>
  <c r="I154" i="74"/>
  <c r="I152" i="74"/>
  <c r="I151" i="74"/>
  <c r="I150" i="74"/>
  <c r="I149" i="74"/>
  <c r="I148" i="74"/>
  <c r="I146" i="74"/>
  <c r="I145" i="74"/>
  <c r="I144" i="74"/>
  <c r="I143" i="74"/>
  <c r="I142" i="74"/>
  <c r="I140" i="74"/>
  <c r="I139" i="74"/>
  <c r="I138" i="74"/>
  <c r="I137" i="74"/>
  <c r="I136" i="74"/>
  <c r="I134" i="74"/>
  <c r="I133" i="74"/>
  <c r="I132" i="74"/>
  <c r="I131" i="74"/>
  <c r="I130" i="74"/>
  <c r="I128" i="74"/>
  <c r="I127" i="74"/>
  <c r="I126" i="74"/>
  <c r="I125" i="74"/>
  <c r="I124" i="74"/>
  <c r="I122" i="74"/>
  <c r="I121" i="74"/>
  <c r="I120" i="74"/>
  <c r="I119" i="74"/>
  <c r="I118" i="74"/>
  <c r="I116" i="74"/>
  <c r="I115" i="74"/>
  <c r="I114" i="74"/>
  <c r="I113" i="74"/>
  <c r="I112" i="74"/>
  <c r="I110" i="74"/>
  <c r="I109" i="74"/>
  <c r="I108" i="74"/>
  <c r="I107" i="74"/>
  <c r="I106" i="74"/>
  <c r="I104" i="74"/>
  <c r="I103" i="74"/>
  <c r="I102" i="74"/>
  <c r="I101" i="74"/>
  <c r="I100" i="74"/>
  <c r="I98" i="74"/>
  <c r="I97" i="74"/>
  <c r="I96" i="74"/>
  <c r="I95" i="74"/>
  <c r="I94" i="74"/>
  <c r="I92" i="74"/>
  <c r="I91" i="74"/>
  <c r="I90" i="74"/>
  <c r="I89" i="74"/>
  <c r="I88" i="74"/>
  <c r="I86" i="74"/>
  <c r="I85" i="74"/>
  <c r="I84" i="74"/>
  <c r="I83" i="74"/>
  <c r="I82" i="74"/>
  <c r="I80" i="74"/>
  <c r="I79" i="74"/>
  <c r="I78" i="74"/>
  <c r="I77" i="74"/>
  <c r="I76" i="74"/>
  <c r="I74" i="74"/>
  <c r="I73" i="74"/>
  <c r="I72" i="74"/>
  <c r="I71" i="74"/>
  <c r="I70" i="74"/>
  <c r="I68" i="74"/>
  <c r="I67" i="74"/>
  <c r="I66" i="74"/>
  <c r="I65" i="74"/>
  <c r="I64" i="74"/>
  <c r="I62" i="74"/>
  <c r="I61" i="74"/>
  <c r="I60" i="74"/>
  <c r="I59" i="74"/>
  <c r="I58" i="74"/>
  <c r="I56" i="74"/>
  <c r="I55" i="74"/>
  <c r="I54" i="74"/>
  <c r="I53" i="74"/>
  <c r="I52" i="74"/>
  <c r="I50" i="74"/>
  <c r="I49" i="74"/>
  <c r="I48" i="74"/>
  <c r="I47" i="74"/>
  <c r="I46" i="74"/>
  <c r="I44" i="74"/>
  <c r="I43" i="74"/>
  <c r="I42" i="74"/>
  <c r="I41" i="74"/>
  <c r="I40" i="74"/>
  <c r="I38" i="74"/>
  <c r="I37" i="74"/>
  <c r="I36" i="74"/>
  <c r="I35" i="74"/>
  <c r="I34" i="74"/>
  <c r="I32" i="74"/>
  <c r="I31" i="74"/>
  <c r="I30" i="74"/>
  <c r="I29" i="74"/>
  <c r="I28" i="74"/>
  <c r="I26" i="74"/>
  <c r="I25" i="74"/>
  <c r="I24" i="74"/>
  <c r="I23" i="74"/>
  <c r="I22" i="74"/>
  <c r="I20" i="74"/>
  <c r="I19" i="74"/>
  <c r="I18" i="74"/>
  <c r="I17" i="74"/>
  <c r="I16" i="74"/>
  <c r="I14" i="74"/>
  <c r="I13" i="74"/>
  <c r="I12" i="74"/>
  <c r="I11" i="74"/>
  <c r="I10" i="74"/>
  <c r="I446" i="47"/>
  <c r="I445" i="47"/>
  <c r="I444" i="47"/>
  <c r="I443" i="47"/>
  <c r="I442" i="47"/>
  <c r="I440" i="47"/>
  <c r="I439" i="47"/>
  <c r="I438" i="47"/>
  <c r="I437" i="47"/>
  <c r="I436" i="47"/>
  <c r="I434" i="47"/>
  <c r="I433" i="47"/>
  <c r="I432" i="47"/>
  <c r="I431" i="47"/>
  <c r="I430" i="47"/>
  <c r="I428" i="47"/>
  <c r="I427" i="47"/>
  <c r="I426" i="47"/>
  <c r="I425" i="47"/>
  <c r="I424" i="47"/>
  <c r="I422" i="47"/>
  <c r="I421" i="47"/>
  <c r="I420" i="47"/>
  <c r="I419" i="47"/>
  <c r="I418" i="47"/>
  <c r="I416" i="47"/>
  <c r="I415" i="47"/>
  <c r="I414" i="47"/>
  <c r="I413" i="47"/>
  <c r="I412" i="47"/>
  <c r="I410" i="47"/>
  <c r="I409" i="47"/>
  <c r="I408" i="47"/>
  <c r="I407" i="47"/>
  <c r="I406" i="47"/>
  <c r="I404" i="47"/>
  <c r="I403" i="47"/>
  <c r="I402" i="47"/>
  <c r="I401" i="47"/>
  <c r="I400" i="47"/>
  <c r="I398" i="47"/>
  <c r="I397" i="47"/>
  <c r="I396" i="47"/>
  <c r="I395" i="47"/>
  <c r="I394" i="47"/>
  <c r="I392" i="47"/>
  <c r="I391" i="47"/>
  <c r="I390" i="47"/>
  <c r="I389" i="47"/>
  <c r="I388" i="47"/>
  <c r="I386" i="47"/>
  <c r="I385" i="47"/>
  <c r="I384" i="47"/>
  <c r="I383" i="47"/>
  <c r="I382" i="47"/>
  <c r="I380" i="47"/>
  <c r="I379" i="47"/>
  <c r="I378" i="47"/>
  <c r="I377" i="47"/>
  <c r="I376" i="47"/>
  <c r="I374" i="47"/>
  <c r="I373" i="47"/>
  <c r="I372" i="47"/>
  <c r="I371" i="47"/>
  <c r="I370" i="47"/>
  <c r="I368" i="47"/>
  <c r="I367" i="47"/>
  <c r="I366" i="47"/>
  <c r="I365" i="47"/>
  <c r="I364" i="47"/>
  <c r="I362" i="47"/>
  <c r="I361" i="47"/>
  <c r="I360" i="47"/>
  <c r="I359" i="47"/>
  <c r="I358" i="47"/>
  <c r="I356" i="47"/>
  <c r="I355" i="47"/>
  <c r="I354" i="47"/>
  <c r="I353" i="47"/>
  <c r="I352" i="47"/>
  <c r="I350" i="47"/>
  <c r="I349" i="47"/>
  <c r="I348" i="47"/>
  <c r="I347" i="47"/>
  <c r="I346" i="47"/>
  <c r="I344" i="47"/>
  <c r="I343" i="47"/>
  <c r="I342" i="47"/>
  <c r="I341" i="47"/>
  <c r="I340" i="47"/>
  <c r="I338" i="47"/>
  <c r="I337" i="47"/>
  <c r="I336" i="47"/>
  <c r="I335" i="47"/>
  <c r="I334" i="47"/>
  <c r="I332" i="47"/>
  <c r="I331" i="47"/>
  <c r="I330" i="47"/>
  <c r="I329" i="47"/>
  <c r="I328" i="47"/>
  <c r="I326" i="47"/>
  <c r="I325" i="47"/>
  <c r="I324" i="47"/>
  <c r="I323" i="47"/>
  <c r="I322" i="47"/>
  <c r="I320" i="47"/>
  <c r="I319" i="47"/>
  <c r="I318" i="47"/>
  <c r="I317" i="47"/>
  <c r="I316" i="47"/>
  <c r="I314" i="47"/>
  <c r="I313" i="47"/>
  <c r="I312" i="47"/>
  <c r="I311" i="47"/>
  <c r="I310" i="47"/>
  <c r="I308" i="47"/>
  <c r="I307" i="47"/>
  <c r="I306" i="47"/>
  <c r="I305" i="47"/>
  <c r="I304" i="47"/>
  <c r="I302" i="47"/>
  <c r="I301" i="47"/>
  <c r="I300" i="47"/>
  <c r="I299" i="47"/>
  <c r="I298" i="47"/>
  <c r="I296" i="47"/>
  <c r="I295" i="47"/>
  <c r="I294" i="47"/>
  <c r="I293" i="47"/>
  <c r="I292" i="47"/>
  <c r="I290" i="47"/>
  <c r="I289" i="47"/>
  <c r="I288" i="47"/>
  <c r="I287" i="47"/>
  <c r="I286" i="47"/>
  <c r="I284" i="47"/>
  <c r="I283" i="47"/>
  <c r="I282" i="47"/>
  <c r="I281" i="47"/>
  <c r="I280" i="47"/>
  <c r="I278" i="47"/>
  <c r="I277" i="47"/>
  <c r="I276" i="47"/>
  <c r="I275" i="47"/>
  <c r="I274" i="47"/>
  <c r="I272" i="47"/>
  <c r="I271" i="47"/>
  <c r="I270" i="47"/>
  <c r="I269" i="47"/>
  <c r="I268" i="47"/>
  <c r="I266" i="47"/>
  <c r="I265" i="47"/>
  <c r="I264" i="47"/>
  <c r="I263" i="47"/>
  <c r="I262" i="47"/>
  <c r="I260" i="47"/>
  <c r="I259" i="47"/>
  <c r="I258" i="47"/>
  <c r="I257" i="47"/>
  <c r="I256" i="47"/>
  <c r="I254" i="47"/>
  <c r="I253" i="47"/>
  <c r="I252" i="47"/>
  <c r="I251" i="47"/>
  <c r="I250" i="47"/>
  <c r="I248" i="47"/>
  <c r="I247" i="47"/>
  <c r="I246" i="47"/>
  <c r="I245" i="47"/>
  <c r="I244" i="47"/>
  <c r="I242" i="47"/>
  <c r="I241" i="47"/>
  <c r="I240" i="47"/>
  <c r="I239" i="47"/>
  <c r="I238" i="47"/>
  <c r="I236" i="47"/>
  <c r="I235" i="47"/>
  <c r="I234" i="47"/>
  <c r="I233" i="47"/>
  <c r="I232" i="47"/>
  <c r="I230" i="47"/>
  <c r="I229" i="47"/>
  <c r="I228" i="47"/>
  <c r="I227" i="47"/>
  <c r="I226" i="47"/>
  <c r="I224" i="47"/>
  <c r="I223" i="47"/>
  <c r="I222" i="47"/>
  <c r="I221" i="47"/>
  <c r="I220" i="47"/>
  <c r="I218" i="47"/>
  <c r="I217" i="47"/>
  <c r="I216" i="47"/>
  <c r="I215" i="47"/>
  <c r="I214" i="47"/>
  <c r="I212" i="47"/>
  <c r="I211" i="47"/>
  <c r="I210" i="47"/>
  <c r="I209" i="47"/>
  <c r="I208" i="47"/>
  <c r="I206" i="47"/>
  <c r="I205" i="47"/>
  <c r="I204" i="47"/>
  <c r="I203" i="47"/>
  <c r="I202" i="47"/>
  <c r="I200" i="47"/>
  <c r="I199" i="47"/>
  <c r="I198" i="47"/>
  <c r="I197" i="47"/>
  <c r="I196" i="47"/>
  <c r="I194" i="47"/>
  <c r="I193" i="47"/>
  <c r="I192" i="47"/>
  <c r="I191" i="47"/>
  <c r="I190" i="47"/>
  <c r="I188" i="47"/>
  <c r="I187" i="47"/>
  <c r="I186" i="47"/>
  <c r="I185" i="47"/>
  <c r="I184" i="47"/>
  <c r="I182" i="47"/>
  <c r="I181" i="47"/>
  <c r="I180" i="47"/>
  <c r="I179" i="47"/>
  <c r="I178" i="47"/>
  <c r="I176" i="47"/>
  <c r="I175" i="47"/>
  <c r="I174" i="47"/>
  <c r="I173" i="47"/>
  <c r="I172" i="47"/>
  <c r="I170" i="47"/>
  <c r="I169" i="47"/>
  <c r="I168" i="47"/>
  <c r="I167" i="47"/>
  <c r="I166" i="47"/>
  <c r="I164" i="47"/>
  <c r="I163" i="47"/>
  <c r="I162" i="47"/>
  <c r="I161" i="47"/>
  <c r="I160" i="47"/>
  <c r="I158" i="47"/>
  <c r="I157" i="47"/>
  <c r="I156" i="47"/>
  <c r="I155" i="47"/>
  <c r="I154" i="47"/>
  <c r="I152" i="47"/>
  <c r="I151" i="47"/>
  <c r="I150" i="47"/>
  <c r="I149" i="47"/>
  <c r="I148" i="47"/>
  <c r="I146" i="47"/>
  <c r="I145" i="47"/>
  <c r="I144" i="47"/>
  <c r="I143" i="47"/>
  <c r="I142" i="47"/>
  <c r="I140" i="47"/>
  <c r="I139" i="47"/>
  <c r="I138" i="47"/>
  <c r="I137" i="47"/>
  <c r="I136" i="47"/>
  <c r="I134" i="47"/>
  <c r="I133" i="47"/>
  <c r="I132" i="47"/>
  <c r="I131" i="47"/>
  <c r="I130" i="47"/>
  <c r="I128" i="47"/>
  <c r="I127" i="47"/>
  <c r="I126" i="47"/>
  <c r="I125" i="47"/>
  <c r="I124" i="47"/>
  <c r="I122" i="47"/>
  <c r="I121" i="47"/>
  <c r="I120" i="47"/>
  <c r="I119" i="47"/>
  <c r="I118" i="47"/>
  <c r="I116" i="47"/>
  <c r="I115" i="47"/>
  <c r="I114" i="47"/>
  <c r="I113" i="47"/>
  <c r="I112" i="47"/>
  <c r="I110" i="47"/>
  <c r="I109" i="47"/>
  <c r="I108" i="47"/>
  <c r="I107" i="47"/>
  <c r="I106" i="47"/>
  <c r="I104" i="47"/>
  <c r="I103" i="47"/>
  <c r="I102" i="47"/>
  <c r="I101" i="47"/>
  <c r="I100" i="47"/>
  <c r="I98" i="47"/>
  <c r="I97" i="47"/>
  <c r="I96" i="47"/>
  <c r="I95" i="47"/>
  <c r="I94" i="47"/>
  <c r="I92" i="47"/>
  <c r="I91" i="47"/>
  <c r="I90" i="47"/>
  <c r="I89" i="47"/>
  <c r="I88" i="47"/>
  <c r="I86" i="47"/>
  <c r="I85" i="47"/>
  <c r="I84" i="47"/>
  <c r="I83" i="47"/>
  <c r="I82" i="47"/>
  <c r="I80" i="47"/>
  <c r="I79" i="47"/>
  <c r="I78" i="47"/>
  <c r="I77" i="47"/>
  <c r="I76" i="47"/>
  <c r="I74" i="47"/>
  <c r="I73" i="47"/>
  <c r="I72" i="47"/>
  <c r="I71" i="47"/>
  <c r="I70" i="47"/>
  <c r="I68" i="47"/>
  <c r="I67" i="47"/>
  <c r="I66" i="47"/>
  <c r="I65" i="47"/>
  <c r="I64" i="47"/>
  <c r="I62" i="47"/>
  <c r="I61" i="47"/>
  <c r="I60" i="47"/>
  <c r="I59" i="47"/>
  <c r="I58" i="47"/>
  <c r="I56" i="47"/>
  <c r="I55" i="47"/>
  <c r="I54" i="47"/>
  <c r="I53" i="47"/>
  <c r="I52" i="47"/>
  <c r="I50" i="47"/>
  <c r="I49" i="47"/>
  <c r="I48" i="47"/>
  <c r="I47" i="47"/>
  <c r="I46" i="47"/>
  <c r="I44" i="47"/>
  <c r="I43" i="47"/>
  <c r="I42" i="47"/>
  <c r="I41" i="47"/>
  <c r="I40" i="47"/>
  <c r="I38" i="47"/>
  <c r="I37" i="47"/>
  <c r="I36" i="47"/>
  <c r="I35" i="47"/>
  <c r="I34" i="47"/>
  <c r="I32" i="47"/>
  <c r="I31" i="47"/>
  <c r="I30" i="47"/>
  <c r="I29" i="47"/>
  <c r="I28" i="47"/>
  <c r="I26" i="47"/>
  <c r="I25" i="47"/>
  <c r="I24" i="47"/>
  <c r="I23" i="47"/>
  <c r="I22" i="47"/>
  <c r="I20" i="47"/>
  <c r="I19" i="47"/>
  <c r="I18" i="47"/>
  <c r="I17" i="47"/>
  <c r="I16" i="47"/>
  <c r="I14" i="47"/>
  <c r="I13" i="47"/>
  <c r="I12" i="47"/>
  <c r="I11" i="47"/>
  <c r="I10" i="47"/>
  <c r="L9" i="73"/>
  <c r="L9" i="74"/>
  <c r="L9" i="47"/>
  <c r="L8" i="73"/>
  <c r="L7" i="73"/>
  <c r="L6" i="73"/>
  <c r="L5" i="73"/>
  <c r="L4" i="73"/>
  <c r="L8" i="74"/>
  <c r="K8" i="74"/>
  <c r="L7" i="74"/>
  <c r="K7" i="74"/>
  <c r="L6" i="74"/>
  <c r="K6" i="74"/>
  <c r="L5" i="74"/>
  <c r="K5" i="74"/>
  <c r="L4" i="74"/>
  <c r="K4" i="74"/>
  <c r="L8" i="47"/>
  <c r="K8" i="47"/>
  <c r="L7" i="47"/>
  <c r="K7" i="47"/>
  <c r="L6" i="47"/>
  <c r="K6" i="47"/>
  <c r="L5" i="47"/>
  <c r="K5" i="47"/>
  <c r="L4" i="47"/>
  <c r="K4" i="47"/>
  <c r="I4" i="74"/>
  <c r="I8" i="74"/>
  <c r="I7" i="74"/>
  <c r="I6" i="74"/>
  <c r="I5" i="74"/>
  <c r="K56" i="72"/>
  <c r="K452" i="74" s="1"/>
  <c r="K55" i="72"/>
  <c r="K451" i="74" s="1"/>
  <c r="K54" i="72"/>
  <c r="K450" i="74" s="1"/>
  <c r="K53" i="72"/>
  <c r="K449" i="74" s="1"/>
  <c r="K52" i="72"/>
  <c r="K50" i="72"/>
  <c r="K49" i="72"/>
  <c r="K48" i="72"/>
  <c r="K47" i="72"/>
  <c r="K46" i="72"/>
  <c r="K44" i="72"/>
  <c r="K43" i="72"/>
  <c r="K42" i="72"/>
  <c r="K41" i="72"/>
  <c r="K40" i="72"/>
  <c r="K38" i="72"/>
  <c r="K37" i="72"/>
  <c r="K36" i="72"/>
  <c r="K35" i="72"/>
  <c r="K34" i="72"/>
  <c r="K32" i="72"/>
  <c r="K31" i="72"/>
  <c r="K30" i="72"/>
  <c r="K29" i="72"/>
  <c r="K28" i="72"/>
  <c r="K26" i="72"/>
  <c r="K25" i="72"/>
  <c r="K24" i="72"/>
  <c r="K23" i="72"/>
  <c r="K22" i="72"/>
  <c r="K20" i="72"/>
  <c r="K19" i="72"/>
  <c r="K18" i="72"/>
  <c r="K17" i="72"/>
  <c r="K16" i="72"/>
  <c r="K14" i="72"/>
  <c r="K13" i="72"/>
  <c r="K12" i="72"/>
  <c r="K11" i="72"/>
  <c r="K10" i="72"/>
  <c r="K56" i="71"/>
  <c r="K452" i="73" s="1"/>
  <c r="K55" i="71"/>
  <c r="K451" i="73" s="1"/>
  <c r="K54" i="71"/>
  <c r="K450" i="73" s="1"/>
  <c r="K53" i="71"/>
  <c r="K449" i="73" s="1"/>
  <c r="K52" i="71"/>
  <c r="K448" i="73" s="1"/>
  <c r="K50" i="71"/>
  <c r="K49" i="71"/>
  <c r="K48" i="71"/>
  <c r="K47" i="71"/>
  <c r="K46" i="71"/>
  <c r="K44" i="71"/>
  <c r="K43" i="71"/>
  <c r="K42" i="71"/>
  <c r="K41" i="71"/>
  <c r="K40" i="71"/>
  <c r="K38" i="71"/>
  <c r="K37" i="71"/>
  <c r="K36" i="71"/>
  <c r="K35" i="71"/>
  <c r="K34" i="71"/>
  <c r="K32" i="71"/>
  <c r="K31" i="71"/>
  <c r="K30" i="71"/>
  <c r="K29" i="71"/>
  <c r="K28" i="71"/>
  <c r="K26" i="71"/>
  <c r="K25" i="71"/>
  <c r="K24" i="71"/>
  <c r="K23" i="71"/>
  <c r="K22" i="71"/>
  <c r="K20" i="71"/>
  <c r="K19" i="71"/>
  <c r="K18" i="71"/>
  <c r="K17" i="71"/>
  <c r="K16" i="71"/>
  <c r="K14" i="71"/>
  <c r="K13" i="71"/>
  <c r="K12" i="71"/>
  <c r="K11" i="71"/>
  <c r="K10" i="71"/>
  <c r="L5" i="72"/>
  <c r="L6" i="72"/>
  <c r="L7" i="72"/>
  <c r="L8" i="72"/>
  <c r="L9" i="72"/>
  <c r="L5" i="71"/>
  <c r="L6" i="71"/>
  <c r="L7" i="71"/>
  <c r="L8" i="71"/>
  <c r="L9" i="71"/>
  <c r="L4" i="72"/>
  <c r="L4" i="71"/>
  <c r="K8" i="71"/>
  <c r="K7" i="71"/>
  <c r="K6" i="71"/>
  <c r="K5" i="71"/>
  <c r="K4" i="71"/>
  <c r="K8" i="72"/>
  <c r="K7" i="72"/>
  <c r="K6" i="72"/>
  <c r="K5" i="72"/>
  <c r="K4" i="72"/>
  <c r="I56" i="71"/>
  <c r="I452" i="73" s="1"/>
  <c r="I55" i="71"/>
  <c r="I451" i="73" s="1"/>
  <c r="I54" i="71"/>
  <c r="I450" i="73" s="1"/>
  <c r="I53" i="71"/>
  <c r="I449" i="73" s="1"/>
  <c r="I52" i="71"/>
  <c r="I448" i="73" s="1"/>
  <c r="I50" i="71"/>
  <c r="I49" i="71"/>
  <c r="I48" i="71"/>
  <c r="I47" i="71"/>
  <c r="I46" i="71"/>
  <c r="I44" i="71"/>
  <c r="I43" i="71"/>
  <c r="I42" i="71"/>
  <c r="I41" i="71"/>
  <c r="I40" i="71"/>
  <c r="I38" i="71"/>
  <c r="I37" i="71"/>
  <c r="I36" i="71"/>
  <c r="I35" i="71"/>
  <c r="I34" i="71"/>
  <c r="I32" i="71"/>
  <c r="I31" i="71"/>
  <c r="I30" i="71"/>
  <c r="I29" i="71"/>
  <c r="I28" i="71"/>
  <c r="I26" i="71"/>
  <c r="I25" i="71"/>
  <c r="I24" i="71"/>
  <c r="I23" i="71"/>
  <c r="I22" i="71"/>
  <c r="I20" i="71"/>
  <c r="I19" i="71"/>
  <c r="I18" i="71"/>
  <c r="I17" i="71"/>
  <c r="I16" i="71"/>
  <c r="I14" i="71"/>
  <c r="I13" i="71"/>
  <c r="I12" i="71"/>
  <c r="I11" i="71"/>
  <c r="I10" i="71"/>
  <c r="I56" i="72"/>
  <c r="I452" i="74" s="1"/>
  <c r="I55" i="72"/>
  <c r="I451" i="74" s="1"/>
  <c r="I54" i="72"/>
  <c r="I450" i="74" s="1"/>
  <c r="I53" i="72"/>
  <c r="I449" i="74" s="1"/>
  <c r="I52" i="72"/>
  <c r="I448" i="74" s="1"/>
  <c r="I50" i="72"/>
  <c r="I49" i="72"/>
  <c r="I48" i="72"/>
  <c r="I47" i="72"/>
  <c r="I46" i="72"/>
  <c r="I44" i="72"/>
  <c r="I43" i="72"/>
  <c r="I42" i="72"/>
  <c r="I41" i="72"/>
  <c r="I40" i="72"/>
  <c r="I38" i="72"/>
  <c r="I37" i="72"/>
  <c r="I36" i="72"/>
  <c r="I35" i="72"/>
  <c r="I34" i="72"/>
  <c r="I32" i="72"/>
  <c r="I31" i="72"/>
  <c r="I30" i="72"/>
  <c r="I29" i="72"/>
  <c r="I28" i="72"/>
  <c r="I26" i="72"/>
  <c r="I25" i="72"/>
  <c r="I24" i="72"/>
  <c r="I23" i="72"/>
  <c r="I22" i="72"/>
  <c r="I20" i="72"/>
  <c r="I19" i="72"/>
  <c r="I18" i="72"/>
  <c r="I17" i="72"/>
  <c r="I16" i="72"/>
  <c r="I14" i="72"/>
  <c r="I13" i="72"/>
  <c r="I12" i="72"/>
  <c r="I11" i="72"/>
  <c r="I10" i="72"/>
  <c r="I8" i="71"/>
  <c r="I7" i="71"/>
  <c r="I6" i="71"/>
  <c r="I5" i="71"/>
  <c r="I4" i="71"/>
  <c r="I8" i="72"/>
  <c r="I7" i="72"/>
  <c r="I6" i="72"/>
  <c r="I5" i="72"/>
  <c r="I4" i="72"/>
  <c r="K448" i="74" l="1"/>
  <c r="H6" i="65"/>
  <c r="H10" i="65"/>
  <c r="F10" i="65"/>
  <c r="I10" i="65"/>
  <c r="H9" i="65"/>
  <c r="F9" i="65"/>
  <c r="I9" i="65"/>
  <c r="H8" i="65"/>
  <c r="F8" i="65"/>
  <c r="I8" i="65"/>
  <c r="H7" i="65"/>
  <c r="F7" i="65"/>
  <c r="I7" i="65"/>
  <c r="F6" i="65"/>
  <c r="I6" i="65"/>
  <c r="BN80" i="25"/>
  <c r="BM80" i="25"/>
  <c r="BN79" i="25"/>
  <c r="BM79" i="25"/>
  <c r="BN78" i="25"/>
  <c r="BM78" i="25"/>
  <c r="BN77" i="25"/>
  <c r="BM77" i="25"/>
  <c r="BN76" i="25"/>
  <c r="BM76" i="25"/>
  <c r="BN75" i="25"/>
  <c r="BM75" i="25"/>
  <c r="BN74" i="25"/>
  <c r="BM74" i="25"/>
  <c r="BN73" i="25"/>
  <c r="BM73" i="25"/>
  <c r="BN72" i="25"/>
  <c r="BM72" i="25"/>
  <c r="BN71" i="25"/>
  <c r="BM71" i="25"/>
  <c r="BN70" i="25"/>
  <c r="BM70" i="25"/>
  <c r="BN69" i="25"/>
  <c r="BM69" i="25"/>
  <c r="BN68" i="25"/>
  <c r="BM68" i="25"/>
  <c r="BN67" i="25"/>
  <c r="BM67" i="25"/>
  <c r="BN66" i="25"/>
  <c r="BM66" i="25"/>
  <c r="BN65" i="25"/>
  <c r="BM65" i="25"/>
  <c r="BN64" i="25"/>
  <c r="BM64" i="25"/>
  <c r="BN63" i="25"/>
  <c r="BM63" i="25"/>
  <c r="BN62" i="25"/>
  <c r="BM62" i="25"/>
  <c r="BN61" i="25"/>
  <c r="BM61" i="25"/>
  <c r="BN60" i="25"/>
  <c r="BM60" i="25"/>
  <c r="BN59" i="25"/>
  <c r="BM59" i="25"/>
  <c r="BN58" i="25"/>
  <c r="BM58" i="25"/>
  <c r="BN57" i="25"/>
  <c r="BM57" i="25"/>
  <c r="BN56" i="25"/>
  <c r="BM56" i="25"/>
  <c r="BN55" i="25"/>
  <c r="BM55" i="25"/>
  <c r="BN54" i="25"/>
  <c r="BM54" i="25"/>
  <c r="BN53" i="25"/>
  <c r="BM53" i="25"/>
  <c r="BN52" i="25"/>
  <c r="BM52" i="25"/>
  <c r="BN51" i="25"/>
  <c r="BM51" i="25"/>
  <c r="BN50" i="25"/>
  <c r="BM50" i="25"/>
  <c r="BN49" i="25"/>
  <c r="BM49" i="25"/>
  <c r="BN48" i="25"/>
  <c r="BM48" i="25"/>
  <c r="BN47" i="25"/>
  <c r="BM47" i="25"/>
  <c r="BN46" i="25"/>
  <c r="BM46" i="25"/>
  <c r="BN45" i="25"/>
  <c r="BM45" i="25"/>
  <c r="BN44" i="25"/>
  <c r="BM44" i="25"/>
  <c r="BN43" i="25"/>
  <c r="BM43" i="25"/>
  <c r="BN42" i="25"/>
  <c r="BM42" i="25"/>
  <c r="BN41" i="25"/>
  <c r="BM41" i="25"/>
  <c r="BN40" i="25"/>
  <c r="BM40" i="25"/>
  <c r="BN39" i="25"/>
  <c r="BM39" i="25"/>
  <c r="BN38" i="25"/>
  <c r="BM38" i="25"/>
  <c r="BN37" i="25"/>
  <c r="BM37" i="25"/>
  <c r="BN36" i="25"/>
  <c r="BM36" i="25"/>
  <c r="BN35" i="25"/>
  <c r="BM35" i="25"/>
  <c r="BN34" i="25"/>
  <c r="BM34" i="25"/>
  <c r="BN33" i="25"/>
  <c r="BM33" i="25"/>
  <c r="BN32" i="25"/>
  <c r="BM32" i="25"/>
  <c r="BN31" i="25"/>
  <c r="BM31" i="25"/>
  <c r="BN30" i="25"/>
  <c r="BM30" i="25"/>
  <c r="BN29" i="25"/>
  <c r="BM29" i="25"/>
  <c r="BN28" i="25"/>
  <c r="BM28" i="25"/>
  <c r="BN27" i="25"/>
  <c r="BM27" i="25"/>
  <c r="BN26" i="25"/>
  <c r="BM26" i="25"/>
  <c r="BN25" i="25"/>
  <c r="BM25" i="25"/>
  <c r="BN24" i="25"/>
  <c r="BM24" i="25"/>
  <c r="BN23" i="25"/>
  <c r="BM23" i="25"/>
  <c r="BN22" i="25"/>
  <c r="BM22" i="25"/>
  <c r="BN21" i="25"/>
  <c r="BM21" i="25"/>
  <c r="BN20" i="25"/>
  <c r="BM20" i="25"/>
  <c r="BN19" i="25"/>
  <c r="BM19" i="25"/>
  <c r="BN18" i="25"/>
  <c r="BM18" i="25"/>
  <c r="BN17" i="25"/>
  <c r="BM17" i="25"/>
  <c r="BN16" i="25"/>
  <c r="BM16" i="25"/>
  <c r="BN15" i="25"/>
  <c r="BM15" i="25"/>
  <c r="BN14" i="25"/>
  <c r="BM14" i="25"/>
  <c r="BN13" i="25"/>
  <c r="BM13" i="25"/>
  <c r="BN12" i="25"/>
  <c r="BM12" i="25"/>
  <c r="BN11" i="25"/>
  <c r="BM11" i="25"/>
  <c r="BN10" i="25"/>
  <c r="BM10" i="25"/>
  <c r="BN9" i="25"/>
  <c r="BM9" i="25"/>
  <c r="BN8" i="25"/>
  <c r="BM8" i="25"/>
  <c r="BN7" i="25"/>
  <c r="BM7" i="25"/>
  <c r="BE80" i="25"/>
  <c r="BD80" i="25"/>
  <c r="BE79" i="25"/>
  <c r="BD79" i="25"/>
  <c r="BE78" i="25"/>
  <c r="BD78" i="25"/>
  <c r="BE77" i="25"/>
  <c r="BD77" i="25"/>
  <c r="BE76" i="25"/>
  <c r="BD76" i="25"/>
  <c r="BE75" i="25"/>
  <c r="BD75" i="25"/>
  <c r="BE74" i="25"/>
  <c r="BD74" i="25"/>
  <c r="BE73" i="25"/>
  <c r="BD73" i="25"/>
  <c r="BE72" i="25"/>
  <c r="BD72" i="25"/>
  <c r="BE71" i="25"/>
  <c r="BD71" i="25"/>
  <c r="BE70" i="25"/>
  <c r="BD70" i="25"/>
  <c r="BE69" i="25"/>
  <c r="BD69" i="25"/>
  <c r="BE68" i="25"/>
  <c r="BD68" i="25"/>
  <c r="BE67" i="25"/>
  <c r="BD67" i="25"/>
  <c r="BE66" i="25"/>
  <c r="BD66" i="25"/>
  <c r="BE65" i="25"/>
  <c r="BD65" i="25"/>
  <c r="BE64" i="25"/>
  <c r="BD64" i="25"/>
  <c r="BE63" i="25"/>
  <c r="BD63" i="25"/>
  <c r="BE62" i="25"/>
  <c r="BD62" i="25"/>
  <c r="BE61" i="25"/>
  <c r="BD61" i="25"/>
  <c r="BE60" i="25"/>
  <c r="BD60" i="25"/>
  <c r="BE59" i="25"/>
  <c r="BD59" i="25"/>
  <c r="BE58" i="25"/>
  <c r="BD58" i="25"/>
  <c r="BE57" i="25"/>
  <c r="BD57" i="25"/>
  <c r="BE56" i="25"/>
  <c r="BD56" i="25"/>
  <c r="BE55" i="25"/>
  <c r="BD55" i="25"/>
  <c r="BE54" i="25"/>
  <c r="BD54" i="25"/>
  <c r="BE53" i="25"/>
  <c r="BD53" i="25"/>
  <c r="BE52" i="25"/>
  <c r="BD52" i="25"/>
  <c r="BE51" i="25"/>
  <c r="BD51" i="25"/>
  <c r="BE50" i="25"/>
  <c r="BD50" i="25"/>
  <c r="BE49" i="25"/>
  <c r="BD49" i="25"/>
  <c r="BE48" i="25"/>
  <c r="BD48" i="25"/>
  <c r="BE47" i="25"/>
  <c r="BD47" i="25"/>
  <c r="BE46" i="25"/>
  <c r="BD46" i="25"/>
  <c r="BE45" i="25"/>
  <c r="BD45" i="25"/>
  <c r="BE44" i="25"/>
  <c r="BD44" i="25"/>
  <c r="BE43" i="25"/>
  <c r="BD43" i="25"/>
  <c r="BE42" i="25"/>
  <c r="BD42" i="25"/>
  <c r="BE41" i="25"/>
  <c r="BD41" i="25"/>
  <c r="BE40" i="25"/>
  <c r="BD40" i="25"/>
  <c r="BE39" i="25"/>
  <c r="BD39" i="25"/>
  <c r="BE38" i="25"/>
  <c r="BD38" i="25"/>
  <c r="BE37" i="25"/>
  <c r="BD37" i="25"/>
  <c r="BE36" i="25"/>
  <c r="BD36" i="25"/>
  <c r="BE35" i="25"/>
  <c r="BD35" i="25"/>
  <c r="BE34" i="25"/>
  <c r="BD34" i="25"/>
  <c r="BE33" i="25"/>
  <c r="BD33" i="25"/>
  <c r="BE32" i="25"/>
  <c r="BD32" i="25"/>
  <c r="BE31" i="25"/>
  <c r="BD31" i="25"/>
  <c r="BE30" i="25"/>
  <c r="BD30" i="25"/>
  <c r="BE29" i="25"/>
  <c r="BD29" i="25"/>
  <c r="BE28" i="25"/>
  <c r="BD28" i="25"/>
  <c r="BE27" i="25"/>
  <c r="BD27" i="25"/>
  <c r="BE26" i="25"/>
  <c r="BD26" i="25"/>
  <c r="BE25" i="25"/>
  <c r="BD25" i="25"/>
  <c r="BE24" i="25"/>
  <c r="BD24" i="25"/>
  <c r="BE23" i="25"/>
  <c r="BD23" i="25"/>
  <c r="BE22" i="25"/>
  <c r="BD22" i="25"/>
  <c r="BE21" i="25"/>
  <c r="BD21" i="25"/>
  <c r="BE20" i="25"/>
  <c r="BD20" i="25"/>
  <c r="BE19" i="25"/>
  <c r="BD19" i="25"/>
  <c r="BE18" i="25"/>
  <c r="BD18" i="25"/>
  <c r="BE17" i="25"/>
  <c r="BD17" i="25"/>
  <c r="BE16" i="25"/>
  <c r="BD16" i="25"/>
  <c r="BE15" i="25"/>
  <c r="BD15" i="25"/>
  <c r="BE14" i="25"/>
  <c r="BD14" i="25"/>
  <c r="BE13" i="25"/>
  <c r="BD13" i="25"/>
  <c r="BE12" i="25"/>
  <c r="BD12" i="25"/>
  <c r="BE11" i="25"/>
  <c r="BD11" i="25"/>
  <c r="BE10" i="25"/>
  <c r="BD10" i="25"/>
  <c r="BE9" i="25"/>
  <c r="BD9" i="25"/>
  <c r="BE8" i="25"/>
  <c r="BD8" i="25"/>
  <c r="BE7" i="25"/>
  <c r="BD7" i="25"/>
  <c r="AV80" i="25"/>
  <c r="AU80" i="25"/>
  <c r="AV79" i="25"/>
  <c r="AU79" i="25"/>
  <c r="AV78" i="25"/>
  <c r="AU78" i="25"/>
  <c r="AV77" i="25"/>
  <c r="AU77" i="25"/>
  <c r="AV76" i="25"/>
  <c r="AU76" i="25"/>
  <c r="AV75" i="25"/>
  <c r="AU75" i="25"/>
  <c r="AV74" i="25"/>
  <c r="AU74" i="25"/>
  <c r="AV73" i="25"/>
  <c r="AU73" i="25"/>
  <c r="AV72" i="25"/>
  <c r="AU72" i="25"/>
  <c r="AV71" i="25"/>
  <c r="AU71" i="25"/>
  <c r="AV70" i="25"/>
  <c r="AU70" i="25"/>
  <c r="AV69" i="25"/>
  <c r="AU69" i="25"/>
  <c r="AV68" i="25"/>
  <c r="AU68" i="25"/>
  <c r="AV67" i="25"/>
  <c r="AU67" i="25"/>
  <c r="AV66" i="25"/>
  <c r="AU66" i="25"/>
  <c r="AV65" i="25"/>
  <c r="AU65" i="25"/>
  <c r="AV64" i="25"/>
  <c r="AU64" i="25"/>
  <c r="AV63" i="25"/>
  <c r="AU63" i="25"/>
  <c r="AV62" i="25"/>
  <c r="AU62" i="25"/>
  <c r="AV61" i="25"/>
  <c r="AU61" i="25"/>
  <c r="AV60" i="25"/>
  <c r="AU60" i="25"/>
  <c r="AV59" i="25"/>
  <c r="AU59" i="25"/>
  <c r="AV58" i="25"/>
  <c r="AU58" i="25"/>
  <c r="AV57" i="25"/>
  <c r="AU57" i="25"/>
  <c r="AV56" i="25"/>
  <c r="AU56" i="25"/>
  <c r="AV55" i="25"/>
  <c r="AU55" i="25"/>
  <c r="AV54" i="25"/>
  <c r="AU54" i="25"/>
  <c r="AV53" i="25"/>
  <c r="AU53" i="25"/>
  <c r="AV52" i="25"/>
  <c r="AU52" i="25"/>
  <c r="AV51" i="25"/>
  <c r="AU51" i="25"/>
  <c r="AV50" i="25"/>
  <c r="AU50" i="25"/>
  <c r="AV49" i="25"/>
  <c r="AU49" i="25"/>
  <c r="AV48" i="25"/>
  <c r="AU48" i="25"/>
  <c r="AV47" i="25"/>
  <c r="AU47" i="25"/>
  <c r="AV46" i="25"/>
  <c r="AU46" i="25"/>
  <c r="AV45" i="25"/>
  <c r="AU45" i="25"/>
  <c r="AV44" i="25"/>
  <c r="AU44" i="25"/>
  <c r="AV43" i="25"/>
  <c r="AU43" i="25"/>
  <c r="AV42" i="25"/>
  <c r="AU42" i="25"/>
  <c r="AV41" i="25"/>
  <c r="AU41" i="25"/>
  <c r="AV40" i="25"/>
  <c r="AU40" i="25"/>
  <c r="AV39" i="25"/>
  <c r="AU39" i="25"/>
  <c r="AV38" i="25"/>
  <c r="AU38" i="25"/>
  <c r="AV37" i="25"/>
  <c r="AU37" i="25"/>
  <c r="AV36" i="25"/>
  <c r="AU36" i="25"/>
  <c r="AV35" i="25"/>
  <c r="AU35" i="25"/>
  <c r="AV34" i="25"/>
  <c r="AU34" i="25"/>
  <c r="AV33" i="25"/>
  <c r="AU33" i="25"/>
  <c r="AV32" i="25"/>
  <c r="AU32" i="25"/>
  <c r="AV31" i="25"/>
  <c r="AU31" i="25"/>
  <c r="AV30" i="25"/>
  <c r="AU30" i="25"/>
  <c r="AV29" i="25"/>
  <c r="AU29" i="25"/>
  <c r="AV28" i="25"/>
  <c r="AU28" i="25"/>
  <c r="AV27" i="25"/>
  <c r="AU27" i="25"/>
  <c r="AV26" i="25"/>
  <c r="AU26" i="25"/>
  <c r="AV25" i="25"/>
  <c r="AU25" i="25"/>
  <c r="AV24" i="25"/>
  <c r="AU24" i="25"/>
  <c r="AV23" i="25"/>
  <c r="AU23" i="25"/>
  <c r="AV22" i="25"/>
  <c r="AU22" i="25"/>
  <c r="AV21" i="25"/>
  <c r="AU21" i="25"/>
  <c r="AV20" i="25"/>
  <c r="AU20" i="25"/>
  <c r="AV19" i="25"/>
  <c r="AU19" i="25"/>
  <c r="AV18" i="25"/>
  <c r="AU18" i="25"/>
  <c r="AV17" i="25"/>
  <c r="AU17" i="25"/>
  <c r="AV16" i="25"/>
  <c r="AU16" i="25"/>
  <c r="AV15" i="25"/>
  <c r="AU15" i="25"/>
  <c r="AV14" i="25"/>
  <c r="AU14" i="25"/>
  <c r="AV13" i="25"/>
  <c r="AU13" i="25"/>
  <c r="AV12" i="25"/>
  <c r="AU12" i="25"/>
  <c r="AV11" i="25"/>
  <c r="AU11" i="25"/>
  <c r="AV10" i="25"/>
  <c r="AU10" i="25"/>
  <c r="AV9" i="25"/>
  <c r="AU9" i="25"/>
  <c r="AV8" i="25"/>
  <c r="AU8" i="25"/>
  <c r="AV7" i="25"/>
  <c r="AU7" i="25"/>
  <c r="AM80" i="25"/>
  <c r="AL80" i="25"/>
  <c r="AM79" i="25"/>
  <c r="AL79" i="25"/>
  <c r="AM78" i="25"/>
  <c r="AL78" i="25"/>
  <c r="AM77" i="25"/>
  <c r="AL77" i="25"/>
  <c r="AM76" i="25"/>
  <c r="AL76" i="25"/>
  <c r="AM75" i="25"/>
  <c r="AL75" i="25"/>
  <c r="AM74" i="25"/>
  <c r="AL74" i="25"/>
  <c r="AM73" i="25"/>
  <c r="AL73" i="25"/>
  <c r="AM72" i="25"/>
  <c r="AL72" i="25"/>
  <c r="AM71" i="25"/>
  <c r="AL71" i="25"/>
  <c r="AM70" i="25"/>
  <c r="AL70" i="25"/>
  <c r="AM69" i="25"/>
  <c r="AL69" i="25"/>
  <c r="AM68" i="25"/>
  <c r="AL68" i="25"/>
  <c r="AM67" i="25"/>
  <c r="AL67" i="25"/>
  <c r="AM66" i="25"/>
  <c r="AL66" i="25"/>
  <c r="AM65" i="25"/>
  <c r="AL65" i="25"/>
  <c r="AM64" i="25"/>
  <c r="AL64" i="25"/>
  <c r="AM63" i="25"/>
  <c r="AL63" i="25"/>
  <c r="AM62" i="25"/>
  <c r="AL62" i="25"/>
  <c r="AM61" i="25"/>
  <c r="AL61" i="25"/>
  <c r="AM60" i="25"/>
  <c r="AL60" i="25"/>
  <c r="AM59" i="25"/>
  <c r="AL59" i="25"/>
  <c r="AM58" i="25"/>
  <c r="AL58" i="25"/>
  <c r="AM57" i="25"/>
  <c r="AL57" i="25"/>
  <c r="AM56" i="25"/>
  <c r="AL56" i="25"/>
  <c r="AM55" i="25"/>
  <c r="AL55" i="25"/>
  <c r="AM54" i="25"/>
  <c r="AL54" i="25"/>
  <c r="AM53" i="25"/>
  <c r="AL53" i="25"/>
  <c r="AM52" i="25"/>
  <c r="AL52" i="25"/>
  <c r="AM51" i="25"/>
  <c r="AL51" i="25"/>
  <c r="AM50" i="25"/>
  <c r="AL50" i="25"/>
  <c r="AM49" i="25"/>
  <c r="AL49" i="25"/>
  <c r="AM48" i="25"/>
  <c r="AL48" i="25"/>
  <c r="AM47" i="25"/>
  <c r="AL47" i="25"/>
  <c r="AM46" i="25"/>
  <c r="AL46" i="25"/>
  <c r="AM45" i="25"/>
  <c r="AL45" i="25"/>
  <c r="AM44" i="25"/>
  <c r="AL44" i="25"/>
  <c r="AM43" i="25"/>
  <c r="AL43" i="25"/>
  <c r="AM42" i="25"/>
  <c r="AL42" i="25"/>
  <c r="AM41" i="25"/>
  <c r="AL41" i="25"/>
  <c r="AM40" i="25"/>
  <c r="AL40" i="25"/>
  <c r="AM39" i="25"/>
  <c r="AL39" i="25"/>
  <c r="AM38" i="25"/>
  <c r="AL38" i="25"/>
  <c r="AM37" i="25"/>
  <c r="AL37" i="25"/>
  <c r="AM36" i="25"/>
  <c r="AL36" i="25"/>
  <c r="AM35" i="25"/>
  <c r="AL35" i="25"/>
  <c r="AM34" i="25"/>
  <c r="AL34" i="25"/>
  <c r="AM33" i="25"/>
  <c r="AL33" i="25"/>
  <c r="AM32" i="25"/>
  <c r="AL32" i="25"/>
  <c r="AM31" i="25"/>
  <c r="AL31" i="25"/>
  <c r="AM30" i="25"/>
  <c r="AL30" i="25"/>
  <c r="AM29" i="25"/>
  <c r="AL29" i="25"/>
  <c r="AM28" i="25"/>
  <c r="AL28" i="25"/>
  <c r="AM27" i="25"/>
  <c r="AL27" i="25"/>
  <c r="AM26" i="25"/>
  <c r="AL26" i="25"/>
  <c r="AM25" i="25"/>
  <c r="AL25" i="25"/>
  <c r="AM24" i="25"/>
  <c r="AL24" i="25"/>
  <c r="AM23" i="25"/>
  <c r="AL23" i="25"/>
  <c r="AM22" i="25"/>
  <c r="AL22" i="25"/>
  <c r="AM21" i="25"/>
  <c r="AL21" i="25"/>
  <c r="AM20" i="25"/>
  <c r="AL20" i="25"/>
  <c r="AM19" i="25"/>
  <c r="AL19" i="25"/>
  <c r="AM18" i="25"/>
  <c r="AL18" i="25"/>
  <c r="AM17" i="25"/>
  <c r="AL17" i="25"/>
  <c r="AM16" i="25"/>
  <c r="AL16" i="25"/>
  <c r="AM15" i="25"/>
  <c r="AL15" i="25"/>
  <c r="AM14" i="25"/>
  <c r="AL14" i="25"/>
  <c r="AM13" i="25"/>
  <c r="AL13" i="25"/>
  <c r="AM12" i="25"/>
  <c r="AL12" i="25"/>
  <c r="AM11" i="25"/>
  <c r="AL11" i="25"/>
  <c r="AM10" i="25"/>
  <c r="AL10" i="25"/>
  <c r="AM9" i="25"/>
  <c r="AL9" i="25"/>
  <c r="AM8" i="25"/>
  <c r="AL8" i="25"/>
  <c r="AM7" i="25"/>
  <c r="AL7" i="25"/>
  <c r="AD80" i="25"/>
  <c r="AC80" i="25"/>
  <c r="AD79" i="25"/>
  <c r="AC79" i="25"/>
  <c r="AD78" i="25"/>
  <c r="AC78" i="25"/>
  <c r="AD77" i="25"/>
  <c r="AC77" i="25"/>
  <c r="AD76" i="25"/>
  <c r="AC76" i="25"/>
  <c r="AD75" i="25"/>
  <c r="AC75" i="25"/>
  <c r="AD74" i="25"/>
  <c r="AC74" i="25"/>
  <c r="AD73" i="25"/>
  <c r="AC73" i="25"/>
  <c r="AD72" i="25"/>
  <c r="AC72" i="25"/>
  <c r="AD71" i="25"/>
  <c r="AC71" i="25"/>
  <c r="AD70" i="25"/>
  <c r="AC70" i="25"/>
  <c r="AD69" i="25"/>
  <c r="AC69" i="25"/>
  <c r="AD68" i="25"/>
  <c r="AC68" i="25"/>
  <c r="AD67" i="25"/>
  <c r="AC67" i="25"/>
  <c r="AD66" i="25"/>
  <c r="AC66" i="25"/>
  <c r="AD65" i="25"/>
  <c r="AC65" i="25"/>
  <c r="AD64" i="25"/>
  <c r="AC64" i="25"/>
  <c r="AD63" i="25"/>
  <c r="AC63" i="25"/>
  <c r="AD62" i="25"/>
  <c r="AC62" i="25"/>
  <c r="AD61" i="25"/>
  <c r="AC61" i="25"/>
  <c r="AD60" i="25"/>
  <c r="AC60" i="25"/>
  <c r="AD59" i="25"/>
  <c r="AC59" i="25"/>
  <c r="AD58" i="25"/>
  <c r="AC58" i="25"/>
  <c r="AD57" i="25"/>
  <c r="AC57" i="25"/>
  <c r="AD56" i="25"/>
  <c r="AC56" i="25"/>
  <c r="AD55" i="25"/>
  <c r="AC55" i="25"/>
  <c r="AD54" i="25"/>
  <c r="AC54" i="25"/>
  <c r="AD53" i="25"/>
  <c r="AC53" i="25"/>
  <c r="AD52" i="25"/>
  <c r="AC52" i="25"/>
  <c r="AD51" i="25"/>
  <c r="AC51" i="25"/>
  <c r="AD50" i="25"/>
  <c r="AC50" i="25"/>
  <c r="AD49" i="25"/>
  <c r="AC49" i="25"/>
  <c r="AD48" i="25"/>
  <c r="AC48" i="25"/>
  <c r="AD47" i="25"/>
  <c r="AC47" i="25"/>
  <c r="AD46" i="25"/>
  <c r="AC46" i="25"/>
  <c r="AD45" i="25"/>
  <c r="AC45" i="25"/>
  <c r="AD44" i="25"/>
  <c r="AC44" i="25"/>
  <c r="AD43" i="25"/>
  <c r="AC43" i="25"/>
  <c r="AD42" i="25"/>
  <c r="AC42" i="25"/>
  <c r="AD41" i="25"/>
  <c r="AC41" i="25"/>
  <c r="AD40" i="25"/>
  <c r="AC40" i="25"/>
  <c r="AD39" i="25"/>
  <c r="AC39" i="25"/>
  <c r="AD38" i="25"/>
  <c r="AC38" i="25"/>
  <c r="AD37" i="25"/>
  <c r="AC37" i="25"/>
  <c r="AD36" i="25"/>
  <c r="AC36" i="25"/>
  <c r="AD35" i="25"/>
  <c r="AC35" i="25"/>
  <c r="AD34" i="25"/>
  <c r="AC34" i="25"/>
  <c r="AD33" i="25"/>
  <c r="AC33" i="25"/>
  <c r="AD32" i="25"/>
  <c r="AC32" i="25"/>
  <c r="AD31" i="25"/>
  <c r="AC31" i="25"/>
  <c r="AD30" i="25"/>
  <c r="AC30" i="25"/>
  <c r="AD29" i="25"/>
  <c r="AC29" i="25"/>
  <c r="AD28" i="25"/>
  <c r="AC28" i="25"/>
  <c r="AD27" i="25"/>
  <c r="AC27" i="25"/>
  <c r="AD26" i="25"/>
  <c r="AC26" i="25"/>
  <c r="AD25" i="25"/>
  <c r="AC25" i="25"/>
  <c r="AD24" i="25"/>
  <c r="AC24" i="25"/>
  <c r="AD23" i="25"/>
  <c r="AC23" i="25"/>
  <c r="AD22" i="25"/>
  <c r="AC22" i="25"/>
  <c r="AD21" i="25"/>
  <c r="AC21" i="25"/>
  <c r="AD20" i="25"/>
  <c r="AC20" i="25"/>
  <c r="AD19" i="25"/>
  <c r="AC19" i="25"/>
  <c r="AD18" i="25"/>
  <c r="AC18" i="25"/>
  <c r="AD17" i="25"/>
  <c r="AC17" i="25"/>
  <c r="AD16" i="25"/>
  <c r="AC16" i="25"/>
  <c r="AD15" i="25"/>
  <c r="AC15" i="25"/>
  <c r="AD14" i="25"/>
  <c r="AC14" i="25"/>
  <c r="AD13" i="25"/>
  <c r="AC13" i="25"/>
  <c r="AD12" i="25"/>
  <c r="AC12" i="25"/>
  <c r="AD11" i="25"/>
  <c r="AC11" i="25"/>
  <c r="AD10" i="25"/>
  <c r="AC10" i="25"/>
  <c r="AD9" i="25"/>
  <c r="AC9" i="25"/>
  <c r="AD8" i="25"/>
  <c r="AC8" i="25"/>
  <c r="AD7" i="25"/>
  <c r="AC7" i="25"/>
  <c r="U80" i="25"/>
  <c r="T80" i="25"/>
  <c r="U79" i="25"/>
  <c r="T79" i="25"/>
  <c r="U78" i="25"/>
  <c r="T78" i="25"/>
  <c r="U77" i="25"/>
  <c r="T77" i="25"/>
  <c r="U76" i="25"/>
  <c r="T76" i="25"/>
  <c r="U75" i="25"/>
  <c r="T75" i="25"/>
  <c r="U74" i="25"/>
  <c r="T74" i="25"/>
  <c r="U73" i="25"/>
  <c r="T73" i="25"/>
  <c r="U72" i="25"/>
  <c r="T72" i="25"/>
  <c r="U71" i="25"/>
  <c r="T71" i="25"/>
  <c r="U70" i="25"/>
  <c r="T70" i="25"/>
  <c r="U69" i="25"/>
  <c r="T69" i="25"/>
  <c r="U68" i="25"/>
  <c r="T68" i="25"/>
  <c r="U67" i="25"/>
  <c r="T67" i="25"/>
  <c r="U66" i="25"/>
  <c r="T66" i="25"/>
  <c r="U65" i="25"/>
  <c r="T65" i="25"/>
  <c r="U64" i="25"/>
  <c r="T64" i="25"/>
  <c r="U63" i="25"/>
  <c r="T63" i="25"/>
  <c r="U62" i="25"/>
  <c r="T62" i="25"/>
  <c r="U61" i="25"/>
  <c r="T61" i="25"/>
  <c r="U60" i="25"/>
  <c r="T60" i="25"/>
  <c r="U59" i="25"/>
  <c r="T59" i="25"/>
  <c r="U58" i="25"/>
  <c r="T58" i="25"/>
  <c r="U57" i="25"/>
  <c r="T57" i="25"/>
  <c r="U56" i="25"/>
  <c r="T56" i="25"/>
  <c r="U55" i="25"/>
  <c r="T55" i="25"/>
  <c r="U54" i="25"/>
  <c r="T54" i="25"/>
  <c r="U53" i="25"/>
  <c r="T53" i="25"/>
  <c r="U52" i="25"/>
  <c r="T52" i="25"/>
  <c r="U51" i="25"/>
  <c r="T51" i="25"/>
  <c r="U50" i="25"/>
  <c r="T50" i="25"/>
  <c r="U49" i="25"/>
  <c r="T49" i="25"/>
  <c r="U48" i="25"/>
  <c r="T48" i="25"/>
  <c r="U47" i="25"/>
  <c r="T47" i="25"/>
  <c r="U46" i="25"/>
  <c r="T46" i="25"/>
  <c r="U45" i="25"/>
  <c r="T45" i="25"/>
  <c r="U44" i="25"/>
  <c r="T44" i="25"/>
  <c r="U43" i="25"/>
  <c r="T43" i="25"/>
  <c r="U42" i="25"/>
  <c r="T42" i="25"/>
  <c r="U41" i="25"/>
  <c r="T41" i="25"/>
  <c r="U40" i="25"/>
  <c r="T40" i="25"/>
  <c r="U39" i="25"/>
  <c r="T39" i="25"/>
  <c r="U38" i="25"/>
  <c r="T38" i="25"/>
  <c r="U37" i="25"/>
  <c r="T37" i="25"/>
  <c r="U36" i="25"/>
  <c r="T36" i="25"/>
  <c r="U35" i="25"/>
  <c r="T35" i="25"/>
  <c r="U34" i="25"/>
  <c r="T34" i="25"/>
  <c r="U33" i="25"/>
  <c r="T33" i="25"/>
  <c r="U32" i="25"/>
  <c r="T32" i="25"/>
  <c r="U31" i="25"/>
  <c r="T31" i="25"/>
  <c r="U30" i="25"/>
  <c r="T30" i="25"/>
  <c r="U29" i="25"/>
  <c r="T29" i="25"/>
  <c r="U28" i="25"/>
  <c r="T28" i="25"/>
  <c r="U27" i="25"/>
  <c r="T27" i="25"/>
  <c r="U26" i="25"/>
  <c r="T26" i="25"/>
  <c r="U25" i="25"/>
  <c r="T25" i="25"/>
  <c r="U24" i="25"/>
  <c r="T24" i="25"/>
  <c r="U23" i="25"/>
  <c r="T23" i="25"/>
  <c r="U22" i="25"/>
  <c r="T22" i="25"/>
  <c r="U21" i="25"/>
  <c r="T21" i="25"/>
  <c r="U20" i="25"/>
  <c r="T20" i="25"/>
  <c r="U19" i="25"/>
  <c r="T19" i="25"/>
  <c r="U18" i="25"/>
  <c r="T18" i="25"/>
  <c r="U17" i="25"/>
  <c r="T17" i="25"/>
  <c r="U16" i="25"/>
  <c r="T16" i="25"/>
  <c r="U15" i="25"/>
  <c r="T15" i="25"/>
  <c r="U14" i="25"/>
  <c r="T14" i="25"/>
  <c r="U13" i="25"/>
  <c r="T13" i="25"/>
  <c r="U12" i="25"/>
  <c r="T12" i="25"/>
  <c r="U11" i="25"/>
  <c r="T11" i="25"/>
  <c r="U10" i="25"/>
  <c r="T10" i="25"/>
  <c r="U9" i="25"/>
  <c r="T9" i="25"/>
  <c r="U8" i="25"/>
  <c r="T8" i="25"/>
  <c r="U7" i="25"/>
  <c r="T7" i="25"/>
  <c r="BJ80" i="25"/>
  <c r="BI80" i="25"/>
  <c r="BJ79" i="25"/>
  <c r="BI79" i="25"/>
  <c r="BJ78" i="25"/>
  <c r="BI78" i="25"/>
  <c r="BJ77" i="25"/>
  <c r="BI77" i="25"/>
  <c r="BJ76" i="25"/>
  <c r="BI76" i="25"/>
  <c r="BJ75" i="25"/>
  <c r="BI75" i="25"/>
  <c r="BJ74" i="25"/>
  <c r="BI74" i="25"/>
  <c r="BJ73" i="25"/>
  <c r="BI73" i="25"/>
  <c r="BJ72" i="25"/>
  <c r="BI72" i="25"/>
  <c r="BJ71" i="25"/>
  <c r="BI71" i="25"/>
  <c r="BJ70" i="25"/>
  <c r="BI70" i="25"/>
  <c r="BJ69" i="25"/>
  <c r="BI69" i="25"/>
  <c r="BJ68" i="25"/>
  <c r="BI68" i="25"/>
  <c r="BJ67" i="25"/>
  <c r="BI67" i="25"/>
  <c r="BJ66" i="25"/>
  <c r="BI66" i="25"/>
  <c r="BJ65" i="25"/>
  <c r="BI65" i="25"/>
  <c r="BJ64" i="25"/>
  <c r="BI64" i="25"/>
  <c r="BJ63" i="25"/>
  <c r="BI63" i="25"/>
  <c r="BJ62" i="25"/>
  <c r="BI62" i="25"/>
  <c r="BJ61" i="25"/>
  <c r="BI61" i="25"/>
  <c r="BJ60" i="25"/>
  <c r="BI60" i="25"/>
  <c r="BJ59" i="25"/>
  <c r="BI59" i="25"/>
  <c r="BJ58" i="25"/>
  <c r="BI58" i="25"/>
  <c r="BJ57" i="25"/>
  <c r="BI57" i="25"/>
  <c r="BJ56" i="25"/>
  <c r="BI56" i="25"/>
  <c r="BJ55" i="25"/>
  <c r="BI55" i="25"/>
  <c r="BJ54" i="25"/>
  <c r="BI54" i="25"/>
  <c r="BJ53" i="25"/>
  <c r="BI53" i="25"/>
  <c r="BJ52" i="25"/>
  <c r="BI52" i="25"/>
  <c r="BJ51" i="25"/>
  <c r="BI51" i="25"/>
  <c r="BJ50" i="25"/>
  <c r="BI50" i="25"/>
  <c r="BJ49" i="25"/>
  <c r="BI49" i="25"/>
  <c r="BJ48" i="25"/>
  <c r="BI48" i="25"/>
  <c r="BJ47" i="25"/>
  <c r="BI47" i="25"/>
  <c r="BJ46" i="25"/>
  <c r="BI46" i="25"/>
  <c r="BJ45" i="25"/>
  <c r="BI45" i="25"/>
  <c r="BJ44" i="25"/>
  <c r="BI44" i="25"/>
  <c r="BJ43" i="25"/>
  <c r="BI43" i="25"/>
  <c r="BJ42" i="25"/>
  <c r="BI42" i="25"/>
  <c r="BJ41" i="25"/>
  <c r="BI41" i="25"/>
  <c r="BJ40" i="25"/>
  <c r="BI40" i="25"/>
  <c r="BJ39" i="25"/>
  <c r="BI39" i="25"/>
  <c r="BJ38" i="25"/>
  <c r="BI38" i="25"/>
  <c r="BJ37" i="25"/>
  <c r="BI37" i="25"/>
  <c r="BJ36" i="25"/>
  <c r="BI36" i="25"/>
  <c r="BJ35" i="25"/>
  <c r="BI35" i="25"/>
  <c r="BJ34" i="25"/>
  <c r="BI34" i="25"/>
  <c r="BJ33" i="25"/>
  <c r="BI33" i="25"/>
  <c r="BJ32" i="25"/>
  <c r="BI32" i="25"/>
  <c r="BJ31" i="25"/>
  <c r="BI31" i="25"/>
  <c r="BJ30" i="25"/>
  <c r="BI30" i="25"/>
  <c r="BJ29" i="25"/>
  <c r="BI29" i="25"/>
  <c r="BJ28" i="25"/>
  <c r="BI28" i="25"/>
  <c r="BJ27" i="25"/>
  <c r="BI27" i="25"/>
  <c r="BJ26" i="25"/>
  <c r="BI26" i="25"/>
  <c r="BJ25" i="25"/>
  <c r="BI25" i="25"/>
  <c r="BJ24" i="25"/>
  <c r="BI24" i="25"/>
  <c r="BJ23" i="25"/>
  <c r="BI23" i="25"/>
  <c r="BJ22" i="25"/>
  <c r="BI22" i="25"/>
  <c r="BJ21" i="25"/>
  <c r="BI21" i="25"/>
  <c r="BJ20" i="25"/>
  <c r="BI20" i="25"/>
  <c r="BJ19" i="25"/>
  <c r="BI19" i="25"/>
  <c r="BJ18" i="25"/>
  <c r="BI18" i="25"/>
  <c r="BJ17" i="25"/>
  <c r="BI17" i="25"/>
  <c r="BJ16" i="25"/>
  <c r="BI16" i="25"/>
  <c r="BJ15" i="25"/>
  <c r="BI15" i="25"/>
  <c r="BJ14" i="25"/>
  <c r="BI14" i="25"/>
  <c r="BJ13" i="25"/>
  <c r="BI13" i="25"/>
  <c r="BJ12" i="25"/>
  <c r="BI12" i="25"/>
  <c r="BJ11" i="25"/>
  <c r="BI11" i="25"/>
  <c r="BJ10" i="25"/>
  <c r="BI10" i="25"/>
  <c r="BJ9" i="25"/>
  <c r="BI9" i="25"/>
  <c r="BJ8" i="25"/>
  <c r="BI8" i="25"/>
  <c r="BJ7" i="25"/>
  <c r="BI7" i="25"/>
  <c r="BA80" i="25"/>
  <c r="AZ80" i="25"/>
  <c r="BA79" i="25"/>
  <c r="AZ79" i="25"/>
  <c r="BA78" i="25"/>
  <c r="AZ78" i="25"/>
  <c r="BA77" i="25"/>
  <c r="AZ77" i="25"/>
  <c r="BA76" i="25"/>
  <c r="AZ76" i="25"/>
  <c r="BA75" i="25"/>
  <c r="AZ75" i="25"/>
  <c r="BA74" i="25"/>
  <c r="AZ74" i="25"/>
  <c r="BA73" i="25"/>
  <c r="AZ73" i="25"/>
  <c r="BA72" i="25"/>
  <c r="AZ72" i="25"/>
  <c r="BA71" i="25"/>
  <c r="AZ71" i="25"/>
  <c r="BA70" i="25"/>
  <c r="AZ70" i="25"/>
  <c r="BA69" i="25"/>
  <c r="AZ69" i="25"/>
  <c r="BA68" i="25"/>
  <c r="AZ68" i="25"/>
  <c r="BA67" i="25"/>
  <c r="AZ67" i="25"/>
  <c r="BA66" i="25"/>
  <c r="AZ66" i="25"/>
  <c r="BA65" i="25"/>
  <c r="AZ65" i="25"/>
  <c r="BA64" i="25"/>
  <c r="AZ64" i="25"/>
  <c r="BA63" i="25"/>
  <c r="AZ63" i="25"/>
  <c r="BA62" i="25"/>
  <c r="AZ62" i="25"/>
  <c r="BA61" i="25"/>
  <c r="AZ61" i="25"/>
  <c r="BA60" i="25"/>
  <c r="AZ60" i="25"/>
  <c r="BA59" i="25"/>
  <c r="AZ59" i="25"/>
  <c r="BA58" i="25"/>
  <c r="AZ58" i="25"/>
  <c r="BA57" i="25"/>
  <c r="AZ57" i="25"/>
  <c r="BA56" i="25"/>
  <c r="AZ56" i="25"/>
  <c r="BA55" i="25"/>
  <c r="AZ55" i="25"/>
  <c r="BA54" i="25"/>
  <c r="AZ54" i="25"/>
  <c r="BA53" i="25"/>
  <c r="AZ53" i="25"/>
  <c r="BA52" i="25"/>
  <c r="AZ52" i="25"/>
  <c r="BA51" i="25"/>
  <c r="AZ51" i="25"/>
  <c r="BA50" i="25"/>
  <c r="AZ50" i="25"/>
  <c r="BA49" i="25"/>
  <c r="AZ49" i="25"/>
  <c r="BA48" i="25"/>
  <c r="AZ48" i="25"/>
  <c r="BA47" i="25"/>
  <c r="AZ47" i="25"/>
  <c r="BA46" i="25"/>
  <c r="AZ46" i="25"/>
  <c r="BA45" i="25"/>
  <c r="AZ45" i="25"/>
  <c r="BA44" i="25"/>
  <c r="AZ44" i="25"/>
  <c r="BA43" i="25"/>
  <c r="AZ43" i="25"/>
  <c r="BA42" i="25"/>
  <c r="AZ42" i="25"/>
  <c r="BA41" i="25"/>
  <c r="AZ41" i="25"/>
  <c r="BA40" i="25"/>
  <c r="AZ40" i="25"/>
  <c r="BA39" i="25"/>
  <c r="AZ39" i="25"/>
  <c r="BA38" i="25"/>
  <c r="AZ38" i="25"/>
  <c r="BA37" i="25"/>
  <c r="AZ37" i="25"/>
  <c r="BA36" i="25"/>
  <c r="AZ36" i="25"/>
  <c r="BA35" i="25"/>
  <c r="AZ35" i="25"/>
  <c r="BA34" i="25"/>
  <c r="AZ34" i="25"/>
  <c r="BA33" i="25"/>
  <c r="AZ33" i="25"/>
  <c r="BA32" i="25"/>
  <c r="AZ32" i="25"/>
  <c r="BA31" i="25"/>
  <c r="AZ31" i="25"/>
  <c r="BA30" i="25"/>
  <c r="AZ30" i="25"/>
  <c r="BA29" i="25"/>
  <c r="AZ29" i="25"/>
  <c r="BA28" i="25"/>
  <c r="AZ28" i="25"/>
  <c r="BA27" i="25"/>
  <c r="AZ27" i="25"/>
  <c r="BA26" i="25"/>
  <c r="AZ26" i="25"/>
  <c r="BA25" i="25"/>
  <c r="AZ25" i="25"/>
  <c r="BA24" i="25"/>
  <c r="AZ24" i="25"/>
  <c r="BA23" i="25"/>
  <c r="AZ23" i="25"/>
  <c r="BA22" i="25"/>
  <c r="AZ22" i="25"/>
  <c r="BA21" i="25"/>
  <c r="AZ21" i="25"/>
  <c r="BA20" i="25"/>
  <c r="AZ20" i="25"/>
  <c r="BA19" i="25"/>
  <c r="AZ19" i="25"/>
  <c r="BA18" i="25"/>
  <c r="AZ18" i="25"/>
  <c r="BA17" i="25"/>
  <c r="AZ17" i="25"/>
  <c r="BA16" i="25"/>
  <c r="AZ16" i="25"/>
  <c r="BA15" i="25"/>
  <c r="AZ15" i="25"/>
  <c r="BA14" i="25"/>
  <c r="AZ14" i="25"/>
  <c r="BA13" i="25"/>
  <c r="AZ13" i="25"/>
  <c r="BA12" i="25"/>
  <c r="AZ12" i="25"/>
  <c r="BA11" i="25"/>
  <c r="AZ11" i="25"/>
  <c r="BA10" i="25"/>
  <c r="AZ10" i="25"/>
  <c r="BA9" i="25"/>
  <c r="AZ9" i="25"/>
  <c r="BA8" i="25"/>
  <c r="AZ8" i="25"/>
  <c r="BA7" i="25"/>
  <c r="AZ7" i="25"/>
  <c r="AR80" i="25"/>
  <c r="AQ80" i="25"/>
  <c r="AR79" i="25"/>
  <c r="AQ79" i="25"/>
  <c r="AR78" i="25"/>
  <c r="AQ78" i="25"/>
  <c r="AR77" i="25"/>
  <c r="AQ77" i="25"/>
  <c r="AR76" i="25"/>
  <c r="AQ76" i="25"/>
  <c r="AR75" i="25"/>
  <c r="AQ75" i="25"/>
  <c r="AR74" i="25"/>
  <c r="AQ74" i="25"/>
  <c r="AR73" i="25"/>
  <c r="AQ73" i="25"/>
  <c r="AR72" i="25"/>
  <c r="AQ72" i="25"/>
  <c r="AR71" i="25"/>
  <c r="AQ71" i="25"/>
  <c r="AR70" i="25"/>
  <c r="AQ70" i="25"/>
  <c r="AR69" i="25"/>
  <c r="AQ69" i="25"/>
  <c r="AR68" i="25"/>
  <c r="AQ68" i="25"/>
  <c r="AR67" i="25"/>
  <c r="AQ67" i="25"/>
  <c r="AR66" i="25"/>
  <c r="AQ66" i="25"/>
  <c r="AR65" i="25"/>
  <c r="AQ65" i="25"/>
  <c r="AR64" i="25"/>
  <c r="AQ64" i="25"/>
  <c r="AR63" i="25"/>
  <c r="AQ63" i="25"/>
  <c r="AR62" i="25"/>
  <c r="AQ62" i="25"/>
  <c r="AR61" i="25"/>
  <c r="AQ61" i="25"/>
  <c r="AR60" i="25"/>
  <c r="AQ60" i="25"/>
  <c r="AR59" i="25"/>
  <c r="AQ59" i="25"/>
  <c r="AR58" i="25"/>
  <c r="AQ58" i="25"/>
  <c r="AR57" i="25"/>
  <c r="AQ57" i="25"/>
  <c r="AR56" i="25"/>
  <c r="AQ56" i="25"/>
  <c r="AR55" i="25"/>
  <c r="AQ55" i="25"/>
  <c r="AR54" i="25"/>
  <c r="AQ54" i="25"/>
  <c r="AR53" i="25"/>
  <c r="AQ53" i="25"/>
  <c r="AR52" i="25"/>
  <c r="AQ52" i="25"/>
  <c r="AR51" i="25"/>
  <c r="AQ51" i="25"/>
  <c r="AR50" i="25"/>
  <c r="AQ50" i="25"/>
  <c r="AR49" i="25"/>
  <c r="AQ49" i="25"/>
  <c r="AR48" i="25"/>
  <c r="AQ48" i="25"/>
  <c r="AR47" i="25"/>
  <c r="AQ47" i="25"/>
  <c r="AR46" i="25"/>
  <c r="AQ46" i="25"/>
  <c r="AR45" i="25"/>
  <c r="AQ45" i="25"/>
  <c r="AR44" i="25"/>
  <c r="AQ44" i="25"/>
  <c r="AR43" i="25"/>
  <c r="AQ43" i="25"/>
  <c r="AR42" i="25"/>
  <c r="AQ42" i="25"/>
  <c r="AR41" i="25"/>
  <c r="AQ41" i="25"/>
  <c r="AR40" i="25"/>
  <c r="AQ40" i="25"/>
  <c r="AR39" i="25"/>
  <c r="AQ39" i="25"/>
  <c r="AR38" i="25"/>
  <c r="AQ38" i="25"/>
  <c r="AR37" i="25"/>
  <c r="AQ37" i="25"/>
  <c r="AR36" i="25"/>
  <c r="AQ36" i="25"/>
  <c r="AR35" i="25"/>
  <c r="AQ35" i="25"/>
  <c r="AR34" i="25"/>
  <c r="AQ34" i="25"/>
  <c r="AR33" i="25"/>
  <c r="AQ33" i="25"/>
  <c r="AR32" i="25"/>
  <c r="AQ32" i="25"/>
  <c r="AR31" i="25"/>
  <c r="AQ31" i="25"/>
  <c r="AR30" i="25"/>
  <c r="AQ30" i="25"/>
  <c r="AR29" i="25"/>
  <c r="AQ29" i="25"/>
  <c r="AR28" i="25"/>
  <c r="AQ28" i="25"/>
  <c r="AR27" i="25"/>
  <c r="AQ27" i="25"/>
  <c r="AR26" i="25"/>
  <c r="AQ26" i="25"/>
  <c r="AR25" i="25"/>
  <c r="AQ25" i="25"/>
  <c r="AR24" i="25"/>
  <c r="AQ24" i="25"/>
  <c r="AR23" i="25"/>
  <c r="AQ23" i="25"/>
  <c r="AR22" i="25"/>
  <c r="AQ22" i="25"/>
  <c r="AR21" i="25"/>
  <c r="AQ21" i="25"/>
  <c r="AR20" i="25"/>
  <c r="AQ20" i="25"/>
  <c r="AR19" i="25"/>
  <c r="AQ19" i="25"/>
  <c r="AR18" i="25"/>
  <c r="AQ18" i="25"/>
  <c r="AR17" i="25"/>
  <c r="AQ17" i="25"/>
  <c r="AR16" i="25"/>
  <c r="AQ16" i="25"/>
  <c r="AR15" i="25"/>
  <c r="AQ15" i="25"/>
  <c r="AR14" i="25"/>
  <c r="AQ14" i="25"/>
  <c r="AR13" i="25"/>
  <c r="AQ13" i="25"/>
  <c r="AR12" i="25"/>
  <c r="AQ12" i="25"/>
  <c r="AR11" i="25"/>
  <c r="AQ11" i="25"/>
  <c r="AR10" i="25"/>
  <c r="AQ10" i="25"/>
  <c r="AR9" i="25"/>
  <c r="AQ9" i="25"/>
  <c r="AR8" i="25"/>
  <c r="AQ8" i="25"/>
  <c r="AR7" i="25"/>
  <c r="AQ7" i="25"/>
  <c r="AI80" i="25"/>
  <c r="AH80" i="25"/>
  <c r="AI79" i="25"/>
  <c r="AH79" i="25"/>
  <c r="AI78" i="25"/>
  <c r="AH78" i="25"/>
  <c r="AI77" i="25"/>
  <c r="AH77" i="25"/>
  <c r="AI76" i="25"/>
  <c r="AH76" i="25"/>
  <c r="AI75" i="25"/>
  <c r="AH75" i="25"/>
  <c r="AI74" i="25"/>
  <c r="AH74" i="25"/>
  <c r="AI73" i="25"/>
  <c r="AH73" i="25"/>
  <c r="AI72" i="25"/>
  <c r="AH72" i="25"/>
  <c r="AI71" i="25"/>
  <c r="AH71" i="25"/>
  <c r="AI70" i="25"/>
  <c r="AH70" i="25"/>
  <c r="AI69" i="25"/>
  <c r="AH69" i="25"/>
  <c r="AI68" i="25"/>
  <c r="AH68" i="25"/>
  <c r="AI67" i="25"/>
  <c r="AH67" i="25"/>
  <c r="AI66" i="25"/>
  <c r="AH66" i="25"/>
  <c r="AI65" i="25"/>
  <c r="AH65" i="25"/>
  <c r="AI64" i="25"/>
  <c r="AH64" i="25"/>
  <c r="AI63" i="25"/>
  <c r="AH63" i="25"/>
  <c r="AI62" i="25"/>
  <c r="AH62" i="25"/>
  <c r="AI61" i="25"/>
  <c r="AH61" i="25"/>
  <c r="AI60" i="25"/>
  <c r="AH60" i="25"/>
  <c r="AI59" i="25"/>
  <c r="AH59" i="25"/>
  <c r="AI58" i="25"/>
  <c r="AH58" i="25"/>
  <c r="AI57" i="25"/>
  <c r="AH57" i="25"/>
  <c r="AI56" i="25"/>
  <c r="AH56" i="25"/>
  <c r="AI55" i="25"/>
  <c r="AH55" i="25"/>
  <c r="AI54" i="25"/>
  <c r="AH54" i="25"/>
  <c r="AI53" i="25"/>
  <c r="AH53" i="25"/>
  <c r="AI52" i="25"/>
  <c r="AH52" i="25"/>
  <c r="AI51" i="25"/>
  <c r="AH51" i="25"/>
  <c r="AI50" i="25"/>
  <c r="AH50" i="25"/>
  <c r="AI49" i="25"/>
  <c r="AH49" i="25"/>
  <c r="AI48" i="25"/>
  <c r="AH48" i="25"/>
  <c r="AI47" i="25"/>
  <c r="AH47" i="25"/>
  <c r="AI46" i="25"/>
  <c r="AH46" i="25"/>
  <c r="AI45" i="25"/>
  <c r="AH45" i="25"/>
  <c r="AI44" i="25"/>
  <c r="AH44" i="25"/>
  <c r="AI43" i="25"/>
  <c r="AH43" i="25"/>
  <c r="AI42" i="25"/>
  <c r="AH42" i="25"/>
  <c r="AI41" i="25"/>
  <c r="AH41" i="25"/>
  <c r="AI40" i="25"/>
  <c r="AH40" i="25"/>
  <c r="AI39" i="25"/>
  <c r="AH39" i="25"/>
  <c r="AI38" i="25"/>
  <c r="AH38" i="25"/>
  <c r="AI37" i="25"/>
  <c r="AH37" i="25"/>
  <c r="AI36" i="25"/>
  <c r="AH36" i="25"/>
  <c r="AI35" i="25"/>
  <c r="AH35" i="25"/>
  <c r="AI34" i="25"/>
  <c r="AH34" i="25"/>
  <c r="AI33" i="25"/>
  <c r="AH33" i="25"/>
  <c r="AI32" i="25"/>
  <c r="AH32" i="25"/>
  <c r="AI31" i="25"/>
  <c r="AH31" i="25"/>
  <c r="AI30" i="25"/>
  <c r="AH30" i="25"/>
  <c r="AI29" i="25"/>
  <c r="AH29" i="25"/>
  <c r="AI28" i="25"/>
  <c r="AH28" i="25"/>
  <c r="AI27" i="25"/>
  <c r="AH27" i="25"/>
  <c r="AI26" i="25"/>
  <c r="AH26" i="25"/>
  <c r="AI25" i="25"/>
  <c r="AH25" i="25"/>
  <c r="AI24" i="25"/>
  <c r="AH24" i="25"/>
  <c r="AI23" i="25"/>
  <c r="AH23" i="25"/>
  <c r="AI22" i="25"/>
  <c r="AH22" i="25"/>
  <c r="AI21" i="25"/>
  <c r="AH21" i="25"/>
  <c r="AI20" i="25"/>
  <c r="AH20" i="25"/>
  <c r="AI19" i="25"/>
  <c r="AH19" i="25"/>
  <c r="AI18" i="25"/>
  <c r="AH18" i="25"/>
  <c r="AI17" i="25"/>
  <c r="AH17" i="25"/>
  <c r="AI16" i="25"/>
  <c r="AH16" i="25"/>
  <c r="AI15" i="25"/>
  <c r="AH15" i="25"/>
  <c r="AI14" i="25"/>
  <c r="AH14" i="25"/>
  <c r="AI13" i="25"/>
  <c r="AH13" i="25"/>
  <c r="AI12" i="25"/>
  <c r="AH12" i="25"/>
  <c r="AI11" i="25"/>
  <c r="AH11" i="25"/>
  <c r="AI10" i="25"/>
  <c r="AH10" i="25"/>
  <c r="AI9" i="25"/>
  <c r="AH9" i="25"/>
  <c r="AI8" i="25"/>
  <c r="AH8" i="25"/>
  <c r="AI7" i="25"/>
  <c r="AH7" i="25"/>
  <c r="Z80" i="25"/>
  <c r="Y80" i="25"/>
  <c r="Z79" i="25"/>
  <c r="Y79" i="25"/>
  <c r="Z78" i="25"/>
  <c r="Y78" i="25"/>
  <c r="Z77" i="25"/>
  <c r="Y77" i="25"/>
  <c r="Z76" i="25"/>
  <c r="Y76" i="25"/>
  <c r="Z75" i="25"/>
  <c r="Y75" i="25"/>
  <c r="Z74" i="25"/>
  <c r="Y74" i="25"/>
  <c r="Z73" i="25"/>
  <c r="Y73" i="25"/>
  <c r="Z72" i="25"/>
  <c r="Y72" i="25"/>
  <c r="Z71" i="25"/>
  <c r="Y71" i="25"/>
  <c r="Z70" i="25"/>
  <c r="Y70" i="25"/>
  <c r="Z69" i="25"/>
  <c r="Y69" i="25"/>
  <c r="Z68" i="25"/>
  <c r="Y68" i="25"/>
  <c r="Z67" i="25"/>
  <c r="Y67" i="25"/>
  <c r="Z66" i="25"/>
  <c r="Y66" i="25"/>
  <c r="Z65" i="25"/>
  <c r="Y65" i="25"/>
  <c r="Z64" i="25"/>
  <c r="Y64" i="25"/>
  <c r="Z63" i="25"/>
  <c r="Y63" i="25"/>
  <c r="Z62" i="25"/>
  <c r="Y62" i="25"/>
  <c r="Z61" i="25"/>
  <c r="Y61" i="25"/>
  <c r="Z60" i="25"/>
  <c r="Y60" i="25"/>
  <c r="Z59" i="25"/>
  <c r="Y59" i="25"/>
  <c r="Z58" i="25"/>
  <c r="Y58" i="25"/>
  <c r="Z57" i="25"/>
  <c r="Y57" i="25"/>
  <c r="Z56" i="25"/>
  <c r="Y56" i="25"/>
  <c r="Z55" i="25"/>
  <c r="Y55" i="25"/>
  <c r="Z54" i="25"/>
  <c r="Y54" i="25"/>
  <c r="Z53" i="25"/>
  <c r="Y53" i="25"/>
  <c r="Z52" i="25"/>
  <c r="Y52" i="25"/>
  <c r="Z51" i="25"/>
  <c r="Y51" i="25"/>
  <c r="Z50" i="25"/>
  <c r="Y50" i="25"/>
  <c r="Z49" i="25"/>
  <c r="Y49" i="25"/>
  <c r="Z48" i="25"/>
  <c r="Y48" i="25"/>
  <c r="Z47" i="25"/>
  <c r="Y47" i="25"/>
  <c r="Z46" i="25"/>
  <c r="Y46" i="25"/>
  <c r="Z45" i="25"/>
  <c r="Y45" i="25"/>
  <c r="Z44" i="25"/>
  <c r="Y44" i="25"/>
  <c r="Z43" i="25"/>
  <c r="Y43" i="25"/>
  <c r="Z42" i="25"/>
  <c r="Y42" i="25"/>
  <c r="Z41" i="25"/>
  <c r="Y41" i="25"/>
  <c r="Z40" i="25"/>
  <c r="Y40" i="25"/>
  <c r="Z39" i="25"/>
  <c r="Y39" i="25"/>
  <c r="Z38" i="25"/>
  <c r="Y38" i="25"/>
  <c r="Z37" i="25"/>
  <c r="Y37" i="25"/>
  <c r="Z36" i="25"/>
  <c r="Y36" i="25"/>
  <c r="Z35" i="25"/>
  <c r="Y35" i="25"/>
  <c r="Z34" i="25"/>
  <c r="Y34" i="25"/>
  <c r="Z33" i="25"/>
  <c r="Y33" i="25"/>
  <c r="Z32" i="25"/>
  <c r="Y32" i="25"/>
  <c r="Z31" i="25"/>
  <c r="Y31" i="25"/>
  <c r="Z30" i="25"/>
  <c r="Y30" i="25"/>
  <c r="Z29" i="25"/>
  <c r="Y29" i="25"/>
  <c r="Z28" i="25"/>
  <c r="Y28" i="25"/>
  <c r="Z27" i="25"/>
  <c r="Y27" i="25"/>
  <c r="Z26" i="25"/>
  <c r="Y26" i="25"/>
  <c r="Z25" i="25"/>
  <c r="Y25" i="25"/>
  <c r="Z24" i="25"/>
  <c r="Y24" i="25"/>
  <c r="Z23" i="25"/>
  <c r="Y23" i="25"/>
  <c r="Z22" i="25"/>
  <c r="Y22" i="25"/>
  <c r="Z21" i="25"/>
  <c r="Y21" i="25"/>
  <c r="Z20" i="25"/>
  <c r="Y20" i="25"/>
  <c r="Z19" i="25"/>
  <c r="Y19" i="25"/>
  <c r="Z18" i="25"/>
  <c r="Y18" i="25"/>
  <c r="Z17" i="25"/>
  <c r="Y17" i="25"/>
  <c r="Z16" i="25"/>
  <c r="Y16" i="25"/>
  <c r="Z15" i="25"/>
  <c r="Y15" i="25"/>
  <c r="Z14" i="25"/>
  <c r="Y14" i="25"/>
  <c r="Z13" i="25"/>
  <c r="Y13" i="25"/>
  <c r="Z12" i="25"/>
  <c r="Y12" i="25"/>
  <c r="Z11" i="25"/>
  <c r="Y11" i="25"/>
  <c r="Z10" i="25"/>
  <c r="Y10" i="25"/>
  <c r="Z9" i="25"/>
  <c r="Y9" i="25"/>
  <c r="Z8" i="25"/>
  <c r="Y8" i="25"/>
  <c r="Z7" i="25"/>
  <c r="Y7" i="25"/>
  <c r="Q80" i="25"/>
  <c r="P80" i="25"/>
  <c r="Q79" i="25"/>
  <c r="P79" i="25"/>
  <c r="Q78" i="25"/>
  <c r="P78" i="25"/>
  <c r="Q77" i="25"/>
  <c r="P77" i="25"/>
  <c r="Q76" i="25"/>
  <c r="P76" i="25"/>
  <c r="Q75" i="25"/>
  <c r="P75" i="25"/>
  <c r="Q74" i="25"/>
  <c r="P74" i="25"/>
  <c r="Q73" i="25"/>
  <c r="P73" i="25"/>
  <c r="Q72" i="25"/>
  <c r="P72" i="25"/>
  <c r="Q71" i="25"/>
  <c r="P71" i="25"/>
  <c r="Q70" i="25"/>
  <c r="P70" i="25"/>
  <c r="Q69" i="25"/>
  <c r="P69" i="25"/>
  <c r="Q68" i="25"/>
  <c r="P68" i="25"/>
  <c r="Q67" i="25"/>
  <c r="P67" i="25"/>
  <c r="Q66" i="25"/>
  <c r="P66" i="25"/>
  <c r="Q65" i="25"/>
  <c r="P65" i="25"/>
  <c r="Q64" i="25"/>
  <c r="P64" i="25"/>
  <c r="Q63" i="25"/>
  <c r="P63" i="25"/>
  <c r="Q62" i="25"/>
  <c r="P62" i="25"/>
  <c r="Q61" i="25"/>
  <c r="P61" i="25"/>
  <c r="Q60" i="25"/>
  <c r="P60" i="25"/>
  <c r="Q59" i="25"/>
  <c r="P59" i="25"/>
  <c r="Q58" i="25"/>
  <c r="P58" i="25"/>
  <c r="Q57" i="25"/>
  <c r="P57" i="25"/>
  <c r="Q56" i="25"/>
  <c r="P56" i="25"/>
  <c r="Q55" i="25"/>
  <c r="P55" i="25"/>
  <c r="Q54" i="25"/>
  <c r="P54" i="25"/>
  <c r="Q53" i="25"/>
  <c r="P53" i="25"/>
  <c r="Q52" i="25"/>
  <c r="P52" i="25"/>
  <c r="Q51" i="25"/>
  <c r="P51" i="25"/>
  <c r="Q50" i="25"/>
  <c r="P50" i="25"/>
  <c r="Q49" i="25"/>
  <c r="P49" i="25"/>
  <c r="Q48" i="25"/>
  <c r="P48" i="25"/>
  <c r="Q47" i="25"/>
  <c r="P47" i="25"/>
  <c r="Q46" i="25"/>
  <c r="P46" i="25"/>
  <c r="Q45" i="25"/>
  <c r="P45" i="25"/>
  <c r="Q44" i="25"/>
  <c r="P44" i="25"/>
  <c r="Q43" i="25"/>
  <c r="P43" i="25"/>
  <c r="Q42" i="25"/>
  <c r="P42" i="25"/>
  <c r="Q41" i="25"/>
  <c r="P41" i="25"/>
  <c r="Q40" i="25"/>
  <c r="P40" i="25"/>
  <c r="Q39" i="25"/>
  <c r="P39" i="25"/>
  <c r="Q38" i="25"/>
  <c r="P38" i="25"/>
  <c r="Q37" i="25"/>
  <c r="P37" i="25"/>
  <c r="Q36" i="25"/>
  <c r="P36" i="25"/>
  <c r="Q35" i="25"/>
  <c r="P35" i="25"/>
  <c r="Q34" i="25"/>
  <c r="P34" i="25"/>
  <c r="Q33" i="25"/>
  <c r="P33" i="25"/>
  <c r="Q32" i="25"/>
  <c r="P32" i="25"/>
  <c r="Q31" i="25"/>
  <c r="P31" i="25"/>
  <c r="Q30" i="25"/>
  <c r="P30" i="25"/>
  <c r="Q29" i="25"/>
  <c r="P29" i="25"/>
  <c r="Q28" i="25"/>
  <c r="P28" i="25"/>
  <c r="Q27" i="25"/>
  <c r="P27" i="25"/>
  <c r="Q26" i="25"/>
  <c r="P26" i="25"/>
  <c r="Q25" i="25"/>
  <c r="P25" i="25"/>
  <c r="Q24" i="25"/>
  <c r="P24" i="25"/>
  <c r="Q23" i="25"/>
  <c r="P23" i="25"/>
  <c r="Q22" i="25"/>
  <c r="P22" i="25"/>
  <c r="Q21" i="25"/>
  <c r="P21" i="25"/>
  <c r="Q20" i="25"/>
  <c r="P20" i="25"/>
  <c r="Q19" i="25"/>
  <c r="P19" i="25"/>
  <c r="Q18" i="25"/>
  <c r="P18" i="25"/>
  <c r="Q17" i="25"/>
  <c r="P17" i="25"/>
  <c r="Q16" i="25"/>
  <c r="P16" i="25"/>
  <c r="Q15" i="25"/>
  <c r="P15" i="25"/>
  <c r="Q14" i="25"/>
  <c r="P14" i="25"/>
  <c r="Q13" i="25"/>
  <c r="P13" i="25"/>
  <c r="Q12" i="25"/>
  <c r="P12" i="25"/>
  <c r="Q11" i="25"/>
  <c r="P11" i="25"/>
  <c r="Q10" i="25"/>
  <c r="P10" i="25"/>
  <c r="Q9" i="25"/>
  <c r="P9" i="25"/>
  <c r="Q8" i="25"/>
  <c r="P8" i="25"/>
  <c r="Q7" i="25"/>
  <c r="P7" i="25"/>
  <c r="K8" i="25"/>
  <c r="L8" i="25"/>
  <c r="K9" i="25"/>
  <c r="L9" i="25"/>
  <c r="K10" i="25"/>
  <c r="L10" i="25"/>
  <c r="K11" i="25"/>
  <c r="L11" i="25"/>
  <c r="K12" i="25"/>
  <c r="L12" i="25"/>
  <c r="K13" i="25"/>
  <c r="L13" i="25"/>
  <c r="K14" i="25"/>
  <c r="L14" i="25"/>
  <c r="K15" i="25"/>
  <c r="L15" i="25"/>
  <c r="K16" i="25"/>
  <c r="L16" i="25"/>
  <c r="K17" i="25"/>
  <c r="L17" i="25"/>
  <c r="K18" i="25"/>
  <c r="L18" i="25"/>
  <c r="K19" i="25"/>
  <c r="L19" i="25"/>
  <c r="K20" i="25"/>
  <c r="L20" i="25"/>
  <c r="K21" i="25"/>
  <c r="L21" i="25"/>
  <c r="K22" i="25"/>
  <c r="L22" i="25"/>
  <c r="K23" i="25"/>
  <c r="L23" i="25"/>
  <c r="K24" i="25"/>
  <c r="L24" i="25"/>
  <c r="K25" i="25"/>
  <c r="L25" i="25"/>
  <c r="K26" i="25"/>
  <c r="L26" i="25"/>
  <c r="K27" i="25"/>
  <c r="L27" i="25"/>
  <c r="K28" i="25"/>
  <c r="L28" i="25"/>
  <c r="K29" i="25"/>
  <c r="L29" i="25"/>
  <c r="K30" i="25"/>
  <c r="L30" i="25"/>
  <c r="K31" i="25"/>
  <c r="L31" i="25"/>
  <c r="K32" i="25"/>
  <c r="L32" i="25"/>
  <c r="K33" i="25"/>
  <c r="L33" i="25"/>
  <c r="K34" i="25"/>
  <c r="L34" i="25"/>
  <c r="K35" i="25"/>
  <c r="L35" i="25"/>
  <c r="K36" i="25"/>
  <c r="L36" i="25"/>
  <c r="K37" i="25"/>
  <c r="L37" i="25"/>
  <c r="K38" i="25"/>
  <c r="L38" i="25"/>
  <c r="K39" i="25"/>
  <c r="L39" i="25"/>
  <c r="K40" i="25"/>
  <c r="L40" i="25"/>
  <c r="K41" i="25"/>
  <c r="L41" i="25"/>
  <c r="K42" i="25"/>
  <c r="L42" i="25"/>
  <c r="K43" i="25"/>
  <c r="L43" i="25"/>
  <c r="K44" i="25"/>
  <c r="L44" i="25"/>
  <c r="K45" i="25"/>
  <c r="L45" i="25"/>
  <c r="K46" i="25"/>
  <c r="L46" i="25"/>
  <c r="K47" i="25"/>
  <c r="L47" i="25"/>
  <c r="K48" i="25"/>
  <c r="L48" i="25"/>
  <c r="K49" i="25"/>
  <c r="L49" i="25"/>
  <c r="K50" i="25"/>
  <c r="L50" i="25"/>
  <c r="K51" i="25"/>
  <c r="L51" i="25"/>
  <c r="K52" i="25"/>
  <c r="L52" i="25"/>
  <c r="K53" i="25"/>
  <c r="L53" i="25"/>
  <c r="K54" i="25"/>
  <c r="L54" i="25"/>
  <c r="K55" i="25"/>
  <c r="L55" i="25"/>
  <c r="K56" i="25"/>
  <c r="L56" i="25"/>
  <c r="K57" i="25"/>
  <c r="L57" i="25"/>
  <c r="K58" i="25"/>
  <c r="L58" i="25"/>
  <c r="K59" i="25"/>
  <c r="L59" i="25"/>
  <c r="K60" i="25"/>
  <c r="L60" i="25"/>
  <c r="K61" i="25"/>
  <c r="L61" i="25"/>
  <c r="K62" i="25"/>
  <c r="L62" i="25"/>
  <c r="K63" i="25"/>
  <c r="L63" i="25"/>
  <c r="K64" i="25"/>
  <c r="L64" i="25"/>
  <c r="K65" i="25"/>
  <c r="L65" i="25"/>
  <c r="K66" i="25"/>
  <c r="L66" i="25"/>
  <c r="K67" i="25"/>
  <c r="L67" i="25"/>
  <c r="K68" i="25"/>
  <c r="L68" i="25"/>
  <c r="K69" i="25"/>
  <c r="L69" i="25"/>
  <c r="K70" i="25"/>
  <c r="L70" i="25"/>
  <c r="K71" i="25"/>
  <c r="L71" i="25"/>
  <c r="K72" i="25"/>
  <c r="L72" i="25"/>
  <c r="K73" i="25"/>
  <c r="L73" i="25"/>
  <c r="K74" i="25"/>
  <c r="L74" i="25"/>
  <c r="K75" i="25"/>
  <c r="L75" i="25"/>
  <c r="K76" i="25"/>
  <c r="L76" i="25"/>
  <c r="K77" i="25"/>
  <c r="L77" i="25"/>
  <c r="K78" i="25"/>
  <c r="L78" i="25"/>
  <c r="K79" i="25"/>
  <c r="L79" i="25"/>
  <c r="K80" i="25"/>
  <c r="L80" i="25"/>
  <c r="G8" i="25"/>
  <c r="H8" i="25"/>
  <c r="G9" i="25"/>
  <c r="H9" i="25"/>
  <c r="G10" i="25"/>
  <c r="H10" i="25"/>
  <c r="G11" i="25"/>
  <c r="H11" i="25"/>
  <c r="G12" i="25"/>
  <c r="H12" i="25"/>
  <c r="G13" i="25"/>
  <c r="H13" i="25"/>
  <c r="G14" i="25"/>
  <c r="H14" i="25"/>
  <c r="G15" i="25"/>
  <c r="H15"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G33" i="25"/>
  <c r="H33" i="25"/>
  <c r="G34" i="25"/>
  <c r="H34" i="25"/>
  <c r="G35" i="25"/>
  <c r="H35" i="25"/>
  <c r="G36" i="25"/>
  <c r="H36" i="25"/>
  <c r="G37" i="25"/>
  <c r="H37" i="25"/>
  <c r="G38" i="25"/>
  <c r="H38" i="25"/>
  <c r="G39" i="25"/>
  <c r="H39" i="25"/>
  <c r="G40" i="25"/>
  <c r="H40" i="25"/>
  <c r="G41" i="25"/>
  <c r="H41" i="25"/>
  <c r="G42" i="25"/>
  <c r="H42" i="25"/>
  <c r="G43" i="25"/>
  <c r="H43" i="25"/>
  <c r="G44" i="25"/>
  <c r="H44" i="25"/>
  <c r="G45" i="25"/>
  <c r="H45" i="25"/>
  <c r="G46" i="25"/>
  <c r="H46" i="25"/>
  <c r="G47" i="25"/>
  <c r="H47" i="25"/>
  <c r="G48" i="25"/>
  <c r="H48" i="25"/>
  <c r="G49" i="25"/>
  <c r="H49" i="25"/>
  <c r="G50" i="25"/>
  <c r="H50" i="25"/>
  <c r="G51" i="25"/>
  <c r="H51" i="25"/>
  <c r="G52" i="25"/>
  <c r="H52" i="25"/>
  <c r="G53" i="25"/>
  <c r="H53" i="25"/>
  <c r="G54" i="25"/>
  <c r="H54" i="25"/>
  <c r="G55" i="25"/>
  <c r="H55" i="25"/>
  <c r="G56" i="25"/>
  <c r="H56" i="25"/>
  <c r="G57" i="25"/>
  <c r="H57" i="25"/>
  <c r="G58" i="25"/>
  <c r="H58" i="25"/>
  <c r="G59" i="25"/>
  <c r="H59" i="25"/>
  <c r="G60" i="25"/>
  <c r="H60" i="25"/>
  <c r="G61" i="25"/>
  <c r="H61" i="25"/>
  <c r="G62" i="25"/>
  <c r="H62" i="25"/>
  <c r="G63" i="25"/>
  <c r="H63" i="25"/>
  <c r="G64" i="25"/>
  <c r="H64" i="25"/>
  <c r="G65" i="25"/>
  <c r="H65" i="25"/>
  <c r="G66" i="25"/>
  <c r="H66" i="25"/>
  <c r="G67" i="25"/>
  <c r="H67" i="25"/>
  <c r="G68" i="25"/>
  <c r="H68" i="25"/>
  <c r="G69" i="25"/>
  <c r="H69" i="25"/>
  <c r="G70" i="25"/>
  <c r="H70" i="25"/>
  <c r="G71" i="25"/>
  <c r="H71" i="25"/>
  <c r="G72" i="25"/>
  <c r="H72" i="25"/>
  <c r="G73" i="25"/>
  <c r="H73" i="25"/>
  <c r="G74" i="25"/>
  <c r="H74" i="25"/>
  <c r="G75" i="25"/>
  <c r="H75" i="25"/>
  <c r="G76" i="25"/>
  <c r="H76" i="25"/>
  <c r="G77" i="25"/>
  <c r="H77" i="25"/>
  <c r="G78" i="25"/>
  <c r="H78" i="25"/>
  <c r="G79" i="25"/>
  <c r="H79" i="25"/>
  <c r="G80" i="25"/>
  <c r="H80" i="25"/>
  <c r="L7" i="25"/>
  <c r="K7" i="25"/>
  <c r="H7" i="25"/>
  <c r="G7" i="25"/>
  <c r="BT7" i="50"/>
  <c r="BM14" i="50"/>
  <c r="AZ14" i="50"/>
  <c r="AZ13" i="50"/>
  <c r="AZ12" i="50"/>
  <c r="AZ11" i="50"/>
  <c r="BA10" i="50"/>
  <c r="AZ10" i="50"/>
  <c r="BA9" i="50"/>
  <c r="AZ9" i="50"/>
  <c r="BA8" i="50"/>
  <c r="AZ8" i="50"/>
  <c r="BA7" i="50"/>
  <c r="AZ7" i="50"/>
  <c r="H79" i="48" l="1"/>
  <c r="F79" i="48"/>
  <c r="E79" i="48"/>
  <c r="D79" i="48"/>
  <c r="AI58" i="54" l="1"/>
  <c r="AI57" i="54"/>
  <c r="AI56" i="54"/>
  <c r="AI55" i="54"/>
  <c r="AI54" i="54"/>
  <c r="AI53" i="54"/>
  <c r="AM6" i="54"/>
  <c r="AS6" i="54" l="1"/>
  <c r="AS12" i="54"/>
  <c r="AS5" i="54"/>
  <c r="AS7" i="54"/>
  <c r="AS8" i="54"/>
  <c r="AS9" i="54"/>
  <c r="AS10" i="54"/>
  <c r="AS11" i="54"/>
  <c r="AI450" i="82"/>
  <c r="AH450" i="82"/>
  <c r="AI449" i="82"/>
  <c r="AH449" i="82"/>
  <c r="AI451" i="82"/>
  <c r="AH451" i="82"/>
  <c r="AI452" i="82"/>
  <c r="AH452" i="82"/>
  <c r="AH453" i="82"/>
  <c r="AI453" i="82"/>
  <c r="AH454" i="82"/>
  <c r="AI454" i="82" l="1"/>
  <c r="AS6" i="82" l="1"/>
  <c r="AS10" i="82"/>
  <c r="AS14" i="82"/>
  <c r="AS18" i="82"/>
  <c r="AS22" i="82"/>
  <c r="AS26" i="82"/>
  <c r="AS30" i="82"/>
  <c r="AS34" i="82"/>
  <c r="AS38" i="82"/>
  <c r="AS42" i="82"/>
  <c r="AS46" i="82"/>
  <c r="AS50" i="82"/>
  <c r="AS54" i="82"/>
  <c r="AS58" i="82"/>
  <c r="AS62" i="82"/>
  <c r="AS66" i="82"/>
  <c r="AS70" i="82"/>
  <c r="AS74" i="82"/>
  <c r="AS78" i="82"/>
  <c r="AS12" i="82"/>
  <c r="AS16" i="82"/>
  <c r="AS20" i="82"/>
  <c r="AS24" i="82"/>
  <c r="AS32" i="82"/>
  <c r="AS36" i="82"/>
  <c r="AS44" i="82"/>
  <c r="AS52" i="82"/>
  <c r="AS60" i="82"/>
  <c r="AS68" i="82"/>
  <c r="AS76" i="82"/>
  <c r="AS13" i="82"/>
  <c r="AS25" i="82"/>
  <c r="AS33" i="82"/>
  <c r="AS41" i="82"/>
  <c r="AS49" i="82"/>
  <c r="AS57" i="82"/>
  <c r="AS65" i="82"/>
  <c r="AS73" i="82"/>
  <c r="AS7" i="82"/>
  <c r="AS11" i="82"/>
  <c r="AS15" i="82"/>
  <c r="AS19" i="82"/>
  <c r="AS23" i="82"/>
  <c r="AS27" i="82"/>
  <c r="AS31" i="82"/>
  <c r="AS35" i="82"/>
  <c r="AS39" i="82"/>
  <c r="AS43" i="82"/>
  <c r="AS47" i="82"/>
  <c r="AS51" i="82"/>
  <c r="AS55" i="82"/>
  <c r="AS59" i="82"/>
  <c r="AS63" i="82"/>
  <c r="AS67" i="82"/>
  <c r="AS71" i="82"/>
  <c r="AS75" i="82"/>
  <c r="AS5" i="82"/>
  <c r="AS8" i="82"/>
  <c r="AS28" i="82"/>
  <c r="AS40" i="82"/>
  <c r="AS48" i="82"/>
  <c r="AS56" i="82"/>
  <c r="AS64" i="82"/>
  <c r="AS72" i="82"/>
  <c r="AS9" i="82"/>
  <c r="AS17" i="82"/>
  <c r="AS21" i="82"/>
  <c r="AS29" i="82"/>
  <c r="AS37" i="82"/>
  <c r="AS45" i="82"/>
  <c r="AS53" i="82"/>
  <c r="AS61" i="82"/>
  <c r="AS69" i="82"/>
  <c r="AS77" i="82"/>
  <c r="F449" i="74"/>
  <c r="G449" i="74"/>
  <c r="H449" i="74"/>
  <c r="F450" i="74"/>
  <c r="G450" i="74"/>
  <c r="H450" i="74"/>
  <c r="F451" i="74"/>
  <c r="G451" i="74"/>
  <c r="H451" i="74"/>
  <c r="F452" i="74"/>
  <c r="G452" i="74"/>
  <c r="H452" i="74"/>
  <c r="G448" i="74"/>
  <c r="H448" i="74"/>
  <c r="G448" i="73"/>
  <c r="H448" i="73"/>
  <c r="G449" i="73"/>
  <c r="H449" i="73"/>
  <c r="G450" i="73"/>
  <c r="H450" i="73"/>
  <c r="G451" i="73"/>
  <c r="H451" i="73"/>
  <c r="G452" i="73"/>
  <c r="H452" i="73"/>
  <c r="F449" i="73"/>
  <c r="F450" i="73"/>
  <c r="F451" i="73"/>
  <c r="F452" i="73"/>
  <c r="F448" i="73"/>
  <c r="BM15" i="50" l="1"/>
  <c r="BI15" i="50"/>
  <c r="AD15" i="50"/>
  <c r="Z15" i="50"/>
  <c r="AZ15" i="50"/>
  <c r="BD15" i="50"/>
  <c r="BJ15" i="50"/>
  <c r="BN15" i="50"/>
  <c r="AH15" i="50"/>
  <c r="AL15" i="50"/>
  <c r="AV15" i="50"/>
  <c r="AR15" i="50"/>
  <c r="AC15" i="50"/>
  <c r="Y15" i="50"/>
  <c r="AI15" i="50"/>
  <c r="AM15" i="50"/>
  <c r="P15" i="50"/>
  <c r="T15" i="50"/>
  <c r="Q15" i="50"/>
  <c r="U15" i="50"/>
  <c r="AU15" i="50"/>
  <c r="AQ15" i="50"/>
  <c r="BA15" i="50"/>
  <c r="BE15" i="50"/>
  <c r="H453" i="47"/>
  <c r="F449" i="47"/>
  <c r="G449" i="47"/>
  <c r="F450" i="47"/>
  <c r="G450" i="47"/>
  <c r="F451" i="47"/>
  <c r="G451" i="47"/>
  <c r="F452" i="47"/>
  <c r="G452" i="47"/>
  <c r="H448" i="47"/>
  <c r="G448" i="47"/>
  <c r="F448" i="47"/>
  <c r="G12" i="39" l="1"/>
  <c r="BJ81" i="25"/>
  <c r="BI81" i="25"/>
  <c r="F12" i="39"/>
  <c r="AZ81" i="25"/>
  <c r="F11" i="39"/>
  <c r="BA81" i="25"/>
  <c r="G11" i="39"/>
  <c r="AR81" i="25"/>
  <c r="G10" i="39"/>
  <c r="AQ81" i="25"/>
  <c r="F10" i="39"/>
  <c r="G9" i="39"/>
  <c r="AI81" i="25"/>
  <c r="AH81" i="25"/>
  <c r="F9" i="39"/>
  <c r="G8" i="39"/>
  <c r="Z81" i="25"/>
  <c r="F8" i="39"/>
  <c r="Y81" i="25"/>
  <c r="Q81" i="25"/>
  <c r="G7" i="39"/>
  <c r="P81" i="25"/>
  <c r="F7" i="39"/>
  <c r="K12" i="39"/>
  <c r="BN81" i="25"/>
  <c r="J12" i="39"/>
  <c r="BM81" i="25"/>
  <c r="BE81" i="25"/>
  <c r="K11" i="39"/>
  <c r="BD81" i="25"/>
  <c r="J11" i="39"/>
  <c r="AV81" i="25"/>
  <c r="K10" i="39"/>
  <c r="J10" i="39"/>
  <c r="AU81" i="25"/>
  <c r="K9" i="39"/>
  <c r="AM81" i="25"/>
  <c r="J9" i="39"/>
  <c r="AL81" i="25"/>
  <c r="AD81" i="25"/>
  <c r="K8" i="39"/>
  <c r="AC81" i="25"/>
  <c r="J8" i="39"/>
  <c r="U81" i="25"/>
  <c r="K7" i="39"/>
  <c r="T81" i="25"/>
  <c r="J7" i="39"/>
  <c r="C7" i="69"/>
  <c r="BU80" i="41" l="1"/>
  <c r="BT80" i="41"/>
  <c r="BQ80" i="41"/>
  <c r="BP80" i="41"/>
  <c r="BU79" i="41"/>
  <c r="BT79" i="41"/>
  <c r="BQ79" i="41"/>
  <c r="BP79" i="41"/>
  <c r="BU78" i="41"/>
  <c r="BT78" i="41"/>
  <c r="BQ78" i="41"/>
  <c r="BP78" i="41"/>
  <c r="BU77" i="41"/>
  <c r="BT77" i="41"/>
  <c r="BQ77" i="41"/>
  <c r="BP77" i="41"/>
  <c r="BU76" i="41"/>
  <c r="BT76" i="41"/>
  <c r="BQ76" i="41"/>
  <c r="BP76" i="41"/>
  <c r="BU75" i="41"/>
  <c r="BT75" i="41"/>
  <c r="BQ75" i="41"/>
  <c r="BP75" i="41"/>
  <c r="BU74" i="41"/>
  <c r="BT74" i="41"/>
  <c r="BQ74" i="41"/>
  <c r="BP74" i="41"/>
  <c r="BU73" i="41"/>
  <c r="BT73" i="41"/>
  <c r="BQ73" i="41"/>
  <c r="BP73" i="41"/>
  <c r="BU72" i="41"/>
  <c r="BT72" i="41"/>
  <c r="BQ72" i="41"/>
  <c r="BP72" i="41"/>
  <c r="BU71" i="41"/>
  <c r="BT71" i="41"/>
  <c r="BQ71" i="41"/>
  <c r="BP71" i="41"/>
  <c r="BU70" i="41"/>
  <c r="BT70" i="41"/>
  <c r="BQ70" i="41"/>
  <c r="BP70" i="41"/>
  <c r="BU69" i="41"/>
  <c r="BT69" i="41"/>
  <c r="BQ69" i="41"/>
  <c r="BP69" i="41"/>
  <c r="BU68" i="41"/>
  <c r="BT68" i="41"/>
  <c r="BQ68" i="41"/>
  <c r="BP68" i="41"/>
  <c r="BU67" i="41"/>
  <c r="BT67" i="41"/>
  <c r="BQ67" i="41"/>
  <c r="BP67" i="41"/>
  <c r="BU66" i="41"/>
  <c r="BT66" i="41"/>
  <c r="BQ66" i="41"/>
  <c r="BP66" i="41"/>
  <c r="BU65" i="41"/>
  <c r="BT65" i="41"/>
  <c r="BQ65" i="41"/>
  <c r="BP65" i="41"/>
  <c r="BU64" i="41"/>
  <c r="BT64" i="41"/>
  <c r="BQ64" i="41"/>
  <c r="BP64" i="41"/>
  <c r="BU63" i="41"/>
  <c r="BT63" i="41"/>
  <c r="BQ63" i="41"/>
  <c r="BP63" i="41"/>
  <c r="BU62" i="41"/>
  <c r="BT62" i="41"/>
  <c r="BQ62" i="41"/>
  <c r="BP62" i="41"/>
  <c r="BU61" i="41"/>
  <c r="BT61" i="41"/>
  <c r="BQ61" i="41"/>
  <c r="BP61" i="41"/>
  <c r="BU60" i="41"/>
  <c r="BT60" i="41"/>
  <c r="BQ60" i="41"/>
  <c r="BP60" i="41"/>
  <c r="BU59" i="41"/>
  <c r="BT59" i="41"/>
  <c r="BQ59" i="41"/>
  <c r="BP59" i="41"/>
  <c r="BU58" i="41"/>
  <c r="BT58" i="41"/>
  <c r="BQ58" i="41"/>
  <c r="BP58" i="41"/>
  <c r="BU57" i="41"/>
  <c r="BT57" i="41"/>
  <c r="BQ57" i="41"/>
  <c r="BP57" i="41"/>
  <c r="BU56" i="41"/>
  <c r="BT56" i="41"/>
  <c r="BQ56" i="41"/>
  <c r="BP56" i="41"/>
  <c r="BU55" i="41"/>
  <c r="BT55" i="41"/>
  <c r="BQ55" i="41"/>
  <c r="BP55" i="41"/>
  <c r="BU54" i="41"/>
  <c r="BT54" i="41"/>
  <c r="BQ54" i="41"/>
  <c r="BP54" i="41"/>
  <c r="BU53" i="41"/>
  <c r="BT53" i="41"/>
  <c r="BQ53" i="41"/>
  <c r="BP53" i="41"/>
  <c r="BU52" i="41"/>
  <c r="BT52" i="41"/>
  <c r="BQ52" i="41"/>
  <c r="BP52" i="41"/>
  <c r="BU51" i="41"/>
  <c r="BT51" i="41"/>
  <c r="BQ51" i="41"/>
  <c r="BP51" i="41"/>
  <c r="BU50" i="41"/>
  <c r="BT50" i="41"/>
  <c r="BQ50" i="41"/>
  <c r="BP50" i="41"/>
  <c r="BU49" i="41"/>
  <c r="BT49" i="41"/>
  <c r="BQ49" i="41"/>
  <c r="BP49" i="41"/>
  <c r="BU48" i="41"/>
  <c r="BT48" i="41"/>
  <c r="BQ48" i="41"/>
  <c r="BP48" i="41"/>
  <c r="BU47" i="41"/>
  <c r="BT47" i="41"/>
  <c r="BQ47" i="41"/>
  <c r="BP47" i="41"/>
  <c r="BU46" i="41"/>
  <c r="BT46" i="41"/>
  <c r="BQ46" i="41"/>
  <c r="BP46" i="41"/>
  <c r="BU45" i="41"/>
  <c r="BT45" i="41"/>
  <c r="BQ45" i="41"/>
  <c r="BP45" i="41"/>
  <c r="BU44" i="41"/>
  <c r="BT44" i="41"/>
  <c r="BQ44" i="41"/>
  <c r="BP44" i="41"/>
  <c r="BU43" i="41"/>
  <c r="BT43" i="41"/>
  <c r="BQ43" i="41"/>
  <c r="BP43" i="41"/>
  <c r="BU42" i="41"/>
  <c r="BT42" i="41"/>
  <c r="BQ42" i="41"/>
  <c r="BP42" i="41"/>
  <c r="BU41" i="41"/>
  <c r="BT41" i="41"/>
  <c r="BQ41" i="41"/>
  <c r="BP41" i="41"/>
  <c r="BU40" i="41"/>
  <c r="BT40" i="41"/>
  <c r="BQ40" i="41"/>
  <c r="BP40" i="41"/>
  <c r="BU39" i="41"/>
  <c r="BT39" i="41"/>
  <c r="BQ39" i="41"/>
  <c r="BP39" i="41"/>
  <c r="BU38" i="41"/>
  <c r="BT38" i="41"/>
  <c r="BQ38" i="41"/>
  <c r="BP38" i="41"/>
  <c r="BU37" i="41"/>
  <c r="BT37" i="41"/>
  <c r="BQ37" i="41"/>
  <c r="BP37" i="41"/>
  <c r="BU36" i="41"/>
  <c r="BT36" i="41"/>
  <c r="BQ36" i="41"/>
  <c r="BP36" i="41"/>
  <c r="BU35" i="41"/>
  <c r="BT35" i="41"/>
  <c r="BQ35" i="41"/>
  <c r="BP35" i="41"/>
  <c r="BU34" i="41"/>
  <c r="BT34" i="41"/>
  <c r="BQ34" i="41"/>
  <c r="BP34" i="41"/>
  <c r="BU33" i="41"/>
  <c r="BT33" i="41"/>
  <c r="BQ33" i="41"/>
  <c r="BP33" i="41"/>
  <c r="BU32" i="41"/>
  <c r="BT32" i="41"/>
  <c r="BQ32" i="41"/>
  <c r="BP32" i="41"/>
  <c r="BU31" i="41"/>
  <c r="BT31" i="41"/>
  <c r="BQ31" i="41"/>
  <c r="BP31" i="41"/>
  <c r="BU30" i="41"/>
  <c r="BT30" i="41"/>
  <c r="BQ30" i="41"/>
  <c r="BP30" i="41"/>
  <c r="BU29" i="41"/>
  <c r="BT29" i="41"/>
  <c r="BQ29" i="41"/>
  <c r="BP29" i="41"/>
  <c r="BU28" i="41"/>
  <c r="BT28" i="41"/>
  <c r="BQ28" i="41"/>
  <c r="BP28" i="41"/>
  <c r="BU27" i="41"/>
  <c r="BT27" i="41"/>
  <c r="BQ27" i="41"/>
  <c r="BP27" i="41"/>
  <c r="BU26" i="41"/>
  <c r="BT26" i="41"/>
  <c r="BQ26" i="41"/>
  <c r="BP26" i="41"/>
  <c r="BU25" i="41"/>
  <c r="BT25" i="41"/>
  <c r="BQ25" i="41"/>
  <c r="BP25" i="41"/>
  <c r="BU24" i="41"/>
  <c r="BT24" i="41"/>
  <c r="BQ24" i="41"/>
  <c r="BP24" i="41"/>
  <c r="BU23" i="41"/>
  <c r="BT23" i="41"/>
  <c r="BQ23" i="41"/>
  <c r="BP23" i="41"/>
  <c r="BU22" i="41"/>
  <c r="BT22" i="41"/>
  <c r="BQ22" i="41"/>
  <c r="BP22" i="41"/>
  <c r="BU21" i="41"/>
  <c r="BT21" i="41"/>
  <c r="BQ21" i="41"/>
  <c r="BP21" i="41"/>
  <c r="BU20" i="41"/>
  <c r="BT20" i="41"/>
  <c r="BQ20" i="41"/>
  <c r="BP20" i="41"/>
  <c r="BU19" i="41"/>
  <c r="BT19" i="41"/>
  <c r="BQ19" i="41"/>
  <c r="BP19" i="41"/>
  <c r="BU18" i="41"/>
  <c r="BT18" i="41"/>
  <c r="BQ18" i="41"/>
  <c r="BP18" i="41"/>
  <c r="BU17" i="41"/>
  <c r="BT17" i="41"/>
  <c r="BQ17" i="41"/>
  <c r="BP17" i="41"/>
  <c r="BU16" i="41"/>
  <c r="BT16" i="41"/>
  <c r="BQ16" i="41"/>
  <c r="BP16" i="41"/>
  <c r="BU15" i="41"/>
  <c r="BT15" i="41"/>
  <c r="BQ15" i="41"/>
  <c r="BP15" i="41"/>
  <c r="BU14" i="41"/>
  <c r="BT14" i="41"/>
  <c r="BQ14" i="41"/>
  <c r="BP14" i="41"/>
  <c r="BU13" i="41"/>
  <c r="BT13" i="41"/>
  <c r="BQ13" i="41"/>
  <c r="BP13" i="41"/>
  <c r="BU12" i="41"/>
  <c r="BT12" i="41"/>
  <c r="BQ12" i="41"/>
  <c r="BP12" i="41"/>
  <c r="BU11" i="41"/>
  <c r="BT11" i="41"/>
  <c r="BQ11" i="41"/>
  <c r="BP11" i="41"/>
  <c r="BU10" i="41"/>
  <c r="BT10" i="41"/>
  <c r="BQ10" i="41"/>
  <c r="BP10" i="41"/>
  <c r="BU9" i="41"/>
  <c r="BT9" i="41"/>
  <c r="BQ9" i="41"/>
  <c r="BP9" i="41"/>
  <c r="BU8" i="41"/>
  <c r="BT8" i="41"/>
  <c r="BQ8" i="41"/>
  <c r="BP8" i="41"/>
  <c r="BU7" i="41"/>
  <c r="BT7" i="41"/>
  <c r="BQ7" i="41"/>
  <c r="BP7" i="41"/>
  <c r="BU14" i="51"/>
  <c r="BT14" i="51"/>
  <c r="BQ14" i="51"/>
  <c r="BP14" i="51"/>
  <c r="BO14" i="51"/>
  <c r="BU13" i="51"/>
  <c r="BT13" i="51"/>
  <c r="BQ13" i="51"/>
  <c r="BP13" i="51"/>
  <c r="BO13" i="51"/>
  <c r="BU12" i="51"/>
  <c r="BT12" i="51"/>
  <c r="BQ12" i="51"/>
  <c r="BP12" i="51"/>
  <c r="BO12" i="51"/>
  <c r="BU11" i="51"/>
  <c r="BT11" i="51"/>
  <c r="BQ11" i="51"/>
  <c r="BP11" i="51"/>
  <c r="BO11" i="51"/>
  <c r="BU10" i="51"/>
  <c r="BT10" i="51"/>
  <c r="BQ10" i="51"/>
  <c r="BP10" i="51"/>
  <c r="BO10" i="51"/>
  <c r="BU9" i="51"/>
  <c r="BT9" i="51"/>
  <c r="BQ9" i="51"/>
  <c r="BP9" i="51"/>
  <c r="BO9" i="51"/>
  <c r="BU8" i="51"/>
  <c r="BT8" i="51"/>
  <c r="BQ8" i="51"/>
  <c r="BP8" i="51"/>
  <c r="BO8" i="51"/>
  <c r="BU7" i="51"/>
  <c r="BT7" i="51"/>
  <c r="BO7" i="51"/>
  <c r="BS7" i="51" l="1"/>
  <c r="BR7" i="51"/>
  <c r="BU15" i="51"/>
  <c r="BU81" i="41" s="1"/>
  <c r="BT15" i="51"/>
  <c r="H13" i="38" s="1"/>
  <c r="I13" i="38"/>
  <c r="BT81" i="41"/>
  <c r="BV79" i="41"/>
  <c r="BW74" i="41"/>
  <c r="BW61" i="41"/>
  <c r="BV42" i="41"/>
  <c r="BW37" i="41"/>
  <c r="BV31" i="41"/>
  <c r="BW26" i="41"/>
  <c r="BV26" i="41"/>
  <c r="BW21" i="41"/>
  <c r="BW19" i="41"/>
  <c r="BV7" i="41"/>
  <c r="BW10" i="51"/>
  <c r="BV10" i="51"/>
  <c r="BW13" i="41"/>
  <c r="BV18" i="41"/>
  <c r="BV66" i="41"/>
  <c r="BW44" i="41"/>
  <c r="BR8" i="51"/>
  <c r="BW14" i="41"/>
  <c r="BW38" i="41"/>
  <c r="BR9" i="51"/>
  <c r="BW50" i="41"/>
  <c r="BV55" i="41"/>
  <c r="BS9" i="51"/>
  <c r="BW7" i="41"/>
  <c r="BV12" i="41"/>
  <c r="BW15" i="41"/>
  <c r="BV20" i="41"/>
  <c r="BW31" i="41"/>
  <c r="BV36" i="41"/>
  <c r="BW55" i="41"/>
  <c r="BV60" i="41"/>
  <c r="BW79" i="41"/>
  <c r="BV9" i="51"/>
  <c r="BS14" i="51"/>
  <c r="BW20" i="41"/>
  <c r="BV25" i="41"/>
  <c r="BV49" i="41"/>
  <c r="BW68" i="41"/>
  <c r="BV73" i="41"/>
  <c r="BW9" i="51"/>
  <c r="BV14" i="51"/>
  <c r="BW9" i="41"/>
  <c r="BV14" i="41"/>
  <c r="BW25" i="41"/>
  <c r="BV30" i="41"/>
  <c r="BW49" i="41"/>
  <c r="BV54" i="41"/>
  <c r="BW73" i="41"/>
  <c r="BV78" i="41"/>
  <c r="BS8" i="51"/>
  <c r="BV19" i="41"/>
  <c r="BV43" i="41"/>
  <c r="BW62" i="41"/>
  <c r="BV67" i="41"/>
  <c r="BV8" i="51"/>
  <c r="BW11" i="51"/>
  <c r="BS13" i="51"/>
  <c r="BV24" i="41"/>
  <c r="BW43" i="41"/>
  <c r="BV48" i="41"/>
  <c r="BW67" i="41"/>
  <c r="BV72" i="41"/>
  <c r="BW8" i="41"/>
  <c r="BV13" i="41"/>
  <c r="BW32" i="41"/>
  <c r="BV37" i="41"/>
  <c r="BW56" i="41"/>
  <c r="BV61" i="41"/>
  <c r="BW80" i="41"/>
  <c r="BW39" i="41"/>
  <c r="BR10" i="51"/>
  <c r="BS10" i="51"/>
  <c r="BV11" i="51"/>
  <c r="BW12" i="51"/>
  <c r="BV9" i="41"/>
  <c r="BW10" i="41"/>
  <c r="BV15" i="41"/>
  <c r="BW16" i="41"/>
  <c r="BV21" i="41"/>
  <c r="BW22" i="41"/>
  <c r="BV27" i="41"/>
  <c r="BW28" i="41"/>
  <c r="BV39" i="41"/>
  <c r="BR13" i="51"/>
  <c r="BR12" i="51"/>
  <c r="BV7" i="51"/>
  <c r="BW8" i="51"/>
  <c r="BR11" i="51"/>
  <c r="BS12" i="51"/>
  <c r="BV13" i="51"/>
  <c r="BW14" i="51"/>
  <c r="BV11" i="41"/>
  <c r="BW12" i="41"/>
  <c r="BV17" i="41"/>
  <c r="BW18" i="41"/>
  <c r="BV23" i="41"/>
  <c r="BW24" i="41"/>
  <c r="BV29" i="41"/>
  <c r="BW30" i="41"/>
  <c r="BV35" i="41"/>
  <c r="BW36" i="41"/>
  <c r="BV41" i="41"/>
  <c r="BW42" i="41"/>
  <c r="BV47" i="41"/>
  <c r="BW48" i="41"/>
  <c r="BV53" i="41"/>
  <c r="BW54" i="41"/>
  <c r="BV59" i="41"/>
  <c r="BW60" i="41"/>
  <c r="BV65" i="41"/>
  <c r="BW66" i="41"/>
  <c r="BV71" i="41"/>
  <c r="BW72" i="41"/>
  <c r="BV77" i="41"/>
  <c r="BW78" i="41"/>
  <c r="BW7" i="51"/>
  <c r="BS11" i="51"/>
  <c r="BV12" i="51"/>
  <c r="BW13" i="51"/>
  <c r="BV10" i="41"/>
  <c r="BW11" i="41"/>
  <c r="BV16" i="41"/>
  <c r="BW17" i="41"/>
  <c r="BV22" i="41"/>
  <c r="BW23" i="41"/>
  <c r="BV28" i="41"/>
  <c r="BW29" i="41"/>
  <c r="BV34" i="41"/>
  <c r="BW35" i="41"/>
  <c r="BV40" i="41"/>
  <c r="BW41" i="41"/>
  <c r="BV46" i="41"/>
  <c r="BW47" i="41"/>
  <c r="BV52" i="41"/>
  <c r="BW53" i="41"/>
  <c r="BV58" i="41"/>
  <c r="BW59" i="41"/>
  <c r="BV64" i="41"/>
  <c r="BW65" i="41"/>
  <c r="BV70" i="41"/>
  <c r="BW71" i="41"/>
  <c r="BV76" i="41"/>
  <c r="BW77" i="41"/>
  <c r="BV33" i="41"/>
  <c r="BW34" i="41"/>
  <c r="BW40" i="41"/>
  <c r="BV45" i="41"/>
  <c r="BW46" i="41"/>
  <c r="BV51" i="41"/>
  <c r="BW52" i="41"/>
  <c r="BV57" i="41"/>
  <c r="BW58" i="41"/>
  <c r="BV63" i="41"/>
  <c r="BW64" i="41"/>
  <c r="BV69" i="41"/>
  <c r="BW70" i="41"/>
  <c r="BV75" i="41"/>
  <c r="BW76" i="41"/>
  <c r="BR14" i="51"/>
  <c r="BV8" i="41"/>
  <c r="BW27" i="41"/>
  <c r="BV32" i="41"/>
  <c r="BW33" i="41"/>
  <c r="BV38" i="41"/>
  <c r="BV44" i="41"/>
  <c r="BW45" i="41"/>
  <c r="BV50" i="41"/>
  <c r="BW51" i="41"/>
  <c r="BV56" i="41"/>
  <c r="BW57" i="41"/>
  <c r="BV62" i="41"/>
  <c r="BW63" i="41"/>
  <c r="BV68" i="41"/>
  <c r="BW69" i="41"/>
  <c r="BV74" i="41"/>
  <c r="BW75" i="41"/>
  <c r="BV80" i="41"/>
  <c r="BV15" i="51" l="1"/>
  <c r="BW15" i="51"/>
  <c r="BW81" i="41"/>
  <c r="K13" i="38"/>
  <c r="BV81" i="41"/>
  <c r="J13" i="38"/>
  <c r="CC9" i="51"/>
  <c r="CC14" i="51"/>
  <c r="CC7" i="51"/>
  <c r="CC12" i="51"/>
  <c r="CC11" i="51"/>
  <c r="BZ8" i="51"/>
  <c r="CC8" i="51"/>
  <c r="BZ10" i="51"/>
  <c r="BZ11" i="51"/>
  <c r="BZ14" i="51"/>
  <c r="BZ9" i="51"/>
  <c r="CC10" i="51"/>
  <c r="BZ12" i="51"/>
  <c r="CC13" i="51"/>
  <c r="BZ13" i="51"/>
  <c r="BZ7" i="51"/>
  <c r="CA7" i="51" s="1"/>
  <c r="BU7" i="25"/>
  <c r="BT11" i="25"/>
  <c r="BT10" i="25"/>
  <c r="BT9" i="25"/>
  <c r="BT8" i="25"/>
  <c r="BT7" i="25"/>
  <c r="BQ7" i="25"/>
  <c r="BP7" i="25"/>
  <c r="BO14" i="25"/>
  <c r="BO13" i="25"/>
  <c r="BO12" i="25"/>
  <c r="BO11" i="25"/>
  <c r="BO10" i="25"/>
  <c r="BO9" i="25"/>
  <c r="BO8" i="25"/>
  <c r="BO7" i="25"/>
  <c r="BU7" i="50"/>
  <c r="BT8" i="50"/>
  <c r="BT9" i="50"/>
  <c r="BT10" i="50"/>
  <c r="BT11" i="50"/>
  <c r="BT12" i="50"/>
  <c r="BT13" i="50"/>
  <c r="BT14" i="50"/>
  <c r="D46" i="74" l="1"/>
  <c r="D46" i="47"/>
  <c r="D46" i="73"/>
  <c r="D40" i="73"/>
  <c r="D40" i="47"/>
  <c r="D40" i="74"/>
  <c r="D34" i="74"/>
  <c r="D34" i="73"/>
  <c r="D34" i="47"/>
  <c r="D28" i="74"/>
  <c r="D28" i="73"/>
  <c r="D28" i="47"/>
  <c r="D22" i="74"/>
  <c r="D22" i="73"/>
  <c r="D22" i="47"/>
  <c r="D16" i="74"/>
  <c r="D16" i="47"/>
  <c r="D16" i="73"/>
  <c r="D10" i="74"/>
  <c r="D10" i="47"/>
  <c r="D10" i="73"/>
  <c r="D4" i="47"/>
  <c r="D4" i="73"/>
  <c r="D4" i="74"/>
  <c r="BT15" i="50"/>
  <c r="BY7" i="51"/>
  <c r="CB10" i="51"/>
  <c r="CD10" i="51"/>
  <c r="BY10" i="51"/>
  <c r="CA10" i="51"/>
  <c r="CB12" i="51"/>
  <c r="CD12" i="51"/>
  <c r="BY13" i="51"/>
  <c r="CA13" i="51"/>
  <c r="BY9" i="51"/>
  <c r="CA9" i="51"/>
  <c r="CB8" i="51"/>
  <c r="CD8" i="51"/>
  <c r="CB7" i="51"/>
  <c r="CD7" i="51"/>
  <c r="CB13" i="51"/>
  <c r="CD13" i="51"/>
  <c r="BY14" i="51"/>
  <c r="CA14" i="51"/>
  <c r="BY8" i="51"/>
  <c r="CA8" i="51"/>
  <c r="CB14" i="51"/>
  <c r="CD14" i="51"/>
  <c r="BY12" i="51"/>
  <c r="CA12" i="51"/>
  <c r="BY11" i="51"/>
  <c r="CA11" i="51"/>
  <c r="CB11" i="51"/>
  <c r="CD11" i="51"/>
  <c r="CB9" i="51"/>
  <c r="CD9" i="51"/>
  <c r="AF47" i="82"/>
  <c r="R11" i="47"/>
  <c r="R11" i="74"/>
  <c r="BO14" i="41"/>
  <c r="R11" i="73"/>
  <c r="AF41" i="82"/>
  <c r="R10" i="74"/>
  <c r="R10" i="47"/>
  <c r="R10" i="73"/>
  <c r="BO13" i="41"/>
  <c r="AF35" i="82"/>
  <c r="R9" i="73"/>
  <c r="BO12" i="41"/>
  <c r="R9" i="74"/>
  <c r="R9" i="47"/>
  <c r="AF29" i="82"/>
  <c r="R8" i="47"/>
  <c r="R8" i="73"/>
  <c r="R8" i="74"/>
  <c r="BO11" i="41"/>
  <c r="AF23" i="82"/>
  <c r="BO10" i="41"/>
  <c r="R7" i="47"/>
  <c r="R7" i="73"/>
  <c r="R7" i="74"/>
  <c r="AF17" i="82"/>
  <c r="R6" i="74"/>
  <c r="R6" i="73"/>
  <c r="R6" i="47"/>
  <c r="M16" i="47" s="1"/>
  <c r="BO9" i="41"/>
  <c r="AF11" i="82"/>
  <c r="R5" i="74"/>
  <c r="R5" i="73"/>
  <c r="R5" i="47"/>
  <c r="BO8" i="41"/>
  <c r="AF5" i="82"/>
  <c r="BO7" i="41"/>
  <c r="R4" i="74"/>
  <c r="R4" i="73"/>
  <c r="R4" i="47"/>
  <c r="BR7" i="25"/>
  <c r="BS7" i="25"/>
  <c r="BW7" i="25"/>
  <c r="BV7" i="25"/>
  <c r="H13" i="39" l="1"/>
  <c r="BT81" i="25"/>
  <c r="M15" i="47"/>
  <c r="M14" i="47"/>
  <c r="M13" i="47"/>
  <c r="M12" i="47"/>
  <c r="M11" i="47"/>
  <c r="M10" i="47"/>
  <c r="M7" i="47"/>
  <c r="M6" i="47"/>
  <c r="M8" i="47"/>
  <c r="M5" i="47"/>
  <c r="M4" i="47"/>
  <c r="M9" i="47"/>
  <c r="M46" i="73"/>
  <c r="M51" i="73"/>
  <c r="M50" i="73"/>
  <c r="M49" i="73"/>
  <c r="M48" i="73"/>
  <c r="M47" i="73"/>
  <c r="BR14" i="41"/>
  <c r="BS14" i="41"/>
  <c r="M46" i="74"/>
  <c r="M51" i="74"/>
  <c r="M47" i="74"/>
  <c r="M49" i="74"/>
  <c r="M48" i="74"/>
  <c r="M50" i="74"/>
  <c r="M47" i="47"/>
  <c r="M46" i="47"/>
  <c r="M49" i="47"/>
  <c r="M51" i="47"/>
  <c r="M50" i="47"/>
  <c r="M48" i="47"/>
  <c r="AI50" i="82"/>
  <c r="AI49" i="82"/>
  <c r="AI48" i="82"/>
  <c r="AI47" i="82"/>
  <c r="AI52" i="82"/>
  <c r="AM12" i="82" s="1"/>
  <c r="AI51" i="82"/>
  <c r="M41" i="73"/>
  <c r="M40" i="73"/>
  <c r="M45" i="73"/>
  <c r="M44" i="73"/>
  <c r="M43" i="73"/>
  <c r="M42" i="73"/>
  <c r="M44" i="47"/>
  <c r="M43" i="47"/>
  <c r="M42" i="47"/>
  <c r="M41" i="47"/>
  <c r="M40" i="47"/>
  <c r="M45" i="47"/>
  <c r="BR13" i="41"/>
  <c r="BS13" i="41"/>
  <c r="M45" i="74"/>
  <c r="M42" i="74"/>
  <c r="M43" i="74"/>
  <c r="M41" i="74"/>
  <c r="M40" i="74"/>
  <c r="M44" i="74"/>
  <c r="AI42" i="82"/>
  <c r="AI41" i="82"/>
  <c r="AI46" i="82"/>
  <c r="AM11" i="82" s="1"/>
  <c r="AI45" i="82"/>
  <c r="AI44" i="82"/>
  <c r="AI43" i="82"/>
  <c r="M38" i="74"/>
  <c r="M34" i="74"/>
  <c r="M36" i="74"/>
  <c r="M39" i="74"/>
  <c r="M35" i="74"/>
  <c r="M37" i="74"/>
  <c r="BS12" i="41"/>
  <c r="BR12" i="41"/>
  <c r="M39" i="47"/>
  <c r="M38" i="47"/>
  <c r="M37" i="47"/>
  <c r="M36" i="47"/>
  <c r="M35" i="47"/>
  <c r="M34" i="47"/>
  <c r="M36" i="73"/>
  <c r="M37" i="73"/>
  <c r="M35" i="73"/>
  <c r="M34" i="73"/>
  <c r="M38" i="73"/>
  <c r="M39" i="73"/>
  <c r="AI40" i="82"/>
  <c r="AM10" i="82" s="1"/>
  <c r="AI39" i="82"/>
  <c r="AI38" i="82"/>
  <c r="AI37" i="82"/>
  <c r="AI36" i="82"/>
  <c r="AI35" i="82"/>
  <c r="M29" i="74"/>
  <c r="M30" i="74"/>
  <c r="M28" i="74"/>
  <c r="M32" i="74"/>
  <c r="M33" i="74"/>
  <c r="M31" i="74"/>
  <c r="M28" i="73"/>
  <c r="M33" i="73"/>
  <c r="M29" i="73"/>
  <c r="M32" i="73"/>
  <c r="M31" i="73"/>
  <c r="M30" i="73"/>
  <c r="M33" i="47"/>
  <c r="M29" i="47"/>
  <c r="M32" i="47"/>
  <c r="M31" i="47"/>
  <c r="M30" i="47"/>
  <c r="M28" i="47"/>
  <c r="BS11" i="41"/>
  <c r="BR11" i="41"/>
  <c r="AI34" i="82"/>
  <c r="AM9" i="82" s="1"/>
  <c r="AI33" i="82"/>
  <c r="AI32" i="82"/>
  <c r="AI31" i="82"/>
  <c r="AI30" i="82"/>
  <c r="AI29" i="82"/>
  <c r="M25" i="73"/>
  <c r="M24" i="73"/>
  <c r="M23" i="73"/>
  <c r="M22" i="73"/>
  <c r="M27" i="73"/>
  <c r="M26" i="73"/>
  <c r="M25" i="47"/>
  <c r="M27" i="47"/>
  <c r="M26" i="47"/>
  <c r="M24" i="47"/>
  <c r="M23" i="47"/>
  <c r="M22" i="47"/>
  <c r="BR10" i="41"/>
  <c r="BS10" i="41"/>
  <c r="M27" i="74"/>
  <c r="M22" i="74"/>
  <c r="M26" i="74"/>
  <c r="M24" i="74"/>
  <c r="M23" i="74"/>
  <c r="M25" i="74"/>
  <c r="AI26" i="82"/>
  <c r="AI25" i="82"/>
  <c r="AI24" i="82"/>
  <c r="AI23" i="82"/>
  <c r="AI28" i="82"/>
  <c r="AM8" i="82" s="1"/>
  <c r="AI27" i="82"/>
  <c r="M19" i="47"/>
  <c r="M18" i="47"/>
  <c r="M17" i="47"/>
  <c r="M21" i="47"/>
  <c r="M20" i="47"/>
  <c r="M18" i="73"/>
  <c r="M17" i="73"/>
  <c r="M16" i="73"/>
  <c r="M21" i="73"/>
  <c r="M20" i="73"/>
  <c r="M19" i="73"/>
  <c r="BS9" i="41"/>
  <c r="BR9" i="41"/>
  <c r="M21" i="74"/>
  <c r="M17" i="74"/>
  <c r="M20" i="74"/>
  <c r="M19" i="74"/>
  <c r="M16" i="74"/>
  <c r="M18" i="74"/>
  <c r="AI18" i="82"/>
  <c r="AI17" i="82"/>
  <c r="AI22" i="82"/>
  <c r="AM7" i="82" s="1"/>
  <c r="AI21" i="82"/>
  <c r="AI20" i="82"/>
  <c r="AI19" i="82"/>
  <c r="BR8" i="41"/>
  <c r="BS8" i="41"/>
  <c r="M14" i="73"/>
  <c r="M13" i="73"/>
  <c r="M12" i="73"/>
  <c r="M11" i="73"/>
  <c r="M10" i="73"/>
  <c r="M15" i="73"/>
  <c r="M14" i="74"/>
  <c r="M13" i="74"/>
  <c r="M15" i="74"/>
  <c r="M10" i="74"/>
  <c r="M12" i="74"/>
  <c r="M11" i="74"/>
  <c r="AI16" i="82"/>
  <c r="AM6" i="82" s="1"/>
  <c r="AI15" i="82"/>
  <c r="AI14" i="82"/>
  <c r="AI13" i="82"/>
  <c r="AI12" i="82"/>
  <c r="AI11" i="82"/>
  <c r="M5" i="74"/>
  <c r="M7" i="74"/>
  <c r="M6" i="74"/>
  <c r="M8" i="74"/>
  <c r="M4" i="74"/>
  <c r="M9" i="74"/>
  <c r="M8" i="73"/>
  <c r="M9" i="73"/>
  <c r="M7" i="73"/>
  <c r="M6" i="73"/>
  <c r="M5" i="73"/>
  <c r="M4" i="73"/>
  <c r="BR7" i="41"/>
  <c r="BS7" i="41"/>
  <c r="AI10" i="82"/>
  <c r="AM5" i="82" s="1"/>
  <c r="AI9" i="82"/>
  <c r="AI8" i="82"/>
  <c r="AI7" i="82"/>
  <c r="AI6" i="82"/>
  <c r="AI5" i="82"/>
  <c r="Q12" i="49" l="1"/>
  <c r="M52" i="49" l="1"/>
  <c r="M448" i="47" s="1"/>
  <c r="M56" i="49"/>
  <c r="M54" i="49"/>
  <c r="M450" i="47" s="1"/>
  <c r="M55" i="49"/>
  <c r="M451" i="47" s="1"/>
  <c r="M53" i="49"/>
  <c r="M449" i="47" s="1"/>
  <c r="M452" i="47"/>
  <c r="Q12" i="71"/>
  <c r="R78" i="74"/>
  <c r="R78" i="47"/>
  <c r="Q12" i="72"/>
  <c r="R78" i="73"/>
  <c r="C12" i="69"/>
  <c r="C11" i="69"/>
  <c r="C10" i="69"/>
  <c r="C9" i="69"/>
  <c r="C8" i="69"/>
  <c r="M53" i="72" l="1"/>
  <c r="M449" i="74" s="1"/>
  <c r="M56" i="72"/>
  <c r="M452" i="74" s="1"/>
  <c r="M54" i="72"/>
  <c r="M450" i="74" s="1"/>
  <c r="M55" i="72"/>
  <c r="M451" i="74" s="1"/>
  <c r="M52" i="72"/>
  <c r="M448" i="74" s="1"/>
  <c r="M56" i="71"/>
  <c r="M452" i="73" s="1"/>
  <c r="M52" i="71"/>
  <c r="M448" i="73" s="1"/>
  <c r="M54" i="71"/>
  <c r="M450" i="73" s="1"/>
  <c r="M53" i="71"/>
  <c r="M449" i="73" s="1"/>
  <c r="M55" i="71"/>
  <c r="M451" i="73" s="1"/>
  <c r="D12" i="69"/>
  <c r="D7" i="69"/>
  <c r="D9" i="69"/>
  <c r="D8" i="69"/>
  <c r="D10" i="69"/>
  <c r="D11" i="69"/>
  <c r="J6" i="65" l="1"/>
  <c r="J9" i="65"/>
  <c r="J8" i="65"/>
  <c r="J10" i="65"/>
  <c r="J7" i="65"/>
  <c r="BU14" i="50"/>
  <c r="BQ14" i="50"/>
  <c r="BP14" i="50"/>
  <c r="BO14" i="50"/>
  <c r="BU13" i="50"/>
  <c r="BQ13" i="50"/>
  <c r="BP13" i="50"/>
  <c r="BO13" i="50"/>
  <c r="BU12" i="50"/>
  <c r="BQ12" i="50"/>
  <c r="BP12" i="50"/>
  <c r="BO12" i="50"/>
  <c r="BU11" i="50"/>
  <c r="BQ11" i="50"/>
  <c r="BP11" i="50"/>
  <c r="BO11" i="50"/>
  <c r="BU10" i="50"/>
  <c r="BQ10" i="50"/>
  <c r="BP10" i="50"/>
  <c r="BO10" i="50"/>
  <c r="BU9" i="50"/>
  <c r="BQ9" i="50"/>
  <c r="BP9" i="50"/>
  <c r="BO9" i="50"/>
  <c r="BU8" i="50"/>
  <c r="BQ8" i="50"/>
  <c r="BP8" i="50"/>
  <c r="BQ7" i="50"/>
  <c r="BW7" i="50" s="1"/>
  <c r="BP7" i="50"/>
  <c r="BU80" i="25"/>
  <c r="BT80" i="25"/>
  <c r="BQ80" i="25"/>
  <c r="BP80" i="25"/>
  <c r="BO80" i="25"/>
  <c r="BU79" i="25"/>
  <c r="BT79" i="25"/>
  <c r="BQ79" i="25"/>
  <c r="BP79" i="25"/>
  <c r="BO79" i="25"/>
  <c r="BU78" i="25"/>
  <c r="BT78" i="25"/>
  <c r="BQ78" i="25"/>
  <c r="BP78" i="25"/>
  <c r="BO78" i="25"/>
  <c r="BU77" i="25"/>
  <c r="BT77" i="25"/>
  <c r="BQ77" i="25"/>
  <c r="BP77" i="25"/>
  <c r="BO77" i="25"/>
  <c r="BU76" i="25"/>
  <c r="BT76" i="25"/>
  <c r="BQ76" i="25"/>
  <c r="BP76" i="25"/>
  <c r="BO76" i="25"/>
  <c r="BU75" i="25"/>
  <c r="BT75" i="25"/>
  <c r="BQ75" i="25"/>
  <c r="BP75" i="25"/>
  <c r="BO75" i="25"/>
  <c r="BU74" i="25"/>
  <c r="BT74" i="25"/>
  <c r="BQ74" i="25"/>
  <c r="BP74" i="25"/>
  <c r="BO74" i="25"/>
  <c r="BU73" i="25"/>
  <c r="BT73" i="25"/>
  <c r="BQ73" i="25"/>
  <c r="BP73" i="25"/>
  <c r="BO73" i="25"/>
  <c r="BU72" i="25"/>
  <c r="BT72" i="25"/>
  <c r="BQ72" i="25"/>
  <c r="BP72" i="25"/>
  <c r="BO72" i="25"/>
  <c r="BU71" i="25"/>
  <c r="BT71" i="25"/>
  <c r="BQ71" i="25"/>
  <c r="BP71" i="25"/>
  <c r="BO71" i="25"/>
  <c r="BU70" i="25"/>
  <c r="BT70" i="25"/>
  <c r="BQ70" i="25"/>
  <c r="BP70" i="25"/>
  <c r="BO70" i="25"/>
  <c r="BU69" i="25"/>
  <c r="BT69" i="25"/>
  <c r="BQ69" i="25"/>
  <c r="BP69" i="25"/>
  <c r="BO69" i="25"/>
  <c r="BU68" i="25"/>
  <c r="BT68" i="25"/>
  <c r="BQ68" i="25"/>
  <c r="BP68" i="25"/>
  <c r="BO68" i="25"/>
  <c r="BU67" i="25"/>
  <c r="BT67" i="25"/>
  <c r="BQ67" i="25"/>
  <c r="BP67" i="25"/>
  <c r="BO67" i="25"/>
  <c r="BU66" i="25"/>
  <c r="BT66" i="25"/>
  <c r="BQ66" i="25"/>
  <c r="BP66" i="25"/>
  <c r="BO66" i="25"/>
  <c r="BU65" i="25"/>
  <c r="BT65" i="25"/>
  <c r="BQ65" i="25"/>
  <c r="BP65" i="25"/>
  <c r="BO65" i="25"/>
  <c r="BU64" i="25"/>
  <c r="BT64" i="25"/>
  <c r="BQ64" i="25"/>
  <c r="BP64" i="25"/>
  <c r="BO64" i="25"/>
  <c r="BU63" i="25"/>
  <c r="BT63" i="25"/>
  <c r="BQ63" i="25"/>
  <c r="BP63" i="25"/>
  <c r="BO63" i="25"/>
  <c r="BU62" i="25"/>
  <c r="BT62" i="25"/>
  <c r="BQ62" i="25"/>
  <c r="BP62" i="25"/>
  <c r="BO62" i="25"/>
  <c r="BU61" i="25"/>
  <c r="BT61" i="25"/>
  <c r="BQ61" i="25"/>
  <c r="BP61" i="25"/>
  <c r="BO61" i="25"/>
  <c r="BU60" i="25"/>
  <c r="BT60" i="25"/>
  <c r="BQ60" i="25"/>
  <c r="BP60" i="25"/>
  <c r="BO60" i="25"/>
  <c r="BU59" i="25"/>
  <c r="BT59" i="25"/>
  <c r="BQ59" i="25"/>
  <c r="BP59" i="25"/>
  <c r="BO59" i="25"/>
  <c r="BU58" i="25"/>
  <c r="BT58" i="25"/>
  <c r="BQ58" i="25"/>
  <c r="BP58" i="25"/>
  <c r="BO58" i="25"/>
  <c r="BU57" i="25"/>
  <c r="BT57" i="25"/>
  <c r="BQ57" i="25"/>
  <c r="BP57" i="25"/>
  <c r="BO57" i="25"/>
  <c r="BU56" i="25"/>
  <c r="BT56" i="25"/>
  <c r="BQ56" i="25"/>
  <c r="BP56" i="25"/>
  <c r="BO56" i="25"/>
  <c r="BU55" i="25"/>
  <c r="BT55" i="25"/>
  <c r="BQ55" i="25"/>
  <c r="BP55" i="25"/>
  <c r="BO55" i="25"/>
  <c r="BU54" i="25"/>
  <c r="BT54" i="25"/>
  <c r="BQ54" i="25"/>
  <c r="BP54" i="25"/>
  <c r="BO54" i="25"/>
  <c r="BU53" i="25"/>
  <c r="BT53" i="25"/>
  <c r="BQ53" i="25"/>
  <c r="BP53" i="25"/>
  <c r="BO53" i="25"/>
  <c r="BU52" i="25"/>
  <c r="BT52" i="25"/>
  <c r="BQ52" i="25"/>
  <c r="BP52" i="25"/>
  <c r="BO52" i="25"/>
  <c r="BU51" i="25"/>
  <c r="BT51" i="25"/>
  <c r="BQ51" i="25"/>
  <c r="BP51" i="25"/>
  <c r="BO51" i="25"/>
  <c r="BU50" i="25"/>
  <c r="BT50" i="25"/>
  <c r="BQ50" i="25"/>
  <c r="BP50" i="25"/>
  <c r="BO50" i="25"/>
  <c r="BU49" i="25"/>
  <c r="BT49" i="25"/>
  <c r="BQ49" i="25"/>
  <c r="BP49" i="25"/>
  <c r="BO49" i="25"/>
  <c r="BU48" i="25"/>
  <c r="BT48" i="25"/>
  <c r="BQ48" i="25"/>
  <c r="BP48" i="25"/>
  <c r="BO48" i="25"/>
  <c r="BU47" i="25"/>
  <c r="BT47" i="25"/>
  <c r="BQ47" i="25"/>
  <c r="BP47" i="25"/>
  <c r="BO47" i="25"/>
  <c r="BU46" i="25"/>
  <c r="BT46" i="25"/>
  <c r="BQ46" i="25"/>
  <c r="BP46" i="25"/>
  <c r="BO46" i="25"/>
  <c r="BU45" i="25"/>
  <c r="BT45" i="25"/>
  <c r="BQ45" i="25"/>
  <c r="BP45" i="25"/>
  <c r="BO45" i="25"/>
  <c r="BU44" i="25"/>
  <c r="BT44" i="25"/>
  <c r="BQ44" i="25"/>
  <c r="BP44" i="25"/>
  <c r="BO44" i="25"/>
  <c r="BU43" i="25"/>
  <c r="BT43" i="25"/>
  <c r="BQ43" i="25"/>
  <c r="BP43" i="25"/>
  <c r="BO43" i="25"/>
  <c r="BU42" i="25"/>
  <c r="BT42" i="25"/>
  <c r="BQ42" i="25"/>
  <c r="BP42" i="25"/>
  <c r="BO42" i="25"/>
  <c r="BU41" i="25"/>
  <c r="BT41" i="25"/>
  <c r="BQ41" i="25"/>
  <c r="BP41" i="25"/>
  <c r="BO41" i="25"/>
  <c r="BU40" i="25"/>
  <c r="BT40" i="25"/>
  <c r="BQ40" i="25"/>
  <c r="BP40" i="25"/>
  <c r="BO40" i="25"/>
  <c r="BU39" i="25"/>
  <c r="BT39" i="25"/>
  <c r="BQ39" i="25"/>
  <c r="BP39" i="25"/>
  <c r="BO39" i="25"/>
  <c r="BU38" i="25"/>
  <c r="BT38" i="25"/>
  <c r="BQ38" i="25"/>
  <c r="BP38" i="25"/>
  <c r="BO38" i="25"/>
  <c r="BU37" i="25"/>
  <c r="BT37" i="25"/>
  <c r="BQ37" i="25"/>
  <c r="BP37" i="25"/>
  <c r="BO37" i="25"/>
  <c r="BU36" i="25"/>
  <c r="BT36" i="25"/>
  <c r="BQ36" i="25"/>
  <c r="BP36" i="25"/>
  <c r="BO36" i="25"/>
  <c r="BU35" i="25"/>
  <c r="BT35" i="25"/>
  <c r="BQ35" i="25"/>
  <c r="BP35" i="25"/>
  <c r="BO35" i="25"/>
  <c r="BU34" i="25"/>
  <c r="BT34" i="25"/>
  <c r="BQ34" i="25"/>
  <c r="BP34" i="25"/>
  <c r="BO34" i="25"/>
  <c r="BU33" i="25"/>
  <c r="BT33" i="25"/>
  <c r="BQ33" i="25"/>
  <c r="BP33" i="25"/>
  <c r="BO33" i="25"/>
  <c r="BU32" i="25"/>
  <c r="BT32" i="25"/>
  <c r="BQ32" i="25"/>
  <c r="BP32" i="25"/>
  <c r="BO32" i="25"/>
  <c r="BU31" i="25"/>
  <c r="BT31" i="25"/>
  <c r="BQ31" i="25"/>
  <c r="BP31" i="25"/>
  <c r="BO31" i="25"/>
  <c r="BU30" i="25"/>
  <c r="BT30" i="25"/>
  <c r="BQ30" i="25"/>
  <c r="BP30" i="25"/>
  <c r="BO30" i="25"/>
  <c r="BU29" i="25"/>
  <c r="BT29" i="25"/>
  <c r="BQ29" i="25"/>
  <c r="BP29" i="25"/>
  <c r="BO29" i="25"/>
  <c r="BU28" i="25"/>
  <c r="BT28" i="25"/>
  <c r="BQ28" i="25"/>
  <c r="BP28" i="25"/>
  <c r="BO28" i="25"/>
  <c r="BU27" i="25"/>
  <c r="BT27" i="25"/>
  <c r="BQ27" i="25"/>
  <c r="BP27" i="25"/>
  <c r="BO27" i="25"/>
  <c r="BU26" i="25"/>
  <c r="BT26" i="25"/>
  <c r="BQ26" i="25"/>
  <c r="BP26" i="25"/>
  <c r="BO26" i="25"/>
  <c r="BU25" i="25"/>
  <c r="BT25" i="25"/>
  <c r="BQ25" i="25"/>
  <c r="BP25" i="25"/>
  <c r="BO25" i="25"/>
  <c r="BU24" i="25"/>
  <c r="BT24" i="25"/>
  <c r="BQ24" i="25"/>
  <c r="BP24" i="25"/>
  <c r="BO24" i="25"/>
  <c r="BU23" i="25"/>
  <c r="BT23" i="25"/>
  <c r="BQ23" i="25"/>
  <c r="BP23" i="25"/>
  <c r="BO23" i="25"/>
  <c r="BU22" i="25"/>
  <c r="BT22" i="25"/>
  <c r="BQ22" i="25"/>
  <c r="BP22" i="25"/>
  <c r="BO22" i="25"/>
  <c r="BU21" i="25"/>
  <c r="BT21" i="25"/>
  <c r="BQ21" i="25"/>
  <c r="BP21" i="25"/>
  <c r="BO21" i="25"/>
  <c r="BU20" i="25"/>
  <c r="BT20" i="25"/>
  <c r="BQ20" i="25"/>
  <c r="BP20" i="25"/>
  <c r="BO20" i="25"/>
  <c r="BU19" i="25"/>
  <c r="BT19" i="25"/>
  <c r="BQ19" i="25"/>
  <c r="BP19" i="25"/>
  <c r="BO19" i="25"/>
  <c r="BU18" i="25"/>
  <c r="BT18" i="25"/>
  <c r="BQ18" i="25"/>
  <c r="BP18" i="25"/>
  <c r="BO18" i="25"/>
  <c r="BU17" i="25"/>
  <c r="BT17" i="25"/>
  <c r="BQ17" i="25"/>
  <c r="BP17" i="25"/>
  <c r="BO17" i="25"/>
  <c r="BU16" i="25"/>
  <c r="BT16" i="25"/>
  <c r="BQ16" i="25"/>
  <c r="BP16" i="25"/>
  <c r="BO16" i="25"/>
  <c r="BU15" i="25"/>
  <c r="BT15" i="25"/>
  <c r="BQ15" i="25"/>
  <c r="BP15" i="25"/>
  <c r="BO15" i="25"/>
  <c r="BU14" i="25"/>
  <c r="BT14" i="25"/>
  <c r="BQ14" i="25"/>
  <c r="BS14" i="25" s="1"/>
  <c r="BP14" i="25"/>
  <c r="BR14" i="25" s="1"/>
  <c r="BU13" i="25"/>
  <c r="BT13" i="25"/>
  <c r="BQ13" i="25"/>
  <c r="BS13" i="25" s="1"/>
  <c r="BP13" i="25"/>
  <c r="BR13" i="25" s="1"/>
  <c r="BU12" i="25"/>
  <c r="BT12" i="25"/>
  <c r="BQ12" i="25"/>
  <c r="BS12" i="25" s="1"/>
  <c r="BP12" i="25"/>
  <c r="BR12" i="25" s="1"/>
  <c r="BU11" i="25"/>
  <c r="BQ11" i="25"/>
  <c r="BS11" i="25" s="1"/>
  <c r="BP11" i="25"/>
  <c r="BU10" i="25"/>
  <c r="BQ10" i="25"/>
  <c r="BS10" i="25" s="1"/>
  <c r="BP10" i="25"/>
  <c r="BU9" i="25"/>
  <c r="BQ9" i="25"/>
  <c r="BS9" i="25" s="1"/>
  <c r="BP9" i="25"/>
  <c r="BU8" i="25"/>
  <c r="BQ8" i="25"/>
  <c r="BS8" i="25" s="1"/>
  <c r="BP8" i="25"/>
  <c r="D442" i="74" l="1"/>
  <c r="D442" i="47"/>
  <c r="D442" i="73"/>
  <c r="D436" i="74"/>
  <c r="D436" i="47"/>
  <c r="D436" i="73"/>
  <c r="D430" i="74"/>
  <c r="D430" i="73"/>
  <c r="D430" i="47"/>
  <c r="D424" i="73"/>
  <c r="D424" i="74"/>
  <c r="D424" i="47"/>
  <c r="D418" i="73"/>
  <c r="D418" i="74"/>
  <c r="D418" i="47"/>
  <c r="D412" i="74"/>
  <c r="D412" i="73"/>
  <c r="D412" i="47"/>
  <c r="D406" i="74"/>
  <c r="D406" i="47"/>
  <c r="D406" i="73"/>
  <c r="D400" i="47"/>
  <c r="D400" i="74"/>
  <c r="D400" i="73"/>
  <c r="D394" i="74"/>
  <c r="D394" i="47"/>
  <c r="D394" i="73"/>
  <c r="D388" i="74"/>
  <c r="D388" i="47"/>
  <c r="D388" i="73"/>
  <c r="D382" i="74"/>
  <c r="D382" i="47"/>
  <c r="D382" i="73"/>
  <c r="D376" i="73"/>
  <c r="D376" i="47"/>
  <c r="D376" i="74"/>
  <c r="D370" i="74"/>
  <c r="D370" i="73"/>
  <c r="D370" i="47"/>
  <c r="D364" i="74"/>
  <c r="D364" i="73"/>
  <c r="D364" i="47"/>
  <c r="D358" i="74"/>
  <c r="D358" i="73"/>
  <c r="D358" i="47"/>
  <c r="D352" i="47"/>
  <c r="D352" i="74"/>
  <c r="D352" i="73"/>
  <c r="D346" i="74"/>
  <c r="D346" i="47"/>
  <c r="D346" i="73"/>
  <c r="D340" i="74"/>
  <c r="D340" i="47"/>
  <c r="D340" i="73"/>
  <c r="D334" i="74"/>
  <c r="D334" i="47"/>
  <c r="D334" i="73"/>
  <c r="D328" i="73"/>
  <c r="D328" i="47"/>
  <c r="D328" i="74"/>
  <c r="D322" i="74"/>
  <c r="D322" i="73"/>
  <c r="D322" i="47"/>
  <c r="D316" i="74"/>
  <c r="D316" i="73"/>
  <c r="D316" i="47"/>
  <c r="D310" i="74"/>
  <c r="D310" i="73"/>
  <c r="D310" i="47"/>
  <c r="D304" i="47"/>
  <c r="D304" i="74"/>
  <c r="D304" i="73"/>
  <c r="D298" i="74"/>
  <c r="D298" i="47"/>
  <c r="D298" i="73"/>
  <c r="D292" i="74"/>
  <c r="D292" i="47"/>
  <c r="D292" i="73"/>
  <c r="D286" i="74"/>
  <c r="D286" i="47"/>
  <c r="D286" i="73"/>
  <c r="D280" i="73"/>
  <c r="D280" i="47"/>
  <c r="D280" i="74"/>
  <c r="D274" i="74"/>
  <c r="D274" i="73"/>
  <c r="D274" i="47"/>
  <c r="D268" i="74"/>
  <c r="D268" i="73"/>
  <c r="D268" i="47"/>
  <c r="D262" i="74"/>
  <c r="D262" i="73"/>
  <c r="D262" i="47"/>
  <c r="D256" i="47"/>
  <c r="D256" i="74"/>
  <c r="D256" i="73"/>
  <c r="D250" i="74"/>
  <c r="D250" i="47"/>
  <c r="D250" i="73"/>
  <c r="D244" i="74"/>
  <c r="D244" i="47"/>
  <c r="D244" i="73"/>
  <c r="D238" i="74"/>
  <c r="D238" i="47"/>
  <c r="D238" i="73"/>
  <c r="D232" i="73"/>
  <c r="D232" i="47"/>
  <c r="D232" i="74"/>
  <c r="D226" i="74"/>
  <c r="D226" i="73"/>
  <c r="D226" i="47"/>
  <c r="D220" i="74"/>
  <c r="D220" i="73"/>
  <c r="D220" i="47"/>
  <c r="D214" i="74"/>
  <c r="D214" i="73"/>
  <c r="D214" i="47"/>
  <c r="D208" i="47"/>
  <c r="D208" i="74"/>
  <c r="D208" i="73"/>
  <c r="D202" i="74"/>
  <c r="D202" i="47"/>
  <c r="D202" i="73"/>
  <c r="D196" i="74"/>
  <c r="D196" i="47"/>
  <c r="D196" i="73"/>
  <c r="D190" i="74"/>
  <c r="D190" i="47"/>
  <c r="D190" i="73"/>
  <c r="D184" i="73"/>
  <c r="D184" i="47"/>
  <c r="D184" i="74"/>
  <c r="D178" i="74"/>
  <c r="D178" i="73"/>
  <c r="D178" i="47"/>
  <c r="D172" i="74"/>
  <c r="D172" i="73"/>
  <c r="D172" i="47"/>
  <c r="D166" i="74"/>
  <c r="D166" i="73"/>
  <c r="D166" i="47"/>
  <c r="D160" i="47"/>
  <c r="D160" i="74"/>
  <c r="D160" i="73"/>
  <c r="D154" i="74"/>
  <c r="D154" i="47"/>
  <c r="D154" i="73"/>
  <c r="D148" i="74"/>
  <c r="D148" i="47"/>
  <c r="D148" i="73"/>
  <c r="D142" i="74"/>
  <c r="D142" i="47"/>
  <c r="D142" i="73"/>
  <c r="D136" i="73"/>
  <c r="D136" i="47"/>
  <c r="D136" i="74"/>
  <c r="D130" i="74"/>
  <c r="D130" i="73"/>
  <c r="D130" i="47"/>
  <c r="D124" i="74"/>
  <c r="D124" i="73"/>
  <c r="D124" i="47"/>
  <c r="D118" i="74"/>
  <c r="D118" i="73"/>
  <c r="D118" i="47"/>
  <c r="D112" i="47"/>
  <c r="D112" i="74"/>
  <c r="D112" i="73"/>
  <c r="D106" i="74"/>
  <c r="D106" i="47"/>
  <c r="D106" i="73"/>
  <c r="D100" i="74"/>
  <c r="D100" i="47"/>
  <c r="D100" i="73"/>
  <c r="D94" i="74"/>
  <c r="D94" i="47"/>
  <c r="D94" i="73"/>
  <c r="D88" i="73"/>
  <c r="D88" i="47"/>
  <c r="D88" i="74"/>
  <c r="D82" i="74"/>
  <c r="D82" i="73"/>
  <c r="D82" i="47"/>
  <c r="D76" i="74"/>
  <c r="D76" i="73"/>
  <c r="D76" i="47"/>
  <c r="D70" i="74"/>
  <c r="D70" i="73"/>
  <c r="D70" i="47"/>
  <c r="D64" i="47"/>
  <c r="D64" i="74"/>
  <c r="D64" i="73"/>
  <c r="D58" i="74"/>
  <c r="D58" i="47"/>
  <c r="D58" i="73"/>
  <c r="D52" i="74"/>
  <c r="D52" i="47"/>
  <c r="D52" i="73"/>
  <c r="Q11" i="49"/>
  <c r="D46" i="49"/>
  <c r="D46" i="71"/>
  <c r="D46" i="72"/>
  <c r="Q10" i="49"/>
  <c r="M44" i="49" s="1"/>
  <c r="D40" i="71"/>
  <c r="D40" i="49"/>
  <c r="D40" i="72"/>
  <c r="Q9" i="49"/>
  <c r="M39" i="49" s="1"/>
  <c r="D34" i="71"/>
  <c r="D34" i="49"/>
  <c r="D34" i="72"/>
  <c r="Q8" i="49"/>
  <c r="M33" i="49" s="1"/>
  <c r="D28" i="72"/>
  <c r="D28" i="49"/>
  <c r="D28" i="71"/>
  <c r="Q7" i="49"/>
  <c r="M22" i="49" s="1"/>
  <c r="D22" i="49"/>
  <c r="D22" i="72"/>
  <c r="D22" i="71"/>
  <c r="BU15" i="50"/>
  <c r="I13" i="39" s="1"/>
  <c r="Q6" i="49"/>
  <c r="M20" i="49" s="1"/>
  <c r="D16" i="71"/>
  <c r="D16" i="49"/>
  <c r="D16" i="72"/>
  <c r="BU81" i="25"/>
  <c r="AF443" i="82"/>
  <c r="R77" i="74"/>
  <c r="R77" i="73"/>
  <c r="R77" i="47"/>
  <c r="BO80" i="41"/>
  <c r="AF437" i="82"/>
  <c r="R76" i="74"/>
  <c r="R76" i="73"/>
  <c r="R76" i="47"/>
  <c r="BO79" i="41"/>
  <c r="AF431" i="82"/>
  <c r="R75" i="47"/>
  <c r="R75" i="74"/>
  <c r="BO78" i="41"/>
  <c r="R75" i="73"/>
  <c r="BW77" i="25"/>
  <c r="BV77" i="25"/>
  <c r="AF425" i="82"/>
  <c r="R74" i="74"/>
  <c r="R74" i="47"/>
  <c r="R74" i="73"/>
  <c r="BO77" i="41"/>
  <c r="AF419" i="82"/>
  <c r="R73" i="73"/>
  <c r="BO76" i="41"/>
  <c r="R73" i="74"/>
  <c r="R73" i="47"/>
  <c r="AF413" i="82"/>
  <c r="R72" i="47"/>
  <c r="R72" i="73"/>
  <c r="R72" i="74"/>
  <c r="BO75" i="41"/>
  <c r="AF407" i="82"/>
  <c r="BO74" i="41"/>
  <c r="R71" i="47"/>
  <c r="R71" i="73"/>
  <c r="R71" i="74"/>
  <c r="AF401" i="82"/>
  <c r="R70" i="74"/>
  <c r="R70" i="73"/>
  <c r="R70" i="47"/>
  <c r="BO73" i="41"/>
  <c r="BW72" i="25"/>
  <c r="AF395" i="82"/>
  <c r="R69" i="74"/>
  <c r="R69" i="73"/>
  <c r="R69" i="47"/>
  <c r="BO72" i="41"/>
  <c r="AF389" i="82"/>
  <c r="R68" i="74"/>
  <c r="R68" i="73"/>
  <c r="R68" i="47"/>
  <c r="BO71" i="41"/>
  <c r="AF383" i="82"/>
  <c r="R67" i="47"/>
  <c r="R67" i="74"/>
  <c r="BO70" i="41"/>
  <c r="R67" i="73"/>
  <c r="AF377" i="82"/>
  <c r="R66" i="74"/>
  <c r="R66" i="47"/>
  <c r="R66" i="73"/>
  <c r="BO69" i="41"/>
  <c r="AF371" i="82"/>
  <c r="R65" i="73"/>
  <c r="BO68" i="41"/>
  <c r="R65" i="74"/>
  <c r="R65" i="47"/>
  <c r="AF365" i="82"/>
  <c r="R64" i="47"/>
  <c r="R64" i="73"/>
  <c r="R64" i="74"/>
  <c r="BO67" i="41"/>
  <c r="AF359" i="82"/>
  <c r="BO66" i="41"/>
  <c r="R63" i="47"/>
  <c r="R63" i="73"/>
  <c r="R63" i="74"/>
  <c r="AF353" i="82"/>
  <c r="R62" i="74"/>
  <c r="R62" i="73"/>
  <c r="R62" i="47"/>
  <c r="BO65" i="41"/>
  <c r="AF347" i="82"/>
  <c r="R61" i="74"/>
  <c r="R61" i="73"/>
  <c r="R61" i="47"/>
  <c r="BO64" i="41"/>
  <c r="AF341" i="82"/>
  <c r="R60" i="74"/>
  <c r="R60" i="73"/>
  <c r="R60" i="47"/>
  <c r="BO63" i="41"/>
  <c r="BS63" i="25"/>
  <c r="AF335" i="82"/>
  <c r="R59" i="47"/>
  <c r="R59" i="74"/>
  <c r="BO62" i="41"/>
  <c r="R59" i="73"/>
  <c r="AF329" i="82"/>
  <c r="R58" i="74"/>
  <c r="R58" i="47"/>
  <c r="R58" i="73"/>
  <c r="BO61" i="41"/>
  <c r="AF323" i="82"/>
  <c r="R57" i="73"/>
  <c r="BO60" i="41"/>
  <c r="R57" i="74"/>
  <c r="R57" i="47"/>
  <c r="AF317" i="82"/>
  <c r="R56" i="47"/>
  <c r="R56" i="73"/>
  <c r="R56" i="74"/>
  <c r="BO59" i="41"/>
  <c r="BV58" i="25"/>
  <c r="AF311" i="82"/>
  <c r="BO58" i="41"/>
  <c r="R55" i="47"/>
  <c r="R55" i="73"/>
  <c r="R55" i="74"/>
  <c r="BS58" i="25"/>
  <c r="AF305" i="82"/>
  <c r="R54" i="74"/>
  <c r="R54" i="73"/>
  <c r="R54" i="47"/>
  <c r="BO57" i="41"/>
  <c r="AF299" i="82"/>
  <c r="R53" i="74"/>
  <c r="R53" i="73"/>
  <c r="R53" i="47"/>
  <c r="BO56" i="41"/>
  <c r="AF293" i="82"/>
  <c r="R52" i="74"/>
  <c r="R52" i="73"/>
  <c r="R52" i="47"/>
  <c r="BO55" i="41"/>
  <c r="AF287" i="82"/>
  <c r="R51" i="47"/>
  <c r="R51" i="74"/>
  <c r="BO54" i="41"/>
  <c r="R51" i="73"/>
  <c r="BW53" i="25"/>
  <c r="BV53" i="25"/>
  <c r="AF281" i="82"/>
  <c r="R50" i="74"/>
  <c r="R50" i="47"/>
  <c r="R50" i="73"/>
  <c r="BO53" i="41"/>
  <c r="AF275" i="82"/>
  <c r="R49" i="73"/>
  <c r="BO52" i="41"/>
  <c r="R49" i="74"/>
  <c r="R49" i="47"/>
  <c r="AF269" i="82"/>
  <c r="R48" i="47"/>
  <c r="R48" i="73"/>
  <c r="R48" i="74"/>
  <c r="BO51" i="41"/>
  <c r="AF263" i="82"/>
  <c r="BO50" i="41"/>
  <c r="R47" i="47"/>
  <c r="R47" i="73"/>
  <c r="R47" i="74"/>
  <c r="AF257" i="82"/>
  <c r="R46" i="74"/>
  <c r="R46" i="73"/>
  <c r="R46" i="47"/>
  <c r="BO49" i="41"/>
  <c r="BW48" i="25"/>
  <c r="AF251" i="82"/>
  <c r="R45" i="74"/>
  <c r="R45" i="73"/>
  <c r="R45" i="47"/>
  <c r="BO48" i="41"/>
  <c r="AF245" i="82"/>
  <c r="R44" i="74"/>
  <c r="R44" i="73"/>
  <c r="R44" i="47"/>
  <c r="BO47" i="41"/>
  <c r="AF239" i="82"/>
  <c r="R43" i="47"/>
  <c r="R43" i="74"/>
  <c r="BO46" i="41"/>
  <c r="R43" i="73"/>
  <c r="AF233" i="82"/>
  <c r="R42" i="74"/>
  <c r="R42" i="47"/>
  <c r="R42" i="73"/>
  <c r="BO45" i="41"/>
  <c r="AF227" i="82"/>
  <c r="R41" i="73"/>
  <c r="BO44" i="41"/>
  <c r="R41" i="74"/>
  <c r="R41" i="47"/>
  <c r="AF221" i="82"/>
  <c r="R40" i="47"/>
  <c r="R40" i="73"/>
  <c r="R40" i="74"/>
  <c r="BO43" i="41"/>
  <c r="AF215" i="82"/>
  <c r="BO42" i="41"/>
  <c r="R39" i="47"/>
  <c r="R39" i="73"/>
  <c r="R39" i="74"/>
  <c r="AF209" i="82"/>
  <c r="R38" i="74"/>
  <c r="R38" i="73"/>
  <c r="R38" i="47"/>
  <c r="BO41" i="41"/>
  <c r="AF203" i="82"/>
  <c r="R37" i="74"/>
  <c r="R37" i="73"/>
  <c r="R37" i="47"/>
  <c r="BO40" i="41"/>
  <c r="AF197" i="82"/>
  <c r="R36" i="74"/>
  <c r="R36" i="73"/>
  <c r="R36" i="47"/>
  <c r="BO39" i="41"/>
  <c r="BS39" i="25"/>
  <c r="AF191" i="82"/>
  <c r="R35" i="47"/>
  <c r="R35" i="74"/>
  <c r="BO38" i="41"/>
  <c r="R35" i="73"/>
  <c r="AF185" i="82"/>
  <c r="R34" i="74"/>
  <c r="R34" i="47"/>
  <c r="R34" i="73"/>
  <c r="BO37" i="41"/>
  <c r="AF179" i="82"/>
  <c r="R33" i="73"/>
  <c r="BO36" i="41"/>
  <c r="R33" i="74"/>
  <c r="R33" i="47"/>
  <c r="AF173" i="82"/>
  <c r="R32" i="47"/>
  <c r="R32" i="73"/>
  <c r="R32" i="74"/>
  <c r="BO35" i="41"/>
  <c r="BV34" i="25"/>
  <c r="AF167" i="82"/>
  <c r="BO34" i="41"/>
  <c r="R31" i="47"/>
  <c r="R31" i="73"/>
  <c r="R31" i="74"/>
  <c r="BS34" i="25"/>
  <c r="AF161" i="82"/>
  <c r="R30" i="74"/>
  <c r="R30" i="73"/>
  <c r="R30" i="47"/>
  <c r="BO33" i="41"/>
  <c r="AF155" i="82"/>
  <c r="R29" i="74"/>
  <c r="R29" i="73"/>
  <c r="R29" i="47"/>
  <c r="BO32" i="41"/>
  <c r="AF149" i="82"/>
  <c r="R28" i="74"/>
  <c r="R28" i="73"/>
  <c r="R28" i="47"/>
  <c r="BO31" i="41"/>
  <c r="AF143" i="82"/>
  <c r="R27" i="47"/>
  <c r="R27" i="74"/>
  <c r="BO30" i="41"/>
  <c r="R27" i="73"/>
  <c r="BW29" i="25"/>
  <c r="BV29" i="25"/>
  <c r="AF137" i="82"/>
  <c r="R26" i="74"/>
  <c r="R26" i="47"/>
  <c r="R26" i="73"/>
  <c r="BO29" i="41"/>
  <c r="AF131" i="82"/>
  <c r="R25" i="73"/>
  <c r="BO28" i="41"/>
  <c r="R25" i="74"/>
  <c r="R25" i="47"/>
  <c r="AF125" i="82"/>
  <c r="R24" i="47"/>
  <c r="R24" i="73"/>
  <c r="R24" i="74"/>
  <c r="BO27" i="41"/>
  <c r="AF119" i="82"/>
  <c r="BO26" i="41"/>
  <c r="R23" i="47"/>
  <c r="R23" i="73"/>
  <c r="R23" i="74"/>
  <c r="AF113" i="82"/>
  <c r="R22" i="74"/>
  <c r="R22" i="73"/>
  <c r="R22" i="47"/>
  <c r="BO25" i="41"/>
  <c r="BW24" i="25"/>
  <c r="AF107" i="82"/>
  <c r="R21" i="74"/>
  <c r="R21" i="73"/>
  <c r="R21" i="47"/>
  <c r="BO24" i="41"/>
  <c r="AF101" i="82"/>
  <c r="R20" i="74"/>
  <c r="R20" i="73"/>
  <c r="R20" i="47"/>
  <c r="BO23" i="41"/>
  <c r="AF95" i="82"/>
  <c r="R19" i="47"/>
  <c r="R19" i="74"/>
  <c r="BO22" i="41"/>
  <c r="R19" i="73"/>
  <c r="AF89" i="82"/>
  <c r="R18" i="74"/>
  <c r="R18" i="47"/>
  <c r="R18" i="73"/>
  <c r="BO21" i="41"/>
  <c r="AF83" i="82"/>
  <c r="R17" i="73"/>
  <c r="BO20" i="41"/>
  <c r="R17" i="74"/>
  <c r="R17" i="47"/>
  <c r="AF77" i="82"/>
  <c r="R16" i="47"/>
  <c r="R16" i="73"/>
  <c r="R16" i="74"/>
  <c r="BO19" i="41"/>
  <c r="AF71" i="82"/>
  <c r="BO18" i="41"/>
  <c r="R15" i="47"/>
  <c r="R15" i="73"/>
  <c r="R15" i="74"/>
  <c r="AF65" i="82"/>
  <c r="R14" i="74"/>
  <c r="R14" i="73"/>
  <c r="R14" i="47"/>
  <c r="BO17" i="41"/>
  <c r="AF59" i="82"/>
  <c r="R13" i="74"/>
  <c r="R13" i="73"/>
  <c r="R13" i="47"/>
  <c r="BO16" i="41"/>
  <c r="AF53" i="82"/>
  <c r="R12" i="74"/>
  <c r="R12" i="73"/>
  <c r="R12" i="47"/>
  <c r="BO15" i="41"/>
  <c r="BS15" i="25"/>
  <c r="AF47" i="54"/>
  <c r="Q11" i="72"/>
  <c r="Q11" i="71"/>
  <c r="AF41" i="54"/>
  <c r="Q10" i="71"/>
  <c r="Q10" i="72"/>
  <c r="AF35" i="54"/>
  <c r="Q9" i="71"/>
  <c r="Q9" i="72"/>
  <c r="Q8" i="72"/>
  <c r="AF29" i="54"/>
  <c r="Q8" i="71"/>
  <c r="Q7" i="71"/>
  <c r="Q7" i="72"/>
  <c r="AF23" i="54"/>
  <c r="AF17" i="54"/>
  <c r="Q6" i="72"/>
  <c r="Q6" i="71"/>
  <c r="BR21" i="25"/>
  <c r="BR45" i="25"/>
  <c r="BR69" i="25"/>
  <c r="BW35" i="25"/>
  <c r="BV40" i="25"/>
  <c r="BS45" i="25"/>
  <c r="BW59" i="25"/>
  <c r="BR33" i="25"/>
  <c r="BR15" i="25"/>
  <c r="BR39" i="25"/>
  <c r="BR63" i="25"/>
  <c r="BR57" i="25"/>
  <c r="BW47" i="25"/>
  <c r="BW71" i="25"/>
  <c r="BW23" i="25"/>
  <c r="BV17" i="25"/>
  <c r="BS22" i="25"/>
  <c r="BR27" i="25"/>
  <c r="BW36" i="25"/>
  <c r="BV41" i="25"/>
  <c r="BS46" i="25"/>
  <c r="BR51" i="25"/>
  <c r="BW60" i="25"/>
  <c r="BV65" i="25"/>
  <c r="BS70" i="25"/>
  <c r="BR75" i="25"/>
  <c r="BS16" i="25"/>
  <c r="BW30" i="25"/>
  <c r="BW54" i="25"/>
  <c r="BV59" i="25"/>
  <c r="BW78" i="25"/>
  <c r="BS10" i="50"/>
  <c r="BW13" i="25"/>
  <c r="BW18" i="25"/>
  <c r="BV23" i="25"/>
  <c r="BS28" i="25"/>
  <c r="BW42" i="25"/>
  <c r="BV47" i="25"/>
  <c r="BS52" i="25"/>
  <c r="BW66" i="25"/>
  <c r="BV71" i="25"/>
  <c r="BS76" i="25"/>
  <c r="BS13" i="50"/>
  <c r="BV28" i="25"/>
  <c r="BS33" i="25"/>
  <c r="BV52" i="25"/>
  <c r="BS57" i="25"/>
  <c r="BV76" i="25"/>
  <c r="BV12" i="25"/>
  <c r="BW17" i="25"/>
  <c r="BV22" i="25"/>
  <c r="BS27" i="25"/>
  <c r="BW41" i="25"/>
  <c r="BV46" i="25"/>
  <c r="BS51" i="25"/>
  <c r="BW65" i="25"/>
  <c r="BV70" i="25"/>
  <c r="BS75" i="25"/>
  <c r="BV35" i="25"/>
  <c r="BS40" i="25"/>
  <c r="BS64" i="25"/>
  <c r="BV16" i="25"/>
  <c r="BS21" i="25"/>
  <c r="BV64" i="25"/>
  <c r="BS69" i="25"/>
  <c r="BR20" i="25"/>
  <c r="BR26" i="25"/>
  <c r="BR32" i="25"/>
  <c r="BR68" i="25"/>
  <c r="BR74" i="25"/>
  <c r="BR80" i="25"/>
  <c r="BW12" i="25"/>
  <c r="BR19" i="25"/>
  <c r="BV21" i="25"/>
  <c r="BR25" i="25"/>
  <c r="BS26" i="25"/>
  <c r="BV27" i="25"/>
  <c r="BW28" i="25"/>
  <c r="BR31" i="25"/>
  <c r="BS32" i="25"/>
  <c r="BV33" i="25"/>
  <c r="BW34" i="25"/>
  <c r="BR37" i="25"/>
  <c r="BS38" i="25"/>
  <c r="BV39" i="25"/>
  <c r="BW40" i="25"/>
  <c r="BR43" i="25"/>
  <c r="BS44" i="25"/>
  <c r="BV45" i="25"/>
  <c r="BW46" i="25"/>
  <c r="BR49" i="25"/>
  <c r="BS50" i="25"/>
  <c r="BV51" i="25"/>
  <c r="BW52" i="25"/>
  <c r="BR55" i="25"/>
  <c r="BS56" i="25"/>
  <c r="BV57" i="25"/>
  <c r="BW58" i="25"/>
  <c r="BR61" i="25"/>
  <c r="BS62" i="25"/>
  <c r="BV63" i="25"/>
  <c r="BW64" i="25"/>
  <c r="BR67" i="25"/>
  <c r="BS68" i="25"/>
  <c r="BV69" i="25"/>
  <c r="BW70" i="25"/>
  <c r="BR73" i="25"/>
  <c r="BS74" i="25"/>
  <c r="BV75" i="25"/>
  <c r="BW76" i="25"/>
  <c r="BR79" i="25"/>
  <c r="BS80" i="25"/>
  <c r="BS9" i="50"/>
  <c r="BS12" i="50"/>
  <c r="BW10" i="25"/>
  <c r="BR62" i="25"/>
  <c r="BW10" i="50"/>
  <c r="BR11" i="25"/>
  <c r="BV11" i="25"/>
  <c r="BW16" i="25"/>
  <c r="BV14" i="25"/>
  <c r="BW15" i="25"/>
  <c r="BR18" i="25"/>
  <c r="BS19" i="25"/>
  <c r="BV20" i="25"/>
  <c r="BW21" i="25"/>
  <c r="BR24" i="25"/>
  <c r="BS25" i="25"/>
  <c r="BV26" i="25"/>
  <c r="BW27" i="25"/>
  <c r="BR30" i="25"/>
  <c r="BS31" i="25"/>
  <c r="BV32" i="25"/>
  <c r="BW33" i="25"/>
  <c r="BR36" i="25"/>
  <c r="BS37" i="25"/>
  <c r="BV38" i="25"/>
  <c r="BW39" i="25"/>
  <c r="BR42" i="25"/>
  <c r="BS43" i="25"/>
  <c r="BV44" i="25"/>
  <c r="BW45" i="25"/>
  <c r="BR48" i="25"/>
  <c r="BS49" i="25"/>
  <c r="BV50" i="25"/>
  <c r="BW51" i="25"/>
  <c r="BR54" i="25"/>
  <c r="BS55" i="25"/>
  <c r="BV56" i="25"/>
  <c r="BW57" i="25"/>
  <c r="BR60" i="25"/>
  <c r="BS61" i="25"/>
  <c r="BV62" i="25"/>
  <c r="BW63" i="25"/>
  <c r="BR66" i="25"/>
  <c r="BS67" i="25"/>
  <c r="BV68" i="25"/>
  <c r="BW69" i="25"/>
  <c r="BR72" i="25"/>
  <c r="BS73" i="25"/>
  <c r="BV74" i="25"/>
  <c r="BW75" i="25"/>
  <c r="BR78" i="25"/>
  <c r="BS79" i="25"/>
  <c r="BV80" i="25"/>
  <c r="BW9" i="50"/>
  <c r="BW12" i="50"/>
  <c r="BW8" i="25"/>
  <c r="BR38" i="25"/>
  <c r="BR44" i="25"/>
  <c r="BR56" i="25"/>
  <c r="BR9" i="25"/>
  <c r="BV9" i="25"/>
  <c r="BV15" i="25"/>
  <c r="BS20" i="25"/>
  <c r="BW11" i="25"/>
  <c r="BW14" i="25"/>
  <c r="BR17" i="25"/>
  <c r="BS18" i="25"/>
  <c r="BV19" i="25"/>
  <c r="BW20" i="25"/>
  <c r="BR23" i="25"/>
  <c r="BS24" i="25"/>
  <c r="BV25" i="25"/>
  <c r="BW26" i="25"/>
  <c r="BR29" i="25"/>
  <c r="BS30" i="25"/>
  <c r="BV31" i="25"/>
  <c r="BW32" i="25"/>
  <c r="BR35" i="25"/>
  <c r="BS36" i="25"/>
  <c r="BV37" i="25"/>
  <c r="BW38" i="25"/>
  <c r="BR41" i="25"/>
  <c r="BS42" i="25"/>
  <c r="BV43" i="25"/>
  <c r="BW44" i="25"/>
  <c r="BR47" i="25"/>
  <c r="BS48" i="25"/>
  <c r="BV49" i="25"/>
  <c r="BW50" i="25"/>
  <c r="BR53" i="25"/>
  <c r="BS54" i="25"/>
  <c r="BV55" i="25"/>
  <c r="BW56" i="25"/>
  <c r="BR59" i="25"/>
  <c r="BS60" i="25"/>
  <c r="BV61" i="25"/>
  <c r="BW62" i="25"/>
  <c r="BR65" i="25"/>
  <c r="BS66" i="25"/>
  <c r="BV67" i="25"/>
  <c r="BW68" i="25"/>
  <c r="BR71" i="25"/>
  <c r="BS72" i="25"/>
  <c r="BV73" i="25"/>
  <c r="BW74" i="25"/>
  <c r="BR77" i="25"/>
  <c r="BS78" i="25"/>
  <c r="BV79" i="25"/>
  <c r="BW80" i="25"/>
  <c r="BS8" i="50"/>
  <c r="BS11" i="50"/>
  <c r="BR50" i="25"/>
  <c r="BW13" i="50"/>
  <c r="BW22" i="25"/>
  <c r="BW9" i="25"/>
  <c r="BR8" i="25"/>
  <c r="BV8" i="25"/>
  <c r="BR10" i="25"/>
  <c r="BV10" i="25"/>
  <c r="BV13" i="25"/>
  <c r="BR16" i="25"/>
  <c r="BS17" i="25"/>
  <c r="BV18" i="25"/>
  <c r="BW19" i="25"/>
  <c r="BR22" i="25"/>
  <c r="BS23" i="25"/>
  <c r="BV24" i="25"/>
  <c r="BW25" i="25"/>
  <c r="BR28" i="25"/>
  <c r="BS29" i="25"/>
  <c r="BV30" i="25"/>
  <c r="BW31" i="25"/>
  <c r="BR34" i="25"/>
  <c r="BS35" i="25"/>
  <c r="BV36" i="25"/>
  <c r="BW37" i="25"/>
  <c r="BR40" i="25"/>
  <c r="BS41" i="25"/>
  <c r="BV42" i="25"/>
  <c r="BW43" i="25"/>
  <c r="BR46" i="25"/>
  <c r="BS47" i="25"/>
  <c r="BV48" i="25"/>
  <c r="BW49" i="25"/>
  <c r="BR52" i="25"/>
  <c r="BS53" i="25"/>
  <c r="BV54" i="25"/>
  <c r="BW55" i="25"/>
  <c r="BR58" i="25"/>
  <c r="BS59" i="25"/>
  <c r="BV60" i="25"/>
  <c r="BW61" i="25"/>
  <c r="BR64" i="25"/>
  <c r="BS65" i="25"/>
  <c r="BV66" i="25"/>
  <c r="BW67" i="25"/>
  <c r="BR70" i="25"/>
  <c r="BS71" i="25"/>
  <c r="BV72" i="25"/>
  <c r="BW73" i="25"/>
  <c r="BR76" i="25"/>
  <c r="BS77" i="25"/>
  <c r="BV78" i="25"/>
  <c r="BW79" i="25"/>
  <c r="BW8" i="50"/>
  <c r="BW11" i="50"/>
  <c r="BW14" i="50"/>
  <c r="BV7" i="50"/>
  <c r="BR7" i="50"/>
  <c r="BS14" i="50"/>
  <c r="BS7" i="50"/>
  <c r="BR8" i="50"/>
  <c r="BV8" i="50"/>
  <c r="BR9" i="50"/>
  <c r="BV9" i="50"/>
  <c r="BR10" i="50"/>
  <c r="BV10" i="50"/>
  <c r="BR11" i="50"/>
  <c r="BV11" i="50"/>
  <c r="BR12" i="50"/>
  <c r="BV12" i="50"/>
  <c r="BR13" i="50"/>
  <c r="BV13" i="50"/>
  <c r="BR14" i="50"/>
  <c r="BV14" i="50"/>
  <c r="M51" i="49" l="1"/>
  <c r="M46" i="49"/>
  <c r="M43" i="49"/>
  <c r="M30" i="49"/>
  <c r="M41" i="49"/>
  <c r="M32" i="49"/>
  <c r="M42" i="49"/>
  <c r="M48" i="49"/>
  <c r="M40" i="49"/>
  <c r="M38" i="49"/>
  <c r="M45" i="49"/>
  <c r="M28" i="49"/>
  <c r="M47" i="49"/>
  <c r="M34" i="49"/>
  <c r="M29" i="49"/>
  <c r="M49" i="49"/>
  <c r="M26" i="49"/>
  <c r="M21" i="49"/>
  <c r="M31" i="49"/>
  <c r="M36" i="49"/>
  <c r="M35" i="49"/>
  <c r="M24" i="49"/>
  <c r="M50" i="49"/>
  <c r="M37" i="49"/>
  <c r="M23" i="49"/>
  <c r="M27" i="49"/>
  <c r="M25" i="49"/>
  <c r="M16" i="49"/>
  <c r="M18" i="49"/>
  <c r="M17" i="49"/>
  <c r="M19" i="49"/>
  <c r="M445" i="47"/>
  <c r="M444" i="47"/>
  <c r="M443" i="47"/>
  <c r="M442" i="47"/>
  <c r="M447" i="47"/>
  <c r="M446" i="47"/>
  <c r="M441" i="47"/>
  <c r="M440" i="47"/>
  <c r="M438" i="47"/>
  <c r="M439" i="47"/>
  <c r="BR80" i="41"/>
  <c r="BS80" i="41"/>
  <c r="M446" i="73"/>
  <c r="M444" i="73"/>
  <c r="M442" i="73"/>
  <c r="M443" i="73"/>
  <c r="M447" i="73"/>
  <c r="M445" i="73"/>
  <c r="M446" i="74"/>
  <c r="M445" i="74"/>
  <c r="M442" i="74"/>
  <c r="M443" i="74"/>
  <c r="M447" i="74"/>
  <c r="M444" i="74"/>
  <c r="AI448" i="82"/>
  <c r="AM78" i="82" s="1"/>
  <c r="AI447" i="82"/>
  <c r="AI446" i="82"/>
  <c r="AI445" i="82"/>
  <c r="AI444" i="82"/>
  <c r="AI443" i="82"/>
  <c r="BS79" i="41"/>
  <c r="BR79" i="41"/>
  <c r="M437" i="47"/>
  <c r="M436" i="47"/>
  <c r="M436" i="73"/>
  <c r="M437" i="73"/>
  <c r="M441" i="73"/>
  <c r="M438" i="73"/>
  <c r="M439" i="73"/>
  <c r="M440" i="73"/>
  <c r="M437" i="74"/>
  <c r="M436" i="74"/>
  <c r="M440" i="74"/>
  <c r="M438" i="74"/>
  <c r="M439" i="74"/>
  <c r="M441" i="74"/>
  <c r="AI442" i="82"/>
  <c r="AM77" i="82" s="1"/>
  <c r="AI441" i="82"/>
  <c r="AI440" i="82"/>
  <c r="AI439" i="82"/>
  <c r="AI438" i="82"/>
  <c r="AI437" i="82"/>
  <c r="M432" i="73"/>
  <c r="M434" i="73"/>
  <c r="M431" i="73"/>
  <c r="M430" i="73"/>
  <c r="M435" i="73"/>
  <c r="M433" i="73"/>
  <c r="BR78" i="41"/>
  <c r="BS78" i="41"/>
  <c r="M430" i="74"/>
  <c r="M435" i="74"/>
  <c r="M433" i="74"/>
  <c r="M431" i="74"/>
  <c r="M432" i="74"/>
  <c r="M434" i="74"/>
  <c r="M432" i="47"/>
  <c r="M431" i="47"/>
  <c r="M433" i="47"/>
  <c r="M435" i="47"/>
  <c r="M434" i="47"/>
  <c r="M430" i="47"/>
  <c r="AI434" i="82"/>
  <c r="AI433" i="82"/>
  <c r="AI432" i="82"/>
  <c r="AI431" i="82"/>
  <c r="AI436" i="82"/>
  <c r="AM76" i="82" s="1"/>
  <c r="AI435" i="82"/>
  <c r="BR77" i="41"/>
  <c r="BS77" i="41"/>
  <c r="M426" i="73"/>
  <c r="M428" i="73"/>
  <c r="M429" i="73"/>
  <c r="M424" i="73"/>
  <c r="M427" i="73"/>
  <c r="M425" i="73"/>
  <c r="M429" i="47"/>
  <c r="M428" i="47"/>
  <c r="M427" i="47"/>
  <c r="M426" i="47"/>
  <c r="M425" i="47"/>
  <c r="M424" i="47"/>
  <c r="M429" i="74"/>
  <c r="M424" i="74"/>
  <c r="M428" i="74"/>
  <c r="M425" i="74"/>
  <c r="M427" i="74"/>
  <c r="M426" i="74"/>
  <c r="AI426" i="82"/>
  <c r="AI425" i="82"/>
  <c r="AI430" i="82"/>
  <c r="AM75" i="82" s="1"/>
  <c r="AI429" i="82"/>
  <c r="AI428" i="82"/>
  <c r="AI427" i="82"/>
  <c r="M423" i="47"/>
  <c r="M420" i="47"/>
  <c r="M419" i="47"/>
  <c r="M422" i="47"/>
  <c r="M421" i="47"/>
  <c r="M418" i="47"/>
  <c r="M422" i="74"/>
  <c r="M419" i="74"/>
  <c r="M423" i="74"/>
  <c r="M418" i="74"/>
  <c r="M421" i="74"/>
  <c r="M420" i="74"/>
  <c r="BS76" i="41"/>
  <c r="BR76" i="41"/>
  <c r="M418" i="73"/>
  <c r="M419" i="73"/>
  <c r="M422" i="73"/>
  <c r="M421" i="73"/>
  <c r="M420" i="73"/>
  <c r="M423" i="73"/>
  <c r="AI424" i="82"/>
  <c r="AM74" i="82" s="1"/>
  <c r="AI423" i="82"/>
  <c r="AI422" i="82"/>
  <c r="AI421" i="82"/>
  <c r="AI420" i="82"/>
  <c r="AI419" i="82"/>
  <c r="BS75" i="41"/>
  <c r="BR75" i="41"/>
  <c r="M414" i="74"/>
  <c r="M415" i="74"/>
  <c r="M417" i="74"/>
  <c r="M412" i="74"/>
  <c r="M416" i="74"/>
  <c r="M413" i="74"/>
  <c r="M414" i="73"/>
  <c r="M415" i="73"/>
  <c r="M416" i="73"/>
  <c r="M417" i="73"/>
  <c r="M412" i="73"/>
  <c r="M413" i="73"/>
  <c r="M416" i="47"/>
  <c r="M415" i="47"/>
  <c r="M414" i="47"/>
  <c r="M413" i="47"/>
  <c r="M417" i="47"/>
  <c r="M412" i="47"/>
  <c r="AI418" i="82"/>
  <c r="AM73" i="82" s="1"/>
  <c r="AI417" i="82"/>
  <c r="AI416" i="82"/>
  <c r="AI415" i="82"/>
  <c r="AI414" i="82"/>
  <c r="AI413" i="82"/>
  <c r="M411" i="74"/>
  <c r="M406" i="74"/>
  <c r="M410" i="74"/>
  <c r="M408" i="74"/>
  <c r="M407" i="74"/>
  <c r="M409" i="74"/>
  <c r="M410" i="73"/>
  <c r="M411" i="73"/>
  <c r="M407" i="73"/>
  <c r="M409" i="73"/>
  <c r="M408" i="73"/>
  <c r="M406" i="73"/>
  <c r="M407" i="47"/>
  <c r="M411" i="47"/>
  <c r="M409" i="47"/>
  <c r="M410" i="47"/>
  <c r="M408" i="47"/>
  <c r="M406" i="47"/>
  <c r="BR74" i="41"/>
  <c r="BS74" i="41"/>
  <c r="AI410" i="82"/>
  <c r="AI409" i="82"/>
  <c r="AI408" i="82"/>
  <c r="AI407" i="82"/>
  <c r="AI412" i="82"/>
  <c r="AM72" i="82" s="1"/>
  <c r="AI411" i="82"/>
  <c r="BS73" i="41"/>
  <c r="BR73" i="41"/>
  <c r="M402" i="47"/>
  <c r="M401" i="47"/>
  <c r="M405" i="47"/>
  <c r="M404" i="47"/>
  <c r="M403" i="47"/>
  <c r="M400" i="47"/>
  <c r="M405" i="73"/>
  <c r="M403" i="73"/>
  <c r="M404" i="73"/>
  <c r="M402" i="73"/>
  <c r="M401" i="73"/>
  <c r="M400" i="73"/>
  <c r="M405" i="74"/>
  <c r="M404" i="74"/>
  <c r="M401" i="74"/>
  <c r="M400" i="74"/>
  <c r="M403" i="74"/>
  <c r="M402" i="74"/>
  <c r="AI402" i="82"/>
  <c r="AI401" i="82"/>
  <c r="AI406" i="82"/>
  <c r="AM71" i="82" s="1"/>
  <c r="AI405" i="82"/>
  <c r="AI404" i="82"/>
  <c r="AI403" i="82"/>
  <c r="BR72" i="41"/>
  <c r="BS72" i="41"/>
  <c r="M395" i="47"/>
  <c r="M398" i="47"/>
  <c r="M397" i="47"/>
  <c r="M399" i="47"/>
  <c r="M396" i="47"/>
  <c r="M394" i="47"/>
  <c r="M396" i="73"/>
  <c r="M395" i="73"/>
  <c r="M398" i="73"/>
  <c r="M394" i="73"/>
  <c r="M399" i="73"/>
  <c r="M397" i="73"/>
  <c r="M397" i="74"/>
  <c r="M398" i="74"/>
  <c r="M395" i="74"/>
  <c r="M394" i="74"/>
  <c r="M396" i="74"/>
  <c r="M399" i="74"/>
  <c r="AI400" i="82"/>
  <c r="AM70" i="82" s="1"/>
  <c r="AI399" i="82"/>
  <c r="AI398" i="82"/>
  <c r="AI397" i="82"/>
  <c r="AI396" i="82"/>
  <c r="AI395" i="82"/>
  <c r="BS71" i="41"/>
  <c r="BR71" i="41"/>
  <c r="M393" i="47"/>
  <c r="M392" i="47"/>
  <c r="M390" i="47"/>
  <c r="M389" i="47"/>
  <c r="M391" i="47"/>
  <c r="M388" i="47"/>
  <c r="M388" i="73"/>
  <c r="M389" i="73"/>
  <c r="M390" i="73"/>
  <c r="M392" i="73"/>
  <c r="M393" i="73"/>
  <c r="M391" i="73"/>
  <c r="M389" i="74"/>
  <c r="M393" i="74"/>
  <c r="M388" i="74"/>
  <c r="M390" i="74"/>
  <c r="M391" i="74"/>
  <c r="M392" i="74"/>
  <c r="AI394" i="82"/>
  <c r="AM69" i="82" s="1"/>
  <c r="AI393" i="82"/>
  <c r="AI392" i="82"/>
  <c r="AI391" i="82"/>
  <c r="AI390" i="82"/>
  <c r="AI389" i="82"/>
  <c r="M387" i="73"/>
  <c r="M386" i="73"/>
  <c r="M385" i="73"/>
  <c r="M384" i="73"/>
  <c r="M383" i="73"/>
  <c r="M382" i="73"/>
  <c r="BR70" i="41"/>
  <c r="BS70" i="41"/>
  <c r="M387" i="74"/>
  <c r="M382" i="74"/>
  <c r="M384" i="74"/>
  <c r="M386" i="74"/>
  <c r="M385" i="74"/>
  <c r="M383" i="74"/>
  <c r="M387" i="47"/>
  <c r="M383" i="47"/>
  <c r="M386" i="47"/>
  <c r="M385" i="47"/>
  <c r="M384" i="47"/>
  <c r="M382" i="47"/>
  <c r="AI386" i="82"/>
  <c r="AI385" i="82"/>
  <c r="AI384" i="82"/>
  <c r="AI383" i="82"/>
  <c r="AI388" i="82"/>
  <c r="AM68" i="82" s="1"/>
  <c r="AI387" i="82"/>
  <c r="BR69" i="41"/>
  <c r="BS69" i="41"/>
  <c r="M379" i="73"/>
  <c r="M376" i="73"/>
  <c r="M380" i="73"/>
  <c r="M377" i="73"/>
  <c r="M381" i="73"/>
  <c r="M378" i="73"/>
  <c r="M381" i="47"/>
  <c r="M380" i="47"/>
  <c r="M377" i="47"/>
  <c r="M379" i="47"/>
  <c r="M378" i="47"/>
  <c r="M376" i="47"/>
  <c r="M378" i="74"/>
  <c r="M379" i="74"/>
  <c r="M381" i="74"/>
  <c r="M376" i="74"/>
  <c r="M377" i="74"/>
  <c r="M380" i="74"/>
  <c r="AI378" i="82"/>
  <c r="AI377" i="82"/>
  <c r="AI382" i="82"/>
  <c r="AM67" i="82" s="1"/>
  <c r="AI381" i="82"/>
  <c r="AI380" i="82"/>
  <c r="AI379" i="82"/>
  <c r="M373" i="47"/>
  <c r="M372" i="47"/>
  <c r="M371" i="47"/>
  <c r="M374" i="47"/>
  <c r="M375" i="47"/>
  <c r="M370" i="47"/>
  <c r="M375" i="74"/>
  <c r="M371" i="74"/>
  <c r="M373" i="74"/>
  <c r="M374" i="74"/>
  <c r="M370" i="74"/>
  <c r="M372" i="74"/>
  <c r="BS68" i="41"/>
  <c r="BR68" i="41"/>
  <c r="M373" i="73"/>
  <c r="M375" i="73"/>
  <c r="M374" i="73"/>
  <c r="M371" i="73"/>
  <c r="M372" i="73"/>
  <c r="M370" i="73"/>
  <c r="AI376" i="82"/>
  <c r="AM66" i="82" s="1"/>
  <c r="AI375" i="82"/>
  <c r="AI374" i="82"/>
  <c r="AI373" i="82"/>
  <c r="AI372" i="82"/>
  <c r="AI371" i="82"/>
  <c r="BR67" i="41"/>
  <c r="BS67" i="41"/>
  <c r="M365" i="74"/>
  <c r="M364" i="74"/>
  <c r="M368" i="74"/>
  <c r="M369" i="74"/>
  <c r="M366" i="74"/>
  <c r="M367" i="74"/>
  <c r="M364" i="73"/>
  <c r="M366" i="73"/>
  <c r="M368" i="73"/>
  <c r="M365" i="73"/>
  <c r="M369" i="73"/>
  <c r="M367" i="73"/>
  <c r="M369" i="47"/>
  <c r="M368" i="47"/>
  <c r="M367" i="47"/>
  <c r="M366" i="47"/>
  <c r="M365" i="47"/>
  <c r="M364" i="47"/>
  <c r="AI370" i="82"/>
  <c r="AM65" i="82" s="1"/>
  <c r="AI369" i="82"/>
  <c r="AI368" i="82"/>
  <c r="AI367" i="82"/>
  <c r="AI366" i="82"/>
  <c r="AI365" i="82"/>
  <c r="M358" i="74"/>
  <c r="M363" i="74"/>
  <c r="M361" i="74"/>
  <c r="M362" i="74"/>
  <c r="M360" i="74"/>
  <c r="M359" i="74"/>
  <c r="M361" i="73"/>
  <c r="M360" i="73"/>
  <c r="M359" i="73"/>
  <c r="M363" i="73"/>
  <c r="M362" i="73"/>
  <c r="M358" i="73"/>
  <c r="M363" i="47"/>
  <c r="M362" i="47"/>
  <c r="M361" i="47"/>
  <c r="M360" i="47"/>
  <c r="M359" i="47"/>
  <c r="M358" i="47"/>
  <c r="BR66" i="41"/>
  <c r="BS66" i="41"/>
  <c r="AI362" i="82"/>
  <c r="AI361" i="82"/>
  <c r="AI360" i="82"/>
  <c r="AI359" i="82"/>
  <c r="AI364" i="82"/>
  <c r="AM64" i="82" s="1"/>
  <c r="AI363" i="82"/>
  <c r="BR65" i="41"/>
  <c r="BS65" i="41"/>
  <c r="M357" i="47"/>
  <c r="M354" i="47"/>
  <c r="M356" i="47"/>
  <c r="M355" i="47"/>
  <c r="M353" i="47"/>
  <c r="M352" i="47"/>
  <c r="M354" i="73"/>
  <c r="M356" i="73"/>
  <c r="M357" i="73"/>
  <c r="M355" i="73"/>
  <c r="M352" i="73"/>
  <c r="M353" i="73"/>
  <c r="M357" i="74"/>
  <c r="M355" i="74"/>
  <c r="M354" i="74"/>
  <c r="M353" i="74"/>
  <c r="M356" i="74"/>
  <c r="M352" i="74"/>
  <c r="AI354" i="82"/>
  <c r="AI353" i="82"/>
  <c r="AI358" i="82"/>
  <c r="AM63" i="82" s="1"/>
  <c r="AI357" i="82"/>
  <c r="AI356" i="82"/>
  <c r="AI355" i="82"/>
  <c r="BS64" i="41"/>
  <c r="BR64" i="41"/>
  <c r="M350" i="47"/>
  <c r="M351" i="47"/>
  <c r="M349" i="47"/>
  <c r="M347" i="47"/>
  <c r="M348" i="47"/>
  <c r="M346" i="47"/>
  <c r="M346" i="73"/>
  <c r="M350" i="73"/>
  <c r="M351" i="73"/>
  <c r="M349" i="73"/>
  <c r="M347" i="73"/>
  <c r="M348" i="73"/>
  <c r="M349" i="74"/>
  <c r="M350" i="74"/>
  <c r="M346" i="74"/>
  <c r="M348" i="74"/>
  <c r="M351" i="74"/>
  <c r="M347" i="74"/>
  <c r="AI352" i="82"/>
  <c r="AM62" i="82" s="1"/>
  <c r="AI351" i="82"/>
  <c r="AI350" i="82"/>
  <c r="AI349" i="82"/>
  <c r="AI348" i="82"/>
  <c r="AI347" i="82"/>
  <c r="BR63" i="41"/>
  <c r="BS63" i="41"/>
  <c r="M345" i="47"/>
  <c r="M341" i="47"/>
  <c r="M344" i="47"/>
  <c r="M343" i="47"/>
  <c r="M342" i="47"/>
  <c r="M340" i="47"/>
  <c r="M340" i="73"/>
  <c r="M343" i="73"/>
  <c r="M342" i="73"/>
  <c r="M345" i="73"/>
  <c r="M341" i="73"/>
  <c r="M344" i="73"/>
  <c r="M341" i="74"/>
  <c r="M345" i="74"/>
  <c r="M344" i="74"/>
  <c r="M343" i="74"/>
  <c r="M342" i="74"/>
  <c r="M340" i="74"/>
  <c r="AI346" i="82"/>
  <c r="AM61" i="82" s="1"/>
  <c r="AI345" i="82"/>
  <c r="AI344" i="82"/>
  <c r="AI343" i="82"/>
  <c r="AI342" i="82"/>
  <c r="AI341" i="82"/>
  <c r="M338" i="73"/>
  <c r="M337" i="73"/>
  <c r="M336" i="73"/>
  <c r="M335" i="73"/>
  <c r="M334" i="73"/>
  <c r="M339" i="73"/>
  <c r="BS62" i="41"/>
  <c r="BR62" i="41"/>
  <c r="M334" i="74"/>
  <c r="M339" i="74"/>
  <c r="M338" i="74"/>
  <c r="M336" i="74"/>
  <c r="M337" i="74"/>
  <c r="M335" i="74"/>
  <c r="M338" i="47"/>
  <c r="M337" i="47"/>
  <c r="M336" i="47"/>
  <c r="M335" i="47"/>
  <c r="M339" i="47"/>
  <c r="M334" i="47"/>
  <c r="AI338" i="82"/>
  <c r="AI337" i="82"/>
  <c r="AI336" i="82"/>
  <c r="AI335" i="82"/>
  <c r="AI340" i="82"/>
  <c r="AM60" i="82" s="1"/>
  <c r="AI339" i="82"/>
  <c r="BR61" i="41"/>
  <c r="BS61" i="41"/>
  <c r="M332" i="73"/>
  <c r="M333" i="73"/>
  <c r="M331" i="73"/>
  <c r="M330" i="73"/>
  <c r="M328" i="73"/>
  <c r="M329" i="73"/>
  <c r="M333" i="47"/>
  <c r="M332" i="47"/>
  <c r="M330" i="47"/>
  <c r="M331" i="47"/>
  <c r="M329" i="47"/>
  <c r="M328" i="47"/>
  <c r="M331" i="74"/>
  <c r="M328" i="74"/>
  <c r="M330" i="74"/>
  <c r="M329" i="74"/>
  <c r="M332" i="74"/>
  <c r="M333" i="74"/>
  <c r="AI330" i="82"/>
  <c r="AI329" i="82"/>
  <c r="AI334" i="82"/>
  <c r="AM59" i="82" s="1"/>
  <c r="AI333" i="82"/>
  <c r="AI332" i="82"/>
  <c r="AI331" i="82"/>
  <c r="M325" i="47"/>
  <c r="M327" i="47"/>
  <c r="M324" i="47"/>
  <c r="M326" i="47"/>
  <c r="M323" i="47"/>
  <c r="M322" i="47"/>
  <c r="M327" i="74"/>
  <c r="M322" i="74"/>
  <c r="M323" i="74"/>
  <c r="M326" i="74"/>
  <c r="M324" i="74"/>
  <c r="M325" i="74"/>
  <c r="BR60" i="41"/>
  <c r="BS60" i="41"/>
  <c r="M325" i="73"/>
  <c r="M327" i="73"/>
  <c r="M324" i="73"/>
  <c r="M323" i="73"/>
  <c r="M326" i="73"/>
  <c r="M322" i="73"/>
  <c r="AI328" i="82"/>
  <c r="AM58" i="82" s="1"/>
  <c r="AI327" i="82"/>
  <c r="AI326" i="82"/>
  <c r="AI325" i="82"/>
  <c r="AI324" i="82"/>
  <c r="AI323" i="82"/>
  <c r="BS59" i="41"/>
  <c r="BR59" i="41"/>
  <c r="M317" i="74"/>
  <c r="M319" i="74"/>
  <c r="M318" i="74"/>
  <c r="M320" i="74"/>
  <c r="M321" i="74"/>
  <c r="M316" i="74"/>
  <c r="M316" i="73"/>
  <c r="M318" i="73"/>
  <c r="M317" i="73"/>
  <c r="M320" i="73"/>
  <c r="M319" i="73"/>
  <c r="M321" i="73"/>
  <c r="M321" i="47"/>
  <c r="M320" i="47"/>
  <c r="M319" i="47"/>
  <c r="M317" i="47"/>
  <c r="M318" i="47"/>
  <c r="M316" i="47"/>
  <c r="AI322" i="82"/>
  <c r="AM57" i="82" s="1"/>
  <c r="AI321" i="82"/>
  <c r="AI320" i="82"/>
  <c r="AI319" i="82"/>
  <c r="AI318" i="82"/>
  <c r="AI317" i="82"/>
  <c r="M315" i="74"/>
  <c r="M310" i="74"/>
  <c r="M311" i="74"/>
  <c r="M312" i="74"/>
  <c r="M313" i="74"/>
  <c r="M314" i="74"/>
  <c r="M312" i="73"/>
  <c r="M311" i="73"/>
  <c r="M313" i="73"/>
  <c r="M315" i="73"/>
  <c r="M314" i="73"/>
  <c r="M310" i="73"/>
  <c r="M315" i="47"/>
  <c r="M312" i="47"/>
  <c r="M314" i="47"/>
  <c r="M313" i="47"/>
  <c r="M311" i="47"/>
  <c r="M310" i="47"/>
  <c r="BR58" i="41"/>
  <c r="BS58" i="41"/>
  <c r="AI314" i="82"/>
  <c r="AI313" i="82"/>
  <c r="AI312" i="82"/>
  <c r="AI311" i="82"/>
  <c r="AI316" i="82"/>
  <c r="AM56" i="82" s="1"/>
  <c r="AI315" i="82"/>
  <c r="BR57" i="41"/>
  <c r="BS57" i="41"/>
  <c r="M309" i="47"/>
  <c r="M308" i="47"/>
  <c r="M307" i="47"/>
  <c r="M306" i="47"/>
  <c r="M305" i="47"/>
  <c r="M304" i="47"/>
  <c r="M306" i="73"/>
  <c r="M309" i="73"/>
  <c r="M307" i="73"/>
  <c r="M308" i="73"/>
  <c r="M304" i="73"/>
  <c r="M305" i="73"/>
  <c r="M309" i="74"/>
  <c r="M305" i="74"/>
  <c r="M308" i="74"/>
  <c r="M306" i="74"/>
  <c r="M304" i="74"/>
  <c r="M307" i="74"/>
  <c r="AI306" i="82"/>
  <c r="AI305" i="82"/>
  <c r="AI310" i="82"/>
  <c r="AM55" i="82" s="1"/>
  <c r="AI309" i="82"/>
  <c r="AI308" i="82"/>
  <c r="AI307" i="82"/>
  <c r="BR56" i="41"/>
  <c r="BS56" i="41"/>
  <c r="M301" i="47"/>
  <c r="M299" i="47"/>
  <c r="M303" i="47"/>
  <c r="M302" i="47"/>
  <c r="M300" i="47"/>
  <c r="M298" i="47"/>
  <c r="M298" i="73"/>
  <c r="M303" i="73"/>
  <c r="M301" i="73"/>
  <c r="M300" i="73"/>
  <c r="M302" i="73"/>
  <c r="M299" i="73"/>
  <c r="M301" i="74"/>
  <c r="M303" i="74"/>
  <c r="M302" i="74"/>
  <c r="M298" i="74"/>
  <c r="M300" i="74"/>
  <c r="M299" i="74"/>
  <c r="AI304" i="82"/>
  <c r="AM54" i="82" s="1"/>
  <c r="AI303" i="82"/>
  <c r="AI302" i="82"/>
  <c r="AI301" i="82"/>
  <c r="AI300" i="82"/>
  <c r="AI299" i="82"/>
  <c r="BS55" i="41"/>
  <c r="BR55" i="41"/>
  <c r="M295" i="47"/>
  <c r="M297" i="47"/>
  <c r="M296" i="47"/>
  <c r="M294" i="47"/>
  <c r="M293" i="47"/>
  <c r="M292" i="47"/>
  <c r="M292" i="73"/>
  <c r="M293" i="73"/>
  <c r="M295" i="73"/>
  <c r="M296" i="73"/>
  <c r="M297" i="73"/>
  <c r="M294" i="73"/>
  <c r="M293" i="74"/>
  <c r="M296" i="74"/>
  <c r="M292" i="74"/>
  <c r="M295" i="74"/>
  <c r="M297" i="74"/>
  <c r="M294" i="74"/>
  <c r="AI298" i="82"/>
  <c r="AM53" i="82" s="1"/>
  <c r="AI297" i="82"/>
  <c r="AI296" i="82"/>
  <c r="AI295" i="82"/>
  <c r="AI294" i="82"/>
  <c r="AI293" i="82"/>
  <c r="M291" i="73"/>
  <c r="M290" i="73"/>
  <c r="M289" i="73"/>
  <c r="M288" i="73"/>
  <c r="M287" i="73"/>
  <c r="M286" i="73"/>
  <c r="BR54" i="41"/>
  <c r="BS54" i="41"/>
  <c r="M291" i="74"/>
  <c r="M286" i="74"/>
  <c r="M288" i="74"/>
  <c r="M290" i="74"/>
  <c r="M287" i="74"/>
  <c r="M289" i="74"/>
  <c r="M291" i="47"/>
  <c r="M290" i="47"/>
  <c r="M288" i="47"/>
  <c r="M287" i="47"/>
  <c r="M289" i="47"/>
  <c r="M286" i="47"/>
  <c r="AI290" i="82"/>
  <c r="AI289" i="82"/>
  <c r="AI288" i="82"/>
  <c r="AI287" i="82"/>
  <c r="AI292" i="82"/>
  <c r="AM52" i="82" s="1"/>
  <c r="AI291" i="82"/>
  <c r="BS53" i="41"/>
  <c r="BR53" i="41"/>
  <c r="M285" i="73"/>
  <c r="M283" i="73"/>
  <c r="M282" i="73"/>
  <c r="M280" i="73"/>
  <c r="M284" i="73"/>
  <c r="M281" i="73"/>
  <c r="M285" i="47"/>
  <c r="M284" i="47"/>
  <c r="M283" i="47"/>
  <c r="M281" i="47"/>
  <c r="M282" i="47"/>
  <c r="M280" i="47"/>
  <c r="M281" i="74"/>
  <c r="M285" i="74"/>
  <c r="M280" i="74"/>
  <c r="M284" i="74"/>
  <c r="M283" i="74"/>
  <c r="M282" i="74"/>
  <c r="AI282" i="82"/>
  <c r="AI281" i="82"/>
  <c r="AI286" i="82"/>
  <c r="AM51" i="82" s="1"/>
  <c r="AI285" i="82"/>
  <c r="AI284" i="82"/>
  <c r="AI283" i="82"/>
  <c r="M275" i="47"/>
  <c r="M277" i="47"/>
  <c r="M278" i="47"/>
  <c r="M279" i="47"/>
  <c r="M276" i="47"/>
  <c r="M274" i="47"/>
  <c r="M277" i="74"/>
  <c r="M278" i="74"/>
  <c r="M279" i="74"/>
  <c r="M275" i="74"/>
  <c r="M276" i="74"/>
  <c r="M274" i="74"/>
  <c r="BR52" i="41"/>
  <c r="BS52" i="41"/>
  <c r="M279" i="73"/>
  <c r="M276" i="73"/>
  <c r="M274" i="73"/>
  <c r="M278" i="73"/>
  <c r="M277" i="73"/>
  <c r="M275" i="73"/>
  <c r="AI280" i="82"/>
  <c r="AM50" i="82" s="1"/>
  <c r="AI279" i="82"/>
  <c r="AI278" i="82"/>
  <c r="AI277" i="82"/>
  <c r="AI276" i="82"/>
  <c r="AI275" i="82"/>
  <c r="BS51" i="41"/>
  <c r="BR51" i="41"/>
  <c r="M270" i="74"/>
  <c r="M271" i="74"/>
  <c r="M269" i="74"/>
  <c r="M268" i="74"/>
  <c r="M272" i="74"/>
  <c r="M273" i="74"/>
  <c r="M269" i="73"/>
  <c r="M268" i="73"/>
  <c r="M270" i="73"/>
  <c r="M273" i="73"/>
  <c r="M272" i="73"/>
  <c r="M271" i="73"/>
  <c r="M270" i="47"/>
  <c r="M269" i="47"/>
  <c r="M273" i="47"/>
  <c r="M272" i="47"/>
  <c r="M271" i="47"/>
  <c r="M268" i="47"/>
  <c r="AI274" i="82"/>
  <c r="AM49" i="82" s="1"/>
  <c r="AI273" i="82"/>
  <c r="AI272" i="82"/>
  <c r="AI271" i="82"/>
  <c r="AI270" i="82"/>
  <c r="AI269" i="82"/>
  <c r="M267" i="74"/>
  <c r="M262" i="74"/>
  <c r="M263" i="74"/>
  <c r="M264" i="74"/>
  <c r="M266" i="74"/>
  <c r="M265" i="74"/>
  <c r="M267" i="73"/>
  <c r="M265" i="73"/>
  <c r="M266" i="73"/>
  <c r="M264" i="73"/>
  <c r="M263" i="73"/>
  <c r="M262" i="73"/>
  <c r="M267" i="47"/>
  <c r="M266" i="47"/>
  <c r="M265" i="47"/>
  <c r="M263" i="47"/>
  <c r="M264" i="47"/>
  <c r="M262" i="47"/>
  <c r="BR50" i="41"/>
  <c r="BS50" i="41"/>
  <c r="AI266" i="82"/>
  <c r="AI265" i="82"/>
  <c r="AI264" i="82"/>
  <c r="AI263" i="82"/>
  <c r="AI268" i="82"/>
  <c r="AM48" i="82" s="1"/>
  <c r="AI267" i="82"/>
  <c r="BR49" i="41"/>
  <c r="BS49" i="41"/>
  <c r="M258" i="47"/>
  <c r="M257" i="47"/>
  <c r="M260" i="47"/>
  <c r="M261" i="47"/>
  <c r="M259" i="47"/>
  <c r="M256" i="47"/>
  <c r="M258" i="73"/>
  <c r="M256" i="73"/>
  <c r="M260" i="73"/>
  <c r="M261" i="73"/>
  <c r="M259" i="73"/>
  <c r="M257" i="73"/>
  <c r="M261" i="74"/>
  <c r="M256" i="74"/>
  <c r="M257" i="74"/>
  <c r="M258" i="74"/>
  <c r="M259" i="74"/>
  <c r="M260" i="74"/>
  <c r="AI258" i="82"/>
  <c r="AI257" i="82"/>
  <c r="AI262" i="82"/>
  <c r="AM47" i="82" s="1"/>
  <c r="AI261" i="82"/>
  <c r="AI260" i="82"/>
  <c r="AI259" i="82"/>
  <c r="BS48" i="41"/>
  <c r="BR48" i="41"/>
  <c r="M251" i="47"/>
  <c r="M255" i="47"/>
  <c r="M253" i="47"/>
  <c r="M254" i="47"/>
  <c r="M252" i="47"/>
  <c r="M250" i="47"/>
  <c r="M253" i="73"/>
  <c r="M252" i="73"/>
  <c r="M251" i="73"/>
  <c r="M250" i="73"/>
  <c r="M254" i="73"/>
  <c r="M255" i="73"/>
  <c r="M253" i="74"/>
  <c r="M254" i="74"/>
  <c r="M252" i="74"/>
  <c r="M255" i="74"/>
  <c r="M250" i="74"/>
  <c r="M251" i="74"/>
  <c r="AI256" i="82"/>
  <c r="AM46" i="82" s="1"/>
  <c r="AI255" i="82"/>
  <c r="AI254" i="82"/>
  <c r="AI253" i="82"/>
  <c r="AI252" i="82"/>
  <c r="AI251" i="82"/>
  <c r="BS47" i="41"/>
  <c r="BR47" i="41"/>
  <c r="M249" i="47"/>
  <c r="M248" i="47"/>
  <c r="M246" i="47"/>
  <c r="M247" i="47"/>
  <c r="M245" i="47"/>
  <c r="M244" i="47"/>
  <c r="M244" i="73"/>
  <c r="M248" i="73"/>
  <c r="M246" i="73"/>
  <c r="M247" i="73"/>
  <c r="M245" i="73"/>
  <c r="M249" i="73"/>
  <c r="M245" i="74"/>
  <c r="M249" i="74"/>
  <c r="M247" i="74"/>
  <c r="M248" i="74"/>
  <c r="M244" i="74"/>
  <c r="M246" i="74"/>
  <c r="AI250" i="82"/>
  <c r="AM45" i="82" s="1"/>
  <c r="AI249" i="82"/>
  <c r="AI248" i="82"/>
  <c r="AI247" i="82"/>
  <c r="AI246" i="82"/>
  <c r="AI245" i="82"/>
  <c r="M243" i="73"/>
  <c r="M242" i="73"/>
  <c r="M241" i="73"/>
  <c r="M240" i="73"/>
  <c r="M239" i="73"/>
  <c r="M238" i="73"/>
  <c r="BS46" i="41"/>
  <c r="BR46" i="41"/>
  <c r="M238" i="74"/>
  <c r="M243" i="74"/>
  <c r="M239" i="74"/>
  <c r="M241" i="74"/>
  <c r="M242" i="74"/>
  <c r="M240" i="74"/>
  <c r="M243" i="47"/>
  <c r="M239" i="47"/>
  <c r="M242" i="47"/>
  <c r="M241" i="47"/>
  <c r="M240" i="47"/>
  <c r="M238" i="47"/>
  <c r="AI242" i="82"/>
  <c r="AI241" i="82"/>
  <c r="AI240" i="82"/>
  <c r="AI239" i="82"/>
  <c r="AI244" i="82"/>
  <c r="AM44" i="82" s="1"/>
  <c r="AI243" i="82"/>
  <c r="BS45" i="41"/>
  <c r="BR45" i="41"/>
  <c r="M236" i="73"/>
  <c r="M237" i="73"/>
  <c r="M235" i="73"/>
  <c r="M234" i="73"/>
  <c r="M232" i="73"/>
  <c r="M233" i="73"/>
  <c r="M235" i="47"/>
  <c r="M234" i="47"/>
  <c r="M233" i="47"/>
  <c r="M237" i="47"/>
  <c r="M236" i="47"/>
  <c r="M232" i="47"/>
  <c r="M232" i="74"/>
  <c r="M234" i="74"/>
  <c r="M237" i="74"/>
  <c r="M235" i="74"/>
  <c r="M233" i="74"/>
  <c r="M236" i="74"/>
  <c r="AI234" i="82"/>
  <c r="AI233" i="82"/>
  <c r="AI238" i="82"/>
  <c r="AM43" i="82" s="1"/>
  <c r="AI237" i="82"/>
  <c r="AI236" i="82"/>
  <c r="AI235" i="82"/>
  <c r="M229" i="47"/>
  <c r="M228" i="47"/>
  <c r="M231" i="47"/>
  <c r="M227" i="47"/>
  <c r="M230" i="47"/>
  <c r="M226" i="47"/>
  <c r="M229" i="74"/>
  <c r="M230" i="74"/>
  <c r="M231" i="74"/>
  <c r="M227" i="74"/>
  <c r="M226" i="74"/>
  <c r="M228" i="74"/>
  <c r="BR44" i="41"/>
  <c r="BS44" i="41"/>
  <c r="M231" i="73"/>
  <c r="M229" i="73"/>
  <c r="M230" i="73"/>
  <c r="M228" i="73"/>
  <c r="M227" i="73"/>
  <c r="M226" i="73"/>
  <c r="AI232" i="82"/>
  <c r="AM42" i="82" s="1"/>
  <c r="AI231" i="82"/>
  <c r="AI230" i="82"/>
  <c r="AI229" i="82"/>
  <c r="AI228" i="82"/>
  <c r="AI227" i="82"/>
  <c r="BS43" i="41"/>
  <c r="BR43" i="41"/>
  <c r="M221" i="74"/>
  <c r="M223" i="74"/>
  <c r="M220" i="74"/>
  <c r="M225" i="74"/>
  <c r="M222" i="74"/>
  <c r="M224" i="74"/>
  <c r="M222" i="73"/>
  <c r="M221" i="73"/>
  <c r="M220" i="73"/>
  <c r="M224" i="73"/>
  <c r="M223" i="73"/>
  <c r="M225" i="73"/>
  <c r="M224" i="47"/>
  <c r="M223" i="47"/>
  <c r="M222" i="47"/>
  <c r="M221" i="47"/>
  <c r="M225" i="47"/>
  <c r="M220" i="47"/>
  <c r="AI226" i="82"/>
  <c r="AM41" i="82" s="1"/>
  <c r="AI225" i="82"/>
  <c r="AI224" i="82"/>
  <c r="AI223" i="82"/>
  <c r="AI222" i="82"/>
  <c r="AI221" i="82"/>
  <c r="M219" i="74"/>
  <c r="M214" i="74"/>
  <c r="M215" i="74"/>
  <c r="M217" i="74"/>
  <c r="M218" i="74"/>
  <c r="M216" i="74"/>
  <c r="M219" i="73"/>
  <c r="M218" i="73"/>
  <c r="M216" i="73"/>
  <c r="M215" i="73"/>
  <c r="M217" i="73"/>
  <c r="M214" i="73"/>
  <c r="M215" i="47"/>
  <c r="M218" i="47"/>
  <c r="M219" i="47"/>
  <c r="M216" i="47"/>
  <c r="M217" i="47"/>
  <c r="M214" i="47"/>
  <c r="BR42" i="41"/>
  <c r="BS42" i="41"/>
  <c r="AI218" i="82"/>
  <c r="AI217" i="82"/>
  <c r="AI216" i="82"/>
  <c r="AI215" i="82"/>
  <c r="AI220" i="82"/>
  <c r="AM40" i="82" s="1"/>
  <c r="AI219" i="82"/>
  <c r="BR41" i="41"/>
  <c r="BS41" i="41"/>
  <c r="M212" i="47"/>
  <c r="M210" i="47"/>
  <c r="M211" i="47"/>
  <c r="M209" i="47"/>
  <c r="M213" i="47"/>
  <c r="M208" i="47"/>
  <c r="M213" i="73"/>
  <c r="M211" i="73"/>
  <c r="M210" i="73"/>
  <c r="M208" i="73"/>
  <c r="M212" i="73"/>
  <c r="M209" i="73"/>
  <c r="M213" i="74"/>
  <c r="M208" i="74"/>
  <c r="M209" i="74"/>
  <c r="M212" i="74"/>
  <c r="M211" i="74"/>
  <c r="M210" i="74"/>
  <c r="AI210" i="82"/>
  <c r="AI209" i="82"/>
  <c r="AI214" i="82"/>
  <c r="AM39" i="82" s="1"/>
  <c r="AI213" i="82"/>
  <c r="AI212" i="82"/>
  <c r="AI211" i="82"/>
  <c r="BS40" i="41"/>
  <c r="BR40" i="41"/>
  <c r="M205" i="47"/>
  <c r="M204" i="47"/>
  <c r="M203" i="47"/>
  <c r="M207" i="47"/>
  <c r="M206" i="47"/>
  <c r="M202" i="47"/>
  <c r="M207" i="73"/>
  <c r="M206" i="73"/>
  <c r="M205" i="73"/>
  <c r="M204" i="73"/>
  <c r="M203" i="73"/>
  <c r="M202" i="73"/>
  <c r="M205" i="74"/>
  <c r="M206" i="74"/>
  <c r="M202" i="74"/>
  <c r="M207" i="74"/>
  <c r="M204" i="74"/>
  <c r="M203" i="74"/>
  <c r="AI208" i="82"/>
  <c r="AM38" i="82" s="1"/>
  <c r="AI207" i="82"/>
  <c r="AI206" i="82"/>
  <c r="AI205" i="82"/>
  <c r="AI204" i="82"/>
  <c r="AI203" i="82"/>
  <c r="BR39" i="41"/>
  <c r="BS39" i="41"/>
  <c r="M198" i="47"/>
  <c r="M200" i="47"/>
  <c r="M197" i="47"/>
  <c r="M201" i="47"/>
  <c r="M199" i="47"/>
  <c r="M196" i="47"/>
  <c r="M196" i="73"/>
  <c r="M197" i="73"/>
  <c r="M198" i="73"/>
  <c r="M199" i="73"/>
  <c r="M200" i="73"/>
  <c r="M201" i="73"/>
  <c r="M197" i="74"/>
  <c r="M196" i="74"/>
  <c r="M198" i="74"/>
  <c r="M199" i="74"/>
  <c r="M200" i="74"/>
  <c r="M201" i="74"/>
  <c r="AI202" i="82"/>
  <c r="AM37" i="82" s="1"/>
  <c r="AI201" i="82"/>
  <c r="AI200" i="82"/>
  <c r="AI199" i="82"/>
  <c r="AI198" i="82"/>
  <c r="AI197" i="82"/>
  <c r="M191" i="73"/>
  <c r="M190" i="73"/>
  <c r="M192" i="73"/>
  <c r="M195" i="73"/>
  <c r="M194" i="73"/>
  <c r="M193" i="73"/>
  <c r="BS38" i="41"/>
  <c r="BR38" i="41"/>
  <c r="M190" i="74"/>
  <c r="M195" i="74"/>
  <c r="M193" i="74"/>
  <c r="M194" i="74"/>
  <c r="M191" i="74"/>
  <c r="M192" i="74"/>
  <c r="M191" i="47"/>
  <c r="M194" i="47"/>
  <c r="M195" i="47"/>
  <c r="M193" i="47"/>
  <c r="M192" i="47"/>
  <c r="M190" i="47"/>
  <c r="AI194" i="82"/>
  <c r="AI193" i="82"/>
  <c r="AI192" i="82"/>
  <c r="AI191" i="82"/>
  <c r="AI195" i="82"/>
  <c r="AI196" i="82"/>
  <c r="AM36" i="82" s="1"/>
  <c r="BS37" i="41"/>
  <c r="BR37" i="41"/>
  <c r="M189" i="73"/>
  <c r="M187" i="73"/>
  <c r="M186" i="73"/>
  <c r="M188" i="73"/>
  <c r="M184" i="73"/>
  <c r="M185" i="73"/>
  <c r="M188" i="47"/>
  <c r="M187" i="47"/>
  <c r="M186" i="47"/>
  <c r="M185" i="47"/>
  <c r="M189" i="47"/>
  <c r="M184" i="47"/>
  <c r="M184" i="74"/>
  <c r="M185" i="74"/>
  <c r="M189" i="74"/>
  <c r="M186" i="74"/>
  <c r="M188" i="74"/>
  <c r="M187" i="74"/>
  <c r="AI186" i="82"/>
  <c r="AI185" i="82"/>
  <c r="AI190" i="82"/>
  <c r="AM35" i="82" s="1"/>
  <c r="AI189" i="82"/>
  <c r="AI188" i="82"/>
  <c r="AI187" i="82"/>
  <c r="M181" i="47"/>
  <c r="M180" i="47"/>
  <c r="M179" i="47"/>
  <c r="M183" i="47"/>
  <c r="M182" i="47"/>
  <c r="M178" i="47"/>
  <c r="M182" i="74"/>
  <c r="M181" i="74"/>
  <c r="M178" i="74"/>
  <c r="M183" i="74"/>
  <c r="M179" i="74"/>
  <c r="M180" i="74"/>
  <c r="BR36" i="41"/>
  <c r="BS36" i="41"/>
  <c r="M182" i="73"/>
  <c r="M178" i="73"/>
  <c r="M181" i="73"/>
  <c r="M180" i="73"/>
  <c r="M179" i="73"/>
  <c r="M183" i="73"/>
  <c r="AI184" i="82"/>
  <c r="AM34" i="82" s="1"/>
  <c r="AI183" i="82"/>
  <c r="AI182" i="82"/>
  <c r="AI181" i="82"/>
  <c r="AI180" i="82"/>
  <c r="AI179" i="82"/>
  <c r="BR35" i="41"/>
  <c r="BS35" i="41"/>
  <c r="M173" i="74"/>
  <c r="M174" i="74"/>
  <c r="M172" i="74"/>
  <c r="M175" i="74"/>
  <c r="M177" i="74"/>
  <c r="M176" i="74"/>
  <c r="M174" i="73"/>
  <c r="M176" i="73"/>
  <c r="M175" i="73"/>
  <c r="M177" i="73"/>
  <c r="M172" i="73"/>
  <c r="M173" i="73"/>
  <c r="M176" i="47"/>
  <c r="M175" i="47"/>
  <c r="M174" i="47"/>
  <c r="M173" i="47"/>
  <c r="M177" i="47"/>
  <c r="M172" i="47"/>
  <c r="AI178" i="82"/>
  <c r="AM33" i="82" s="1"/>
  <c r="AI177" i="82"/>
  <c r="AI176" i="82"/>
  <c r="AI175" i="82"/>
  <c r="AI174" i="82"/>
  <c r="AI173" i="82"/>
  <c r="M171" i="74"/>
  <c r="M166" i="74"/>
  <c r="M168" i="74"/>
  <c r="M170" i="74"/>
  <c r="M167" i="74"/>
  <c r="M169" i="74"/>
  <c r="M171" i="73"/>
  <c r="M169" i="73"/>
  <c r="M170" i="73"/>
  <c r="M168" i="73"/>
  <c r="M167" i="73"/>
  <c r="M166" i="73"/>
  <c r="M168" i="47"/>
  <c r="M167" i="47"/>
  <c r="M171" i="47"/>
  <c r="M170" i="47"/>
  <c r="M169" i="47"/>
  <c r="M166" i="47"/>
  <c r="BR34" i="41"/>
  <c r="BS34" i="41"/>
  <c r="AI170" i="82"/>
  <c r="AI169" i="82"/>
  <c r="AI168" i="82"/>
  <c r="AI167" i="82"/>
  <c r="AI172" i="82"/>
  <c r="AM32" i="82" s="1"/>
  <c r="AI171" i="82"/>
  <c r="BS33" i="41"/>
  <c r="BR33" i="41"/>
  <c r="M165" i="47"/>
  <c r="M164" i="47"/>
  <c r="M162" i="47"/>
  <c r="M161" i="47"/>
  <c r="M163" i="47"/>
  <c r="M160" i="47"/>
  <c r="M165" i="73"/>
  <c r="M163" i="73"/>
  <c r="M162" i="73"/>
  <c r="M160" i="73"/>
  <c r="M164" i="73"/>
  <c r="M161" i="73"/>
  <c r="M165" i="74"/>
  <c r="M161" i="74"/>
  <c r="M163" i="74"/>
  <c r="M160" i="74"/>
  <c r="M164" i="74"/>
  <c r="M162" i="74"/>
  <c r="AI162" i="82"/>
  <c r="AI161" i="82"/>
  <c r="AI166" i="82"/>
  <c r="AM31" i="82" s="1"/>
  <c r="AI165" i="82"/>
  <c r="AI164" i="82"/>
  <c r="AI163" i="82"/>
  <c r="BR32" i="41"/>
  <c r="BS32" i="41"/>
  <c r="M158" i="47"/>
  <c r="M157" i="47"/>
  <c r="M155" i="47"/>
  <c r="M156" i="47"/>
  <c r="M159" i="47"/>
  <c r="M154" i="47"/>
  <c r="M159" i="73"/>
  <c r="M158" i="73"/>
  <c r="M157" i="73"/>
  <c r="M156" i="73"/>
  <c r="M155" i="73"/>
  <c r="M154" i="73"/>
  <c r="M158" i="74"/>
  <c r="M157" i="74"/>
  <c r="M155" i="74"/>
  <c r="M156" i="74"/>
  <c r="M159" i="74"/>
  <c r="M154" i="74"/>
  <c r="AI160" i="82"/>
  <c r="AM30" i="82" s="1"/>
  <c r="AI159" i="82"/>
  <c r="AI158" i="82"/>
  <c r="AI157" i="82"/>
  <c r="AI156" i="82"/>
  <c r="AI155" i="82"/>
  <c r="BR31" i="41"/>
  <c r="BS31" i="41"/>
  <c r="M152" i="47"/>
  <c r="M151" i="47"/>
  <c r="M150" i="47"/>
  <c r="M149" i="47"/>
  <c r="M153" i="47"/>
  <c r="M148" i="47"/>
  <c r="M148" i="73"/>
  <c r="M151" i="73"/>
  <c r="M152" i="73"/>
  <c r="M153" i="73"/>
  <c r="M150" i="73"/>
  <c r="M149" i="73"/>
  <c r="M149" i="74"/>
  <c r="M151" i="74"/>
  <c r="M148" i="74"/>
  <c r="M150" i="74"/>
  <c r="M152" i="74"/>
  <c r="M153" i="74"/>
  <c r="AI154" i="82"/>
  <c r="AM29" i="82" s="1"/>
  <c r="AI153" i="82"/>
  <c r="AI152" i="82"/>
  <c r="AI151" i="82"/>
  <c r="AI150" i="82"/>
  <c r="AI149" i="82"/>
  <c r="M145" i="73"/>
  <c r="M144" i="73"/>
  <c r="M143" i="73"/>
  <c r="M142" i="73"/>
  <c r="M147" i="73"/>
  <c r="M146" i="73"/>
  <c r="BS30" i="41"/>
  <c r="BR30" i="41"/>
  <c r="M147" i="74"/>
  <c r="M142" i="74"/>
  <c r="M143" i="74"/>
  <c r="M144" i="74"/>
  <c r="M145" i="74"/>
  <c r="M146" i="74"/>
  <c r="M145" i="47"/>
  <c r="M143" i="47"/>
  <c r="M144" i="47"/>
  <c r="M147" i="47"/>
  <c r="M146" i="47"/>
  <c r="M142" i="47"/>
  <c r="AI146" i="82"/>
  <c r="AI145" i="82"/>
  <c r="AI144" i="82"/>
  <c r="AI143" i="82"/>
  <c r="AI148" i="82"/>
  <c r="AM28" i="82" s="1"/>
  <c r="AI147" i="82"/>
  <c r="BR29" i="41"/>
  <c r="BS29" i="41"/>
  <c r="M139" i="73"/>
  <c r="M138" i="73"/>
  <c r="M137" i="73"/>
  <c r="M136" i="73"/>
  <c r="M141" i="73"/>
  <c r="M140" i="73"/>
  <c r="M138" i="47"/>
  <c r="M141" i="47"/>
  <c r="M140" i="47"/>
  <c r="M139" i="47"/>
  <c r="M137" i="47"/>
  <c r="M136" i="47"/>
  <c r="M136" i="74"/>
  <c r="M139" i="74"/>
  <c r="M138" i="74"/>
  <c r="M141" i="74"/>
  <c r="M137" i="74"/>
  <c r="M140" i="74"/>
  <c r="AI138" i="82"/>
  <c r="AI137" i="82"/>
  <c r="AI142" i="82"/>
  <c r="AM27" i="82" s="1"/>
  <c r="AI141" i="82"/>
  <c r="AI140" i="82"/>
  <c r="AI139" i="82"/>
  <c r="M131" i="47"/>
  <c r="M135" i="47"/>
  <c r="M133" i="47"/>
  <c r="M134" i="47"/>
  <c r="M132" i="47"/>
  <c r="M130" i="47"/>
  <c r="M134" i="74"/>
  <c r="M133" i="74"/>
  <c r="M130" i="74"/>
  <c r="M131" i="74"/>
  <c r="M132" i="74"/>
  <c r="M135" i="74"/>
  <c r="BS28" i="41"/>
  <c r="BR28" i="41"/>
  <c r="M133" i="73"/>
  <c r="M135" i="73"/>
  <c r="M130" i="73"/>
  <c r="M131" i="73"/>
  <c r="M132" i="73"/>
  <c r="M134" i="73"/>
  <c r="AI136" i="82"/>
  <c r="AM26" i="82" s="1"/>
  <c r="AI135" i="82"/>
  <c r="AI134" i="82"/>
  <c r="AI133" i="82"/>
  <c r="AI132" i="82"/>
  <c r="AI131" i="82"/>
  <c r="BS27" i="41"/>
  <c r="BR27" i="41"/>
  <c r="M126" i="74"/>
  <c r="M129" i="74"/>
  <c r="M125" i="74"/>
  <c r="M127" i="74"/>
  <c r="M124" i="74"/>
  <c r="M128" i="74"/>
  <c r="M124" i="73"/>
  <c r="M126" i="73"/>
  <c r="M125" i="73"/>
  <c r="M128" i="73"/>
  <c r="M129" i="73"/>
  <c r="M127" i="73"/>
  <c r="M127" i="47"/>
  <c r="M126" i="47"/>
  <c r="M125" i="47"/>
  <c r="M129" i="47"/>
  <c r="M128" i="47"/>
  <c r="M124" i="47"/>
  <c r="AI130" i="82"/>
  <c r="AM25" i="82" s="1"/>
  <c r="AI129" i="82"/>
  <c r="AI128" i="82"/>
  <c r="AI127" i="82"/>
  <c r="AI126" i="82"/>
  <c r="AI125" i="82"/>
  <c r="M123" i="74"/>
  <c r="M118" i="74"/>
  <c r="M121" i="74"/>
  <c r="M119" i="74"/>
  <c r="M122" i="74"/>
  <c r="M120" i="74"/>
  <c r="M123" i="73"/>
  <c r="M122" i="73"/>
  <c r="M118" i="73"/>
  <c r="M121" i="73"/>
  <c r="M120" i="73"/>
  <c r="M119" i="73"/>
  <c r="M119" i="47"/>
  <c r="M123" i="47"/>
  <c r="M121" i="47"/>
  <c r="M122" i="47"/>
  <c r="M120" i="47"/>
  <c r="M118" i="47"/>
  <c r="BR26" i="41"/>
  <c r="BS26" i="41"/>
  <c r="AI122" i="82"/>
  <c r="AI121" i="82"/>
  <c r="AI120" i="82"/>
  <c r="AI119" i="82"/>
  <c r="AI124" i="82"/>
  <c r="AM24" i="82" s="1"/>
  <c r="AI123" i="82"/>
  <c r="BR25" i="41"/>
  <c r="BS25" i="41"/>
  <c r="M116" i="47"/>
  <c r="M114" i="47"/>
  <c r="M115" i="47"/>
  <c r="M113" i="47"/>
  <c r="M117" i="47"/>
  <c r="M112" i="47"/>
  <c r="M117" i="73"/>
  <c r="M115" i="73"/>
  <c r="M114" i="73"/>
  <c r="M112" i="73"/>
  <c r="M116" i="73"/>
  <c r="M113" i="73"/>
  <c r="M117" i="74"/>
  <c r="M112" i="74"/>
  <c r="M115" i="74"/>
  <c r="M113" i="74"/>
  <c r="M116" i="74"/>
  <c r="M114" i="74"/>
  <c r="AI114" i="82"/>
  <c r="AI113" i="82"/>
  <c r="AI118" i="82"/>
  <c r="AM23" i="82" s="1"/>
  <c r="AI117" i="82"/>
  <c r="AI116" i="82"/>
  <c r="AI115" i="82"/>
  <c r="BR24" i="41"/>
  <c r="BS24" i="41"/>
  <c r="M108" i="47"/>
  <c r="M107" i="47"/>
  <c r="M111" i="47"/>
  <c r="M110" i="47"/>
  <c r="M109" i="47"/>
  <c r="M106" i="47"/>
  <c r="M110" i="73"/>
  <c r="M109" i="73"/>
  <c r="M108" i="73"/>
  <c r="M107" i="73"/>
  <c r="M106" i="73"/>
  <c r="M111" i="73"/>
  <c r="M109" i="74"/>
  <c r="M110" i="74"/>
  <c r="M106" i="74"/>
  <c r="M108" i="74"/>
  <c r="M107" i="74"/>
  <c r="M111" i="74"/>
  <c r="AI112" i="82"/>
  <c r="AM22" i="82" s="1"/>
  <c r="AI111" i="82"/>
  <c r="AI110" i="82"/>
  <c r="AI109" i="82"/>
  <c r="AI108" i="82"/>
  <c r="AI107" i="82"/>
  <c r="BS23" i="41"/>
  <c r="BR23" i="41"/>
  <c r="M102" i="47"/>
  <c r="M101" i="47"/>
  <c r="M105" i="47"/>
  <c r="M104" i="47"/>
  <c r="M103" i="47"/>
  <c r="M100" i="47"/>
  <c r="M100" i="73"/>
  <c r="M104" i="73"/>
  <c r="M101" i="73"/>
  <c r="M105" i="73"/>
  <c r="M103" i="73"/>
  <c r="M102" i="73"/>
  <c r="M101" i="74"/>
  <c r="M103" i="74"/>
  <c r="M102" i="74"/>
  <c r="M100" i="74"/>
  <c r="M105" i="74"/>
  <c r="M104" i="74"/>
  <c r="AI106" i="82"/>
  <c r="AM21" i="82" s="1"/>
  <c r="AI105" i="82"/>
  <c r="AI104" i="82"/>
  <c r="AI103" i="82"/>
  <c r="AI102" i="82"/>
  <c r="AI101" i="82"/>
  <c r="M95" i="73"/>
  <c r="M94" i="73"/>
  <c r="M99" i="73"/>
  <c r="M98" i="73"/>
  <c r="M97" i="73"/>
  <c r="M96" i="73"/>
  <c r="BS22" i="41"/>
  <c r="BR22" i="41"/>
  <c r="M99" i="74"/>
  <c r="M94" i="74"/>
  <c r="M95" i="74"/>
  <c r="M98" i="74"/>
  <c r="M96" i="74"/>
  <c r="M97" i="74"/>
  <c r="M95" i="47"/>
  <c r="M99" i="47"/>
  <c r="M98" i="47"/>
  <c r="M97" i="47"/>
  <c r="M96" i="47"/>
  <c r="M94" i="47"/>
  <c r="AI98" i="82"/>
  <c r="AI97" i="82"/>
  <c r="AI96" i="82"/>
  <c r="AI95" i="82"/>
  <c r="AI100" i="82"/>
  <c r="AM20" i="82" s="1"/>
  <c r="AI99" i="82"/>
  <c r="BR21" i="41"/>
  <c r="BS21" i="41"/>
  <c r="M89" i="73"/>
  <c r="M88" i="73"/>
  <c r="M93" i="73"/>
  <c r="M92" i="73"/>
  <c r="M91" i="73"/>
  <c r="M90" i="73"/>
  <c r="M93" i="47"/>
  <c r="M92" i="47"/>
  <c r="M91" i="47"/>
  <c r="M90" i="47"/>
  <c r="M89" i="47"/>
  <c r="M88" i="47"/>
  <c r="M88" i="74"/>
  <c r="M89" i="74"/>
  <c r="M92" i="74"/>
  <c r="M91" i="74"/>
  <c r="M93" i="74"/>
  <c r="M90" i="74"/>
  <c r="AI90" i="82"/>
  <c r="AI89" i="82"/>
  <c r="AI94" i="82"/>
  <c r="AM19" i="82" s="1"/>
  <c r="AI93" i="82"/>
  <c r="AI92" i="82"/>
  <c r="AI91" i="82"/>
  <c r="M87" i="47"/>
  <c r="M86" i="47"/>
  <c r="M85" i="47"/>
  <c r="M84" i="47"/>
  <c r="M83" i="47"/>
  <c r="M82" i="47"/>
  <c r="M86" i="74"/>
  <c r="M87" i="74"/>
  <c r="M85" i="74"/>
  <c r="M83" i="74"/>
  <c r="M84" i="74"/>
  <c r="M82" i="74"/>
  <c r="BS20" i="41"/>
  <c r="BR20" i="41"/>
  <c r="M84" i="73"/>
  <c r="M85" i="73"/>
  <c r="M82" i="73"/>
  <c r="M86" i="73"/>
  <c r="M87" i="73"/>
  <c r="M83" i="73"/>
  <c r="AI88" i="82"/>
  <c r="AM18" i="82" s="1"/>
  <c r="AI87" i="82"/>
  <c r="AI86" i="82"/>
  <c r="AI85" i="82"/>
  <c r="AI84" i="82"/>
  <c r="AI83" i="82"/>
  <c r="BS19" i="41"/>
  <c r="BR19" i="41"/>
  <c r="M76" i="74"/>
  <c r="M79" i="74"/>
  <c r="M80" i="74"/>
  <c r="M77" i="74"/>
  <c r="M78" i="74"/>
  <c r="M81" i="74"/>
  <c r="M77" i="73"/>
  <c r="M76" i="73"/>
  <c r="M81" i="73"/>
  <c r="M79" i="73"/>
  <c r="M78" i="73"/>
  <c r="M80" i="73"/>
  <c r="M81" i="47"/>
  <c r="M80" i="47"/>
  <c r="M79" i="47"/>
  <c r="M78" i="47"/>
  <c r="M77" i="47"/>
  <c r="M76" i="47"/>
  <c r="AI82" i="82"/>
  <c r="AM17" i="82" s="1"/>
  <c r="AI81" i="82"/>
  <c r="AI80" i="82"/>
  <c r="AI79" i="82"/>
  <c r="AI78" i="82"/>
  <c r="AI77" i="82"/>
  <c r="M70" i="74"/>
  <c r="M75" i="74"/>
  <c r="M74" i="74"/>
  <c r="M73" i="74"/>
  <c r="M71" i="74"/>
  <c r="M72" i="74"/>
  <c r="M70" i="73"/>
  <c r="M74" i="73"/>
  <c r="M73" i="73"/>
  <c r="M72" i="73"/>
  <c r="M71" i="73"/>
  <c r="M75" i="73"/>
  <c r="M71" i="47"/>
  <c r="M75" i="47"/>
  <c r="M74" i="47"/>
  <c r="M73" i="47"/>
  <c r="M72" i="47"/>
  <c r="M70" i="47"/>
  <c r="BR18" i="41"/>
  <c r="BS18" i="41"/>
  <c r="AI74" i="82"/>
  <c r="AI73" i="82"/>
  <c r="AI72" i="82"/>
  <c r="AI71" i="82"/>
  <c r="AI76" i="82"/>
  <c r="AM16" i="82" s="1"/>
  <c r="AI75" i="82"/>
  <c r="BS17" i="41"/>
  <c r="BR17" i="41"/>
  <c r="M68" i="47"/>
  <c r="M67" i="47"/>
  <c r="M66" i="47"/>
  <c r="M65" i="47"/>
  <c r="M69" i="47"/>
  <c r="M64" i="47"/>
  <c r="M67" i="73"/>
  <c r="M66" i="73"/>
  <c r="M65" i="73"/>
  <c r="M64" i="73"/>
  <c r="M69" i="73"/>
  <c r="M68" i="73"/>
  <c r="M69" i="74"/>
  <c r="M65" i="74"/>
  <c r="M66" i="74"/>
  <c r="M67" i="74"/>
  <c r="M68" i="74"/>
  <c r="M64" i="74"/>
  <c r="AI66" i="82"/>
  <c r="AI65" i="82"/>
  <c r="AI70" i="82"/>
  <c r="AM15" i="82" s="1"/>
  <c r="AI69" i="82"/>
  <c r="AI68" i="82"/>
  <c r="AI67" i="82"/>
  <c r="BR16" i="41"/>
  <c r="BS16" i="41"/>
  <c r="M62" i="47"/>
  <c r="M61" i="47"/>
  <c r="M60" i="47"/>
  <c r="M59" i="47"/>
  <c r="M58" i="47"/>
  <c r="M63" i="47"/>
  <c r="M62" i="73"/>
  <c r="M61" i="73"/>
  <c r="M60" i="73"/>
  <c r="M59" i="73"/>
  <c r="M58" i="73"/>
  <c r="M63" i="73"/>
  <c r="M61" i="74"/>
  <c r="M62" i="74"/>
  <c r="M60" i="74"/>
  <c r="M58" i="74"/>
  <c r="M59" i="74"/>
  <c r="M63" i="74"/>
  <c r="AI64" i="82"/>
  <c r="AM14" i="82" s="1"/>
  <c r="AI63" i="82"/>
  <c r="AI62" i="82"/>
  <c r="AI61" i="82"/>
  <c r="AI60" i="82"/>
  <c r="AI59" i="82"/>
  <c r="BS15" i="41"/>
  <c r="BR15" i="41"/>
  <c r="M57" i="47"/>
  <c r="M56" i="47"/>
  <c r="M55" i="47"/>
  <c r="M54" i="47"/>
  <c r="M52" i="47"/>
  <c r="M53" i="47"/>
  <c r="M52" i="73"/>
  <c r="M57" i="73"/>
  <c r="M55" i="73"/>
  <c r="M54" i="73"/>
  <c r="M53" i="73"/>
  <c r="M56" i="73"/>
  <c r="M53" i="74"/>
  <c r="M54" i="74"/>
  <c r="M55" i="74"/>
  <c r="M57" i="74"/>
  <c r="M56" i="74"/>
  <c r="M52" i="74"/>
  <c r="AI58" i="82"/>
  <c r="AM13" i="82" s="1"/>
  <c r="AI57" i="82"/>
  <c r="AI56" i="82"/>
  <c r="AI55" i="82"/>
  <c r="AI54" i="82"/>
  <c r="AI53" i="82"/>
  <c r="M49" i="71"/>
  <c r="M48" i="71"/>
  <c r="M51" i="71"/>
  <c r="M47" i="71"/>
  <c r="M46" i="71"/>
  <c r="M50" i="71"/>
  <c r="M46" i="72"/>
  <c r="M50" i="72"/>
  <c r="M48" i="72"/>
  <c r="M49" i="72"/>
  <c r="M47" i="72"/>
  <c r="M51" i="72"/>
  <c r="AI52" i="54"/>
  <c r="AM12" i="54" s="1"/>
  <c r="AI51" i="54"/>
  <c r="AI50" i="54"/>
  <c r="AI49" i="54"/>
  <c r="AI48" i="54"/>
  <c r="AI47" i="54"/>
  <c r="M42" i="72"/>
  <c r="M40" i="72"/>
  <c r="M45" i="72"/>
  <c r="M43" i="72"/>
  <c r="M41" i="72"/>
  <c r="M44" i="72"/>
  <c r="M42" i="71"/>
  <c r="M41" i="71"/>
  <c r="M40" i="71"/>
  <c r="M44" i="71"/>
  <c r="M43" i="71"/>
  <c r="M45" i="71"/>
  <c r="AI46" i="54"/>
  <c r="AM11" i="54" s="1"/>
  <c r="AI45" i="54"/>
  <c r="AI44" i="54"/>
  <c r="AI43" i="54"/>
  <c r="AI42" i="54"/>
  <c r="AI41" i="54"/>
  <c r="M38" i="72"/>
  <c r="M34" i="72"/>
  <c r="M39" i="72"/>
  <c r="M36" i="72"/>
  <c r="M37" i="72"/>
  <c r="M35" i="72"/>
  <c r="M38" i="71"/>
  <c r="M36" i="71"/>
  <c r="M34" i="71"/>
  <c r="M35" i="71"/>
  <c r="M37" i="71"/>
  <c r="M39" i="71"/>
  <c r="AI38" i="54"/>
  <c r="AI37" i="54"/>
  <c r="AI36" i="54"/>
  <c r="AI35" i="54"/>
  <c r="AI40" i="54"/>
  <c r="AM10" i="54" s="1"/>
  <c r="AI39" i="54"/>
  <c r="M33" i="71"/>
  <c r="M29" i="71"/>
  <c r="M28" i="71"/>
  <c r="M32" i="71"/>
  <c r="M31" i="71"/>
  <c r="M30" i="71"/>
  <c r="AI30" i="54"/>
  <c r="AI29" i="54"/>
  <c r="AI34" i="54"/>
  <c r="AM9" i="54" s="1"/>
  <c r="AI33" i="54"/>
  <c r="AI32" i="54"/>
  <c r="AI31" i="54"/>
  <c r="M30" i="72"/>
  <c r="M32" i="72"/>
  <c r="M29" i="72"/>
  <c r="M33" i="72"/>
  <c r="M31" i="72"/>
  <c r="M28" i="72"/>
  <c r="AI28" i="54"/>
  <c r="AM8" i="54" s="1"/>
  <c r="AI27" i="54"/>
  <c r="AI26" i="54"/>
  <c r="AI25" i="54"/>
  <c r="AI24" i="54"/>
  <c r="AI23" i="54"/>
  <c r="M24" i="72"/>
  <c r="M23" i="72"/>
  <c r="M26" i="72"/>
  <c r="M25" i="72"/>
  <c r="M22" i="72"/>
  <c r="M27" i="72"/>
  <c r="M25" i="71"/>
  <c r="M22" i="71"/>
  <c r="M24" i="71"/>
  <c r="M27" i="71"/>
  <c r="M23" i="71"/>
  <c r="M26" i="71"/>
  <c r="M18" i="71"/>
  <c r="M16" i="71"/>
  <c r="M17" i="71"/>
  <c r="M20" i="71"/>
  <c r="M19" i="71"/>
  <c r="M21" i="71"/>
  <c r="M16" i="72"/>
  <c r="M19" i="72"/>
  <c r="M21" i="72"/>
  <c r="M17" i="72"/>
  <c r="M18" i="72"/>
  <c r="M20" i="72"/>
  <c r="AI22" i="54"/>
  <c r="AM7" i="54" s="1"/>
  <c r="AI21" i="54"/>
  <c r="AI20" i="54"/>
  <c r="AI19" i="54"/>
  <c r="AI18" i="54"/>
  <c r="AI17" i="54"/>
  <c r="CC7" i="50"/>
  <c r="CC8" i="25"/>
  <c r="CC35" i="25"/>
  <c r="CC38" i="25"/>
  <c r="CC67" i="25"/>
  <c r="CC26" i="25"/>
  <c r="CC31" i="25"/>
  <c r="CC9" i="25"/>
  <c r="CC78" i="25"/>
  <c r="CC7" i="25"/>
  <c r="CC70" i="25"/>
  <c r="CC57" i="25"/>
  <c r="CC25" i="25"/>
  <c r="CC33" i="25"/>
  <c r="CC24" i="25"/>
  <c r="CC61" i="25"/>
  <c r="CC19" i="25"/>
  <c r="CC49" i="25"/>
  <c r="CC32" i="25"/>
  <c r="CC79" i="25"/>
  <c r="CC39" i="25"/>
  <c r="CC10" i="50"/>
  <c r="CC11" i="50"/>
  <c r="CC9" i="50"/>
  <c r="CC12" i="50"/>
  <c r="CC13" i="50"/>
  <c r="CC8" i="50"/>
  <c r="CC14" i="50"/>
  <c r="CC44" i="25"/>
  <c r="CC30" i="25"/>
  <c r="CC71" i="25"/>
  <c r="CC22" i="25"/>
  <c r="CC29" i="25"/>
  <c r="CC65" i="25"/>
  <c r="CC23" i="25"/>
  <c r="CC54" i="25"/>
  <c r="CC40" i="25"/>
  <c r="CC62" i="25"/>
  <c r="CC17" i="25"/>
  <c r="CC52" i="25"/>
  <c r="CC18" i="25"/>
  <c r="CC50" i="25"/>
  <c r="BZ31" i="25"/>
  <c r="BZ8" i="25"/>
  <c r="BZ53" i="25"/>
  <c r="BZ32" i="25"/>
  <c r="BZ80" i="25"/>
  <c r="BZ35" i="25"/>
  <c r="BZ27" i="25"/>
  <c r="BZ54" i="25"/>
  <c r="BZ7" i="25"/>
  <c r="BZ68" i="25"/>
  <c r="BZ18" i="25"/>
  <c r="BZ19" i="25"/>
  <c r="BZ52" i="25"/>
  <c r="BZ48" i="25"/>
  <c r="BZ58" i="25"/>
  <c r="BZ79" i="25"/>
  <c r="BZ46" i="25"/>
  <c r="BZ42" i="25"/>
  <c r="BZ64" i="25"/>
  <c r="BZ28" i="25"/>
  <c r="BZ57" i="25"/>
  <c r="BZ67" i="25"/>
  <c r="BZ72" i="25"/>
  <c r="BZ25" i="25"/>
  <c r="BZ17" i="25"/>
  <c r="BZ13" i="25"/>
  <c r="BZ61" i="25"/>
  <c r="BZ40" i="25"/>
  <c r="BZ76" i="25"/>
  <c r="BZ11" i="25"/>
  <c r="BZ50" i="25"/>
  <c r="BZ30" i="25"/>
  <c r="BZ51" i="25"/>
  <c r="BZ70" i="25"/>
  <c r="BZ44" i="25"/>
  <c r="BZ66" i="25"/>
  <c r="BZ62" i="25"/>
  <c r="BZ21" i="25"/>
  <c r="BZ69" i="25"/>
  <c r="BZ36" i="25"/>
  <c r="BZ73" i="25"/>
  <c r="BZ74" i="25"/>
  <c r="BZ20" i="25"/>
  <c r="BZ38" i="25"/>
  <c r="BZ37" i="25"/>
  <c r="BZ49" i="25"/>
  <c r="BZ9" i="25"/>
  <c r="BZ71" i="25"/>
  <c r="BZ63" i="25"/>
  <c r="BZ10" i="25"/>
  <c r="BZ59" i="25"/>
  <c r="BZ78" i="25"/>
  <c r="BZ47" i="25"/>
  <c r="BZ39" i="25"/>
  <c r="BZ29" i="25"/>
  <c r="BZ77" i="25"/>
  <c r="BZ56" i="25"/>
  <c r="BZ12" i="25"/>
  <c r="BZ34" i="25"/>
  <c r="BZ33" i="25"/>
  <c r="BZ55" i="25"/>
  <c r="BZ23" i="25"/>
  <c r="BZ22" i="25"/>
  <c r="BZ65" i="25"/>
  <c r="BZ15" i="25"/>
  <c r="BZ14" i="25"/>
  <c r="BZ16" i="25"/>
  <c r="BZ26" i="25"/>
  <c r="BZ41" i="25"/>
  <c r="BZ45" i="25"/>
  <c r="BZ24" i="25"/>
  <c r="BZ75" i="25"/>
  <c r="BZ60" i="25"/>
  <c r="BZ43" i="25"/>
  <c r="CC73" i="25"/>
  <c r="CC48" i="25"/>
  <c r="CC15" i="25"/>
  <c r="CC76" i="25"/>
  <c r="CC55" i="25"/>
  <c r="CC56" i="25"/>
  <c r="CC37" i="25"/>
  <c r="CC80" i="25"/>
  <c r="CC34" i="25"/>
  <c r="CC68" i="25"/>
  <c r="CC13" i="25"/>
  <c r="CC64" i="25"/>
  <c r="CC21" i="25"/>
  <c r="CC46" i="25"/>
  <c r="CC47" i="25"/>
  <c r="CC41" i="25"/>
  <c r="CC36" i="25"/>
  <c r="CC53" i="25"/>
  <c r="CC28" i="25"/>
  <c r="CC16" i="25"/>
  <c r="CC14" i="25"/>
  <c r="CC63" i="25"/>
  <c r="CC60" i="25"/>
  <c r="CC59" i="25"/>
  <c r="CC10" i="25"/>
  <c r="CC43" i="25"/>
  <c r="CC42" i="25"/>
  <c r="CC58" i="25"/>
  <c r="CC27" i="25"/>
  <c r="CC51" i="25"/>
  <c r="CC74" i="25"/>
  <c r="CC75" i="25"/>
  <c r="CC66" i="25"/>
  <c r="CC69" i="25"/>
  <c r="CC20" i="25"/>
  <c r="CC77" i="25"/>
  <c r="CC12" i="25"/>
  <c r="CC11" i="25"/>
  <c r="CC45" i="25"/>
  <c r="CC72" i="25"/>
  <c r="BZ13" i="50"/>
  <c r="BZ10" i="50"/>
  <c r="BZ14" i="50"/>
  <c r="BZ11" i="50"/>
  <c r="BZ8" i="50"/>
  <c r="BZ12" i="50"/>
  <c r="BZ7" i="50"/>
  <c r="BZ9" i="50"/>
  <c r="CB27" i="25" l="1"/>
  <c r="CD27" i="25"/>
  <c r="CB76" i="25"/>
  <c r="CD76" i="25"/>
  <c r="BY21" i="25"/>
  <c r="CA21" i="25"/>
  <c r="BY35" i="25"/>
  <c r="CA35" i="25"/>
  <c r="CB61" i="25"/>
  <c r="CD61" i="25"/>
  <c r="CB20" i="25"/>
  <c r="CD20" i="25"/>
  <c r="CB42" i="25"/>
  <c r="CD42" i="25"/>
  <c r="CB28" i="25"/>
  <c r="CD28" i="25"/>
  <c r="CB13" i="25"/>
  <c r="CD13" i="25"/>
  <c r="CB15" i="25"/>
  <c r="CD15" i="25"/>
  <c r="BY41" i="25"/>
  <c r="CA41" i="25"/>
  <c r="BY55" i="25"/>
  <c r="CA55" i="25"/>
  <c r="BY47" i="25"/>
  <c r="CA47" i="25"/>
  <c r="BY37" i="25"/>
  <c r="CA37" i="25"/>
  <c r="BY62" i="25"/>
  <c r="CA62" i="25"/>
  <c r="BY76" i="25"/>
  <c r="CA76" i="25"/>
  <c r="BY57" i="25"/>
  <c r="CA57" i="25"/>
  <c r="BY52" i="25"/>
  <c r="CA52" i="25"/>
  <c r="BY80" i="25"/>
  <c r="CA80" i="25"/>
  <c r="CB17" i="25"/>
  <c r="CD17" i="25"/>
  <c r="CB71" i="25"/>
  <c r="CD71" i="25"/>
  <c r="CB24" i="25"/>
  <c r="CD24" i="25"/>
  <c r="CB31" i="25"/>
  <c r="CD31" i="25"/>
  <c r="CB58" i="25"/>
  <c r="CD58" i="25"/>
  <c r="BY39" i="25"/>
  <c r="CA39" i="25"/>
  <c r="BY11" i="25"/>
  <c r="CA11" i="25"/>
  <c r="CB43" i="25"/>
  <c r="CD43" i="25"/>
  <c r="CB48" i="25"/>
  <c r="CD48" i="25"/>
  <c r="BY78" i="25"/>
  <c r="CA78" i="25"/>
  <c r="BY38" i="25"/>
  <c r="CA38" i="25"/>
  <c r="BY66" i="25"/>
  <c r="CA66" i="25"/>
  <c r="BY40" i="25"/>
  <c r="CA40" i="25"/>
  <c r="BY28" i="25"/>
  <c r="CA28" i="25"/>
  <c r="BY19" i="25"/>
  <c r="CA19" i="25"/>
  <c r="BY32" i="25"/>
  <c r="CA32" i="25"/>
  <c r="CB62" i="25"/>
  <c r="CD62" i="25"/>
  <c r="CB30" i="25"/>
  <c r="CD30" i="25"/>
  <c r="CB33" i="25"/>
  <c r="CD33" i="25"/>
  <c r="CB26" i="25"/>
  <c r="CD26" i="25"/>
  <c r="CB77" i="25"/>
  <c r="CD77" i="25"/>
  <c r="BY23" i="25"/>
  <c r="CA23" i="25"/>
  <c r="CB22" i="25"/>
  <c r="CD22" i="25"/>
  <c r="CB53" i="25"/>
  <c r="CD53" i="25"/>
  <c r="BY26" i="25"/>
  <c r="CA26" i="25"/>
  <c r="CB10" i="25"/>
  <c r="CD10" i="25"/>
  <c r="CB36" i="25"/>
  <c r="CD36" i="25"/>
  <c r="CB34" i="25"/>
  <c r="CD34" i="25"/>
  <c r="CB73" i="25"/>
  <c r="CD73" i="25"/>
  <c r="BY16" i="25"/>
  <c r="CA16" i="25"/>
  <c r="BY34" i="25"/>
  <c r="CA34" i="25"/>
  <c r="BY59" i="25"/>
  <c r="CA59" i="25"/>
  <c r="BY20" i="25"/>
  <c r="CA20" i="25"/>
  <c r="BY44" i="25"/>
  <c r="CA44" i="25"/>
  <c r="BY61" i="25"/>
  <c r="CA61" i="25"/>
  <c r="BY64" i="25"/>
  <c r="CA64" i="25"/>
  <c r="BY18" i="25"/>
  <c r="CA18" i="25"/>
  <c r="BY53" i="25"/>
  <c r="CA53" i="25"/>
  <c r="CB40" i="25"/>
  <c r="CD40" i="25"/>
  <c r="CB44" i="25"/>
  <c r="CD44" i="25"/>
  <c r="CB39" i="25"/>
  <c r="CD39" i="25"/>
  <c r="CB25" i="25"/>
  <c r="CD25" i="25"/>
  <c r="CB67" i="25"/>
  <c r="CD67" i="25"/>
  <c r="CB12" i="25"/>
  <c r="CD12" i="25"/>
  <c r="CB16" i="25"/>
  <c r="CD16" i="25"/>
  <c r="BY49" i="25"/>
  <c r="CA49" i="25"/>
  <c r="BY48" i="25"/>
  <c r="CA48" i="25"/>
  <c r="CB9" i="25"/>
  <c r="CD9" i="25"/>
  <c r="CB68" i="25"/>
  <c r="CD68" i="25"/>
  <c r="CB66" i="25"/>
  <c r="CD66" i="25"/>
  <c r="CB75" i="25"/>
  <c r="CD75" i="25"/>
  <c r="CB59" i="25"/>
  <c r="CD59" i="25"/>
  <c r="CB41" i="25"/>
  <c r="CD41" i="25"/>
  <c r="CB80" i="25"/>
  <c r="CD80" i="25"/>
  <c r="BY43" i="25"/>
  <c r="CA43" i="25"/>
  <c r="BY14" i="25"/>
  <c r="CA14" i="25"/>
  <c r="BY12" i="25"/>
  <c r="CA12" i="25"/>
  <c r="BY10" i="25"/>
  <c r="CA10" i="25"/>
  <c r="BY74" i="25"/>
  <c r="CA74" i="25"/>
  <c r="BY70" i="25"/>
  <c r="CA70" i="25"/>
  <c r="BY13" i="25"/>
  <c r="CA13" i="25"/>
  <c r="BY42" i="25"/>
  <c r="CA42" i="25"/>
  <c r="BY68" i="25"/>
  <c r="CA68" i="25"/>
  <c r="BY8" i="25"/>
  <c r="CA8" i="25"/>
  <c r="CB54" i="25"/>
  <c r="CD54" i="25"/>
  <c r="CB79" i="25"/>
  <c r="CD79" i="25"/>
  <c r="CB57" i="25"/>
  <c r="CD57" i="25"/>
  <c r="CB38" i="25"/>
  <c r="CD38" i="25"/>
  <c r="BY45" i="25"/>
  <c r="CA45" i="25"/>
  <c r="CB52" i="25"/>
  <c r="CD52" i="25"/>
  <c r="CB69" i="25"/>
  <c r="CD69" i="25"/>
  <c r="BY33" i="25"/>
  <c r="CA33" i="25"/>
  <c r="CB72" i="25"/>
  <c r="CD72" i="25"/>
  <c r="CB45" i="25"/>
  <c r="CD45" i="25"/>
  <c r="CB74" i="25"/>
  <c r="CD74" i="25"/>
  <c r="CB60" i="25"/>
  <c r="CD60" i="25"/>
  <c r="CB47" i="25"/>
  <c r="CD47" i="25"/>
  <c r="CB37" i="25"/>
  <c r="CD37" i="25"/>
  <c r="BY60" i="25"/>
  <c r="CA60" i="25"/>
  <c r="BY15" i="25"/>
  <c r="CA15" i="25"/>
  <c r="BY56" i="25"/>
  <c r="CA56" i="25"/>
  <c r="BY63" i="25"/>
  <c r="CA63" i="25"/>
  <c r="BY73" i="25"/>
  <c r="CA73" i="25"/>
  <c r="BY51" i="25"/>
  <c r="CA51" i="25"/>
  <c r="BY17" i="25"/>
  <c r="CA17" i="25"/>
  <c r="BY46" i="25"/>
  <c r="CA46" i="25"/>
  <c r="BY7" i="25"/>
  <c r="CA7" i="25"/>
  <c r="BY31" i="25"/>
  <c r="CA31" i="25"/>
  <c r="CB23" i="25"/>
  <c r="CD23" i="25"/>
  <c r="CB32" i="25"/>
  <c r="CD32" i="25"/>
  <c r="CB70" i="25"/>
  <c r="CD70" i="25"/>
  <c r="CB35" i="25"/>
  <c r="CD35" i="25"/>
  <c r="CB64" i="25"/>
  <c r="CD64" i="25"/>
  <c r="BY67" i="25"/>
  <c r="CA67" i="25"/>
  <c r="CB11" i="25"/>
  <c r="CD11" i="25"/>
  <c r="CB51" i="25"/>
  <c r="CD51" i="25"/>
  <c r="CB63" i="25"/>
  <c r="CD63" i="25"/>
  <c r="CB46" i="25"/>
  <c r="CD46" i="25"/>
  <c r="CB56" i="25"/>
  <c r="CD56" i="25"/>
  <c r="BY75" i="25"/>
  <c r="CA75" i="25"/>
  <c r="BY65" i="25"/>
  <c r="CA65" i="25"/>
  <c r="BY77" i="25"/>
  <c r="CA77" i="25"/>
  <c r="BY71" i="25"/>
  <c r="CA71" i="25"/>
  <c r="BY36" i="25"/>
  <c r="CA36" i="25"/>
  <c r="BY30" i="25"/>
  <c r="CA30" i="25"/>
  <c r="BY25" i="25"/>
  <c r="CA25" i="25"/>
  <c r="BY79" i="25"/>
  <c r="CA79" i="25"/>
  <c r="BY54" i="25"/>
  <c r="CA54" i="25"/>
  <c r="CB50" i="25"/>
  <c r="CD50" i="25"/>
  <c r="CB65" i="25"/>
  <c r="CD65" i="25"/>
  <c r="CB49" i="25"/>
  <c r="CD49" i="25"/>
  <c r="CB7" i="25"/>
  <c r="CD7" i="25"/>
  <c r="CB8" i="25"/>
  <c r="CD8" i="25"/>
  <c r="CB14" i="25"/>
  <c r="CD14" i="25"/>
  <c r="CB21" i="25"/>
  <c r="CD21" i="25"/>
  <c r="CB55" i="25"/>
  <c r="CD55" i="25"/>
  <c r="BY24" i="25"/>
  <c r="CA24" i="25"/>
  <c r="BY22" i="25"/>
  <c r="CA22" i="25"/>
  <c r="BY29" i="25"/>
  <c r="CA29" i="25"/>
  <c r="BY9" i="25"/>
  <c r="CA9" i="25"/>
  <c r="BY69" i="25"/>
  <c r="CA69" i="25"/>
  <c r="BY50" i="25"/>
  <c r="CA50" i="25"/>
  <c r="BY72" i="25"/>
  <c r="CA72" i="25"/>
  <c r="BY58" i="25"/>
  <c r="CA58" i="25"/>
  <c r="BY27" i="25"/>
  <c r="CA27" i="25"/>
  <c r="CB18" i="25"/>
  <c r="CD18" i="25"/>
  <c r="CB29" i="25"/>
  <c r="CD29" i="25"/>
  <c r="CB19" i="25"/>
  <c r="CD19" i="25"/>
  <c r="CB78" i="25"/>
  <c r="CD78" i="25"/>
  <c r="AP5" i="54"/>
  <c r="AQ5" i="54" s="1"/>
  <c r="BY10" i="50"/>
  <c r="CA10" i="50"/>
  <c r="CB13" i="50"/>
  <c r="CD13" i="50"/>
  <c r="CB10" i="50"/>
  <c r="CD10" i="50"/>
  <c r="BY12" i="50"/>
  <c r="CA12" i="50"/>
  <c r="BY8" i="50"/>
  <c r="CA8" i="50"/>
  <c r="BY13" i="50"/>
  <c r="CA13" i="50"/>
  <c r="CB12" i="50"/>
  <c r="CD12" i="50"/>
  <c r="CB7" i="50"/>
  <c r="CD7" i="50"/>
  <c r="BY9" i="50"/>
  <c r="CA9" i="50"/>
  <c r="BY11" i="50"/>
  <c r="CA11" i="50"/>
  <c r="CB14" i="50"/>
  <c r="CD14" i="50"/>
  <c r="CB9" i="50"/>
  <c r="CD9" i="50"/>
  <c r="BY7" i="50"/>
  <c r="CA7" i="50"/>
  <c r="BY14" i="50"/>
  <c r="CA14" i="50"/>
  <c r="CB8" i="50"/>
  <c r="CD8" i="50"/>
  <c r="CB11" i="50"/>
  <c r="CD11" i="50"/>
  <c r="AP7" i="82"/>
  <c r="AP41" i="82"/>
  <c r="AP24" i="82"/>
  <c r="AP78" i="82"/>
  <c r="AP18" i="82"/>
  <c r="AP53" i="82"/>
  <c r="AP68" i="82"/>
  <c r="AP47" i="82"/>
  <c r="AP30" i="82"/>
  <c r="AP65" i="82"/>
  <c r="AP38" i="82"/>
  <c r="AP73" i="82"/>
  <c r="AP56" i="82"/>
  <c r="AP35" i="82"/>
  <c r="AP50" i="82"/>
  <c r="AP55" i="82"/>
  <c r="AP25" i="82"/>
  <c r="AP6" i="82"/>
  <c r="AP62" i="82"/>
  <c r="AP34" i="82"/>
  <c r="AP70" i="82"/>
  <c r="AP5" i="82"/>
  <c r="AP13" i="82"/>
  <c r="AP67" i="82"/>
  <c r="AP8" i="82"/>
  <c r="AP22" i="82"/>
  <c r="AP57" i="82"/>
  <c r="AP40" i="82"/>
  <c r="AP19" i="82"/>
  <c r="AP27" i="82"/>
  <c r="AP10" i="82"/>
  <c r="AP45" i="82"/>
  <c r="AP28" i="82"/>
  <c r="AP39" i="82"/>
  <c r="AP54" i="82"/>
  <c r="AP66" i="82"/>
  <c r="AP72" i="82"/>
  <c r="AP51" i="82"/>
  <c r="AP59" i="82"/>
  <c r="AP42" i="82"/>
  <c r="AP77" i="82"/>
  <c r="AP60" i="82"/>
  <c r="AP71" i="82"/>
  <c r="AP11" i="82"/>
  <c r="AP69" i="82"/>
  <c r="AP29" i="82"/>
  <c r="AP12" i="82"/>
  <c r="AP20" i="82"/>
  <c r="AP74" i="82"/>
  <c r="AP16" i="82"/>
  <c r="AP17" i="82"/>
  <c r="AP32" i="82"/>
  <c r="AP43" i="82"/>
  <c r="AP26" i="82"/>
  <c r="AP61" i="82"/>
  <c r="AP44" i="82"/>
  <c r="AP52" i="82"/>
  <c r="AP31" i="82"/>
  <c r="AP14" i="82"/>
  <c r="AP49" i="82"/>
  <c r="AP64" i="82"/>
  <c r="AP75" i="82"/>
  <c r="AP58" i="82"/>
  <c r="AP23" i="82"/>
  <c r="AP76" i="82"/>
  <c r="AP9" i="82"/>
  <c r="AP63" i="82"/>
  <c r="AP46" i="82"/>
  <c r="AP48" i="82"/>
  <c r="AP21" i="82"/>
  <c r="AP36" i="82"/>
  <c r="AP15" i="82"/>
  <c r="AP37" i="82"/>
  <c r="AP33" i="82"/>
  <c r="BZ60" i="41"/>
  <c r="BZ75" i="41"/>
  <c r="BZ41" i="41"/>
  <c r="BZ52" i="41"/>
  <c r="BZ43" i="41"/>
  <c r="BZ64" i="41"/>
  <c r="BZ31" i="41"/>
  <c r="BZ10" i="41"/>
  <c r="BZ55" i="41"/>
  <c r="BZ12" i="41"/>
  <c r="BZ34" i="41"/>
  <c r="BZ76" i="41"/>
  <c r="BZ78" i="41"/>
  <c r="BZ7" i="41"/>
  <c r="BZ53" i="41"/>
  <c r="BZ73" i="41"/>
  <c r="BZ77" i="41"/>
  <c r="BZ36" i="41"/>
  <c r="BZ33" i="41"/>
  <c r="BZ45" i="41"/>
  <c r="BZ23" i="41"/>
  <c r="BZ26" i="41"/>
  <c r="BZ59" i="41"/>
  <c r="BZ80" i="41"/>
  <c r="BZ62" i="41"/>
  <c r="BZ21" i="41"/>
  <c r="BZ14" i="41"/>
  <c r="BZ71" i="41"/>
  <c r="BZ79" i="41"/>
  <c r="BZ63" i="41"/>
  <c r="BZ66" i="41"/>
  <c r="BZ44" i="41"/>
  <c r="BZ37" i="41"/>
  <c r="BZ29" i="41"/>
  <c r="BZ74" i="41"/>
  <c r="BZ54" i="41"/>
  <c r="BZ42" i="41"/>
  <c r="BZ30" i="41"/>
  <c r="BZ8" i="41"/>
  <c r="BZ38" i="41"/>
  <c r="BZ16" i="41"/>
  <c r="BZ28" i="41"/>
  <c r="BZ13" i="41"/>
  <c r="BZ24" i="41"/>
  <c r="BZ39" i="41"/>
  <c r="BZ15" i="41"/>
  <c r="BZ47" i="41"/>
  <c r="BZ32" i="41"/>
  <c r="BZ65" i="41"/>
  <c r="BZ48" i="41"/>
  <c r="BZ51" i="41"/>
  <c r="BZ11" i="41"/>
  <c r="BZ46" i="41"/>
  <c r="BZ56" i="41"/>
  <c r="BZ9" i="41"/>
  <c r="BZ70" i="41"/>
  <c r="BZ72" i="41"/>
  <c r="BZ50" i="41"/>
  <c r="BZ68" i="41"/>
  <c r="BZ58" i="41"/>
  <c r="BZ69" i="41"/>
  <c r="BZ40" i="41"/>
  <c r="BZ35" i="41"/>
  <c r="BZ20" i="41"/>
  <c r="BZ61" i="41"/>
  <c r="BZ57" i="41"/>
  <c r="BZ49" i="41"/>
  <c r="BZ67" i="41"/>
  <c r="BZ25" i="41"/>
  <c r="BZ18" i="41"/>
  <c r="BZ17" i="41"/>
  <c r="BZ19" i="41"/>
  <c r="BZ22" i="41"/>
  <c r="BZ27" i="41"/>
  <c r="CC11" i="41"/>
  <c r="CC27" i="41"/>
  <c r="CC44" i="41"/>
  <c r="CC76" i="41"/>
  <c r="CC71" i="41"/>
  <c r="CC70" i="41"/>
  <c r="CC43" i="41"/>
  <c r="CC36" i="41"/>
  <c r="CC30" i="41"/>
  <c r="CC61" i="41"/>
  <c r="CC77" i="41"/>
  <c r="CC46" i="41"/>
  <c r="CC52" i="41"/>
  <c r="CC47" i="41"/>
  <c r="CC63" i="41"/>
  <c r="CC19" i="41"/>
  <c r="CC12" i="41"/>
  <c r="CC32" i="41"/>
  <c r="CC7" i="41"/>
  <c r="CC37" i="41"/>
  <c r="CC53" i="41"/>
  <c r="CC72" i="41"/>
  <c r="CC28" i="41"/>
  <c r="CC23" i="41"/>
  <c r="CC39" i="41"/>
  <c r="CC78" i="41"/>
  <c r="CC62" i="41"/>
  <c r="CC58" i="41"/>
  <c r="CC57" i="41"/>
  <c r="CC13" i="41"/>
  <c r="CC29" i="41"/>
  <c r="CC48" i="41"/>
  <c r="CC18" i="41"/>
  <c r="CC73" i="41"/>
  <c r="CC15" i="41"/>
  <c r="CC80" i="41"/>
  <c r="CC38" i="41"/>
  <c r="CC10" i="41"/>
  <c r="CC33" i="41"/>
  <c r="CC54" i="41"/>
  <c r="CC79" i="41"/>
  <c r="CC24" i="41"/>
  <c r="CC20" i="41"/>
  <c r="CC49" i="41"/>
  <c r="CC65" i="41"/>
  <c r="CC8" i="41"/>
  <c r="CC14" i="41"/>
  <c r="CC9" i="41"/>
  <c r="CC56" i="41"/>
  <c r="CC55" i="41"/>
  <c r="CC74" i="41"/>
  <c r="CC69" i="41"/>
  <c r="CC25" i="41"/>
  <c r="CC41" i="41"/>
  <c r="CC34" i="41"/>
  <c r="CC64" i="41"/>
  <c r="CC59" i="41"/>
  <c r="CC75" i="41"/>
  <c r="CC31" i="41"/>
  <c r="CC50" i="41"/>
  <c r="CC45" i="41"/>
  <c r="CC66" i="41"/>
  <c r="CC17" i="41"/>
  <c r="CC22" i="41"/>
  <c r="CC40" i="41"/>
  <c r="CC35" i="41"/>
  <c r="CC51" i="41"/>
  <c r="CC42" i="41"/>
  <c r="CC26" i="41"/>
  <c r="CC21" i="41"/>
  <c r="CC68" i="41"/>
  <c r="CC67" i="41"/>
  <c r="CC60" i="41"/>
  <c r="CC16" i="41"/>
  <c r="AP11" i="54"/>
  <c r="AP6" i="54"/>
  <c r="AP9" i="54"/>
  <c r="AP10" i="54"/>
  <c r="AP12" i="54"/>
  <c r="AP7" i="54"/>
  <c r="AP8" i="54"/>
  <c r="AO5" i="54" l="1"/>
  <c r="CB45" i="41"/>
  <c r="CD45" i="41"/>
  <c r="CB42" i="41"/>
  <c r="CD42" i="41"/>
  <c r="CB50" i="41"/>
  <c r="CD50" i="41"/>
  <c r="CB69" i="41"/>
  <c r="CD69" i="41"/>
  <c r="CB49" i="41"/>
  <c r="CD49" i="41"/>
  <c r="CB80" i="41"/>
  <c r="CD80" i="41"/>
  <c r="CB58" i="41"/>
  <c r="CD58" i="41"/>
  <c r="CB37" i="41"/>
  <c r="CD37" i="41"/>
  <c r="CB46" i="41"/>
  <c r="CD46" i="41"/>
  <c r="CB76" i="41"/>
  <c r="CD76" i="41"/>
  <c r="BY18" i="41"/>
  <c r="CA18" i="41"/>
  <c r="BY40" i="41"/>
  <c r="CA40" i="41"/>
  <c r="BY56" i="41"/>
  <c r="CA56" i="41"/>
  <c r="BY15" i="41"/>
  <c r="CA15" i="41"/>
  <c r="BY30" i="41"/>
  <c r="CA30" i="41"/>
  <c r="BY63" i="41"/>
  <c r="CA63" i="41"/>
  <c r="BY26" i="41"/>
  <c r="CA26" i="41"/>
  <c r="BY7" i="41"/>
  <c r="CA7" i="41"/>
  <c r="BY64" i="41"/>
  <c r="CA64" i="41"/>
  <c r="AO15" i="82"/>
  <c r="AQ15" i="82"/>
  <c r="AO23" i="82"/>
  <c r="AQ23" i="82"/>
  <c r="AO44" i="82"/>
  <c r="AQ44" i="82"/>
  <c r="AO20" i="82"/>
  <c r="AQ20" i="82"/>
  <c r="AO42" i="82"/>
  <c r="AQ42" i="82"/>
  <c r="AO45" i="82"/>
  <c r="AQ45" i="82"/>
  <c r="AO67" i="82"/>
  <c r="AQ67" i="82"/>
  <c r="AO55" i="82"/>
  <c r="AQ55" i="82"/>
  <c r="AO47" i="82"/>
  <c r="AQ47" i="82"/>
  <c r="CB51" i="41"/>
  <c r="CD51" i="41"/>
  <c r="CB31" i="41"/>
  <c r="CD31" i="41"/>
  <c r="CB74" i="41"/>
  <c r="CD74" i="41"/>
  <c r="CB20" i="41"/>
  <c r="CD20" i="41"/>
  <c r="CB15" i="41"/>
  <c r="CD15" i="41"/>
  <c r="CB62" i="41"/>
  <c r="CD62" i="41"/>
  <c r="CB7" i="41"/>
  <c r="CD7" i="41"/>
  <c r="CB77" i="41"/>
  <c r="CD77" i="41"/>
  <c r="CB44" i="41"/>
  <c r="CD44" i="41"/>
  <c r="BY25" i="41"/>
  <c r="CA25" i="41"/>
  <c r="BY69" i="41"/>
  <c r="CA69" i="41"/>
  <c r="BY46" i="41"/>
  <c r="CA46" i="41"/>
  <c r="BY39" i="41"/>
  <c r="CA39" i="41"/>
  <c r="BY42" i="41"/>
  <c r="CA42" i="41"/>
  <c r="BY79" i="41"/>
  <c r="CA79" i="41"/>
  <c r="BY23" i="41"/>
  <c r="CA23" i="41"/>
  <c r="BY78" i="41"/>
  <c r="CA78" i="41"/>
  <c r="BY43" i="41"/>
  <c r="CA43" i="41"/>
  <c r="AO36" i="82"/>
  <c r="AQ36" i="82"/>
  <c r="AO58" i="82"/>
  <c r="AQ58" i="82"/>
  <c r="AO61" i="82"/>
  <c r="AQ61" i="82"/>
  <c r="AO12" i="82"/>
  <c r="AQ12" i="82"/>
  <c r="AO59" i="82"/>
  <c r="AQ59" i="82"/>
  <c r="AO10" i="82"/>
  <c r="AQ10" i="82"/>
  <c r="AO13" i="82"/>
  <c r="AQ13" i="82"/>
  <c r="AO50" i="82"/>
  <c r="AQ50" i="82"/>
  <c r="AO68" i="82"/>
  <c r="AQ68" i="82"/>
  <c r="CB16" i="41"/>
  <c r="CD16" i="41"/>
  <c r="CB35" i="41"/>
  <c r="CD35" i="41"/>
  <c r="CB75" i="41"/>
  <c r="CD75" i="41"/>
  <c r="CB55" i="41"/>
  <c r="CD55" i="41"/>
  <c r="CB24" i="41"/>
  <c r="CD24" i="41"/>
  <c r="CB73" i="41"/>
  <c r="CD73" i="41"/>
  <c r="CB78" i="41"/>
  <c r="CD78" i="41"/>
  <c r="CB32" i="41"/>
  <c r="CD32" i="41"/>
  <c r="CB61" i="41"/>
  <c r="CD61" i="41"/>
  <c r="CB27" i="41"/>
  <c r="CD27" i="41"/>
  <c r="BY67" i="41"/>
  <c r="CA67" i="41"/>
  <c r="BY58" i="41"/>
  <c r="CA58" i="41"/>
  <c r="BY11" i="41"/>
  <c r="CA11" i="41"/>
  <c r="BY24" i="41"/>
  <c r="CA24" i="41"/>
  <c r="BY54" i="41"/>
  <c r="CA54" i="41"/>
  <c r="BY71" i="41"/>
  <c r="CA71" i="41"/>
  <c r="BY45" i="41"/>
  <c r="CA45" i="41"/>
  <c r="BY76" i="41"/>
  <c r="CA76" i="41"/>
  <c r="BY52" i="41"/>
  <c r="CA52" i="41"/>
  <c r="AO21" i="82"/>
  <c r="AQ21" i="82"/>
  <c r="AO75" i="82"/>
  <c r="AQ75" i="82"/>
  <c r="AO26" i="82"/>
  <c r="AQ26" i="82"/>
  <c r="AO29" i="82"/>
  <c r="AQ29" i="82"/>
  <c r="AO51" i="82"/>
  <c r="AQ51" i="82"/>
  <c r="AO27" i="82"/>
  <c r="AQ27" i="82"/>
  <c r="AO5" i="82"/>
  <c r="AQ5" i="82"/>
  <c r="AO35" i="82"/>
  <c r="AQ35" i="82"/>
  <c r="AO53" i="82"/>
  <c r="AQ53" i="82"/>
  <c r="CB40" i="41"/>
  <c r="CD40" i="41"/>
  <c r="CB59" i="41"/>
  <c r="CD59" i="41"/>
  <c r="CB56" i="41"/>
  <c r="CD56" i="41"/>
  <c r="CB79" i="41"/>
  <c r="CD79" i="41"/>
  <c r="CB18" i="41"/>
  <c r="CD18" i="41"/>
  <c r="CB39" i="41"/>
  <c r="CD39" i="41"/>
  <c r="CB12" i="41"/>
  <c r="CD12" i="41"/>
  <c r="CB30" i="41"/>
  <c r="CD30" i="41"/>
  <c r="CB11" i="41"/>
  <c r="CD11" i="41"/>
  <c r="BY49" i="41"/>
  <c r="CA49" i="41"/>
  <c r="BY68" i="41"/>
  <c r="CA68" i="41"/>
  <c r="BY51" i="41"/>
  <c r="CA51" i="41"/>
  <c r="BY13" i="41"/>
  <c r="CA13" i="41"/>
  <c r="BY74" i="41"/>
  <c r="CA74" i="41"/>
  <c r="BY14" i="41"/>
  <c r="CA14" i="41"/>
  <c r="BY33" i="41"/>
  <c r="CA33" i="41"/>
  <c r="BY34" i="41"/>
  <c r="CA34" i="41"/>
  <c r="BY41" i="41"/>
  <c r="CA41" i="41"/>
  <c r="AO48" i="82"/>
  <c r="AQ48" i="82"/>
  <c r="AO64" i="82"/>
  <c r="AQ64" i="82"/>
  <c r="AO43" i="82"/>
  <c r="AQ43" i="82"/>
  <c r="AO69" i="82"/>
  <c r="AQ69" i="82"/>
  <c r="AO72" i="82"/>
  <c r="AQ72" i="82"/>
  <c r="AO19" i="82"/>
  <c r="AQ19" i="82"/>
  <c r="AO70" i="82"/>
  <c r="AQ70" i="82"/>
  <c r="AO56" i="82"/>
  <c r="AQ56" i="82"/>
  <c r="AO18" i="82"/>
  <c r="AQ18" i="82"/>
  <c r="CB60" i="41"/>
  <c r="CD60" i="41"/>
  <c r="CB67" i="41"/>
  <c r="CD67" i="41"/>
  <c r="CB22" i="41"/>
  <c r="CD22" i="41"/>
  <c r="CB64" i="41"/>
  <c r="CD64" i="41"/>
  <c r="CB9" i="41"/>
  <c r="CD9" i="41"/>
  <c r="CB54" i="41"/>
  <c r="CD54" i="41"/>
  <c r="CB48" i="41"/>
  <c r="CD48" i="41"/>
  <c r="CB23" i="41"/>
  <c r="CD23" i="41"/>
  <c r="CB19" i="41"/>
  <c r="CD19" i="41"/>
  <c r="CB36" i="41"/>
  <c r="CD36" i="41"/>
  <c r="BY27" i="41"/>
  <c r="CA27" i="41"/>
  <c r="BY57" i="41"/>
  <c r="CA57" i="41"/>
  <c r="BY50" i="41"/>
  <c r="CA50" i="41"/>
  <c r="BY48" i="41"/>
  <c r="CA48" i="41"/>
  <c r="BY28" i="41"/>
  <c r="CA28" i="41"/>
  <c r="BY29" i="41"/>
  <c r="CA29" i="41"/>
  <c r="BY21" i="41"/>
  <c r="CA21" i="41"/>
  <c r="BY36" i="41"/>
  <c r="CA36" i="41"/>
  <c r="BY12" i="41"/>
  <c r="CA12" i="41"/>
  <c r="BY75" i="41"/>
  <c r="CA75" i="41"/>
  <c r="AO46" i="82"/>
  <c r="AQ46" i="82"/>
  <c r="AO49" i="82"/>
  <c r="AQ49" i="82"/>
  <c r="AO32" i="82"/>
  <c r="AQ32" i="82"/>
  <c r="AO11" i="82"/>
  <c r="AQ11" i="82"/>
  <c r="AO66" i="82"/>
  <c r="AQ66" i="82"/>
  <c r="AO40" i="82"/>
  <c r="AQ40" i="82"/>
  <c r="AO34" i="82"/>
  <c r="AQ34" i="82"/>
  <c r="AO73" i="82"/>
  <c r="AQ73" i="82"/>
  <c r="AO78" i="82"/>
  <c r="AQ78" i="82"/>
  <c r="CB68" i="41"/>
  <c r="CD68" i="41"/>
  <c r="CB17" i="41"/>
  <c r="CD17" i="41"/>
  <c r="CB14" i="41"/>
  <c r="CD14" i="41"/>
  <c r="CB33" i="41"/>
  <c r="CD33" i="41"/>
  <c r="CB29" i="41"/>
  <c r="CD29" i="41"/>
  <c r="CB28" i="41"/>
  <c r="CD28" i="41"/>
  <c r="CB63" i="41"/>
  <c r="CD63" i="41"/>
  <c r="CB43" i="41"/>
  <c r="CD43" i="41"/>
  <c r="BY22" i="41"/>
  <c r="CA22" i="41"/>
  <c r="BY61" i="41"/>
  <c r="CA61" i="41"/>
  <c r="BY72" i="41"/>
  <c r="CA72" i="41"/>
  <c r="BY65" i="41"/>
  <c r="CA65" i="41"/>
  <c r="BY16" i="41"/>
  <c r="CA16" i="41"/>
  <c r="BY37" i="41"/>
  <c r="CA37" i="41"/>
  <c r="BY62" i="41"/>
  <c r="CA62" i="41"/>
  <c r="BY77" i="41"/>
  <c r="CA77" i="41"/>
  <c r="BY55" i="41"/>
  <c r="CA55" i="41"/>
  <c r="BY60" i="41"/>
  <c r="CA60" i="41"/>
  <c r="AO63" i="82"/>
  <c r="AQ63" i="82"/>
  <c r="AO14" i="82"/>
  <c r="AQ14" i="82"/>
  <c r="AO17" i="82"/>
  <c r="AQ17" i="82"/>
  <c r="AO71" i="82"/>
  <c r="AQ71" i="82"/>
  <c r="AO54" i="82"/>
  <c r="AQ54" i="82"/>
  <c r="AO57" i="82"/>
  <c r="AQ57" i="82"/>
  <c r="AO62" i="82"/>
  <c r="AQ62" i="82"/>
  <c r="AO38" i="82"/>
  <c r="AQ38" i="82"/>
  <c r="AO24" i="82"/>
  <c r="AQ24" i="82"/>
  <c r="CB34" i="41"/>
  <c r="CD34" i="41"/>
  <c r="CB21" i="41"/>
  <c r="CD21" i="41"/>
  <c r="CB66" i="41"/>
  <c r="CD66" i="41"/>
  <c r="CB41" i="41"/>
  <c r="CD41" i="41"/>
  <c r="CB8" i="41"/>
  <c r="CD8" i="41"/>
  <c r="CB10" i="41"/>
  <c r="CD10" i="41"/>
  <c r="CB13" i="41"/>
  <c r="CD13" i="41"/>
  <c r="CB72" i="41"/>
  <c r="CD72" i="41"/>
  <c r="CB47" i="41"/>
  <c r="CD47" i="41"/>
  <c r="CB70" i="41"/>
  <c r="CD70" i="41"/>
  <c r="BY19" i="41"/>
  <c r="CA19" i="41"/>
  <c r="BY20" i="41"/>
  <c r="CA20" i="41"/>
  <c r="BY70" i="41"/>
  <c r="CA70" i="41"/>
  <c r="BY32" i="41"/>
  <c r="CA32" i="41"/>
  <c r="BY38" i="41"/>
  <c r="CA38" i="41"/>
  <c r="BY44" i="41"/>
  <c r="CA44" i="41"/>
  <c r="BY80" i="41"/>
  <c r="CA80" i="41"/>
  <c r="BY73" i="41"/>
  <c r="CA73" i="41"/>
  <c r="BY10" i="41"/>
  <c r="CA10" i="41"/>
  <c r="AO33" i="82"/>
  <c r="AQ33" i="82"/>
  <c r="AO9" i="82"/>
  <c r="AQ9" i="82"/>
  <c r="AO31" i="82"/>
  <c r="AQ31" i="82"/>
  <c r="AO16" i="82"/>
  <c r="AQ16" i="82"/>
  <c r="AO60" i="82"/>
  <c r="AQ60" i="82"/>
  <c r="AO39" i="82"/>
  <c r="AQ39" i="82"/>
  <c r="AO22" i="82"/>
  <c r="AQ22" i="82"/>
  <c r="AO6" i="82"/>
  <c r="AQ6" i="82"/>
  <c r="AO65" i="82"/>
  <c r="AQ65" i="82"/>
  <c r="AO41" i="82"/>
  <c r="AQ41" i="82"/>
  <c r="CB26" i="41"/>
  <c r="CD26" i="41"/>
  <c r="CB25" i="41"/>
  <c r="CD25" i="41"/>
  <c r="CB65" i="41"/>
  <c r="CD65" i="41"/>
  <c r="CB38" i="41"/>
  <c r="CD38" i="41"/>
  <c r="CB57" i="41"/>
  <c r="CD57" i="41"/>
  <c r="CB53" i="41"/>
  <c r="CD53" i="41"/>
  <c r="CB52" i="41"/>
  <c r="CD52" i="41"/>
  <c r="CB71" i="41"/>
  <c r="CD71" i="41"/>
  <c r="BY17" i="41"/>
  <c r="CA17" i="41"/>
  <c r="BY35" i="41"/>
  <c r="CA35" i="41"/>
  <c r="BY9" i="41"/>
  <c r="CA9" i="41"/>
  <c r="BY47" i="41"/>
  <c r="CA47" i="41"/>
  <c r="BY8" i="41"/>
  <c r="CA8" i="41"/>
  <c r="BY66" i="41"/>
  <c r="CA66" i="41"/>
  <c r="BY59" i="41"/>
  <c r="CA59" i="41"/>
  <c r="BY53" i="41"/>
  <c r="CA53" i="41"/>
  <c r="BY31" i="41"/>
  <c r="CA31" i="41"/>
  <c r="AO37" i="82"/>
  <c r="AQ37" i="82"/>
  <c r="AO76" i="82"/>
  <c r="AQ76" i="82"/>
  <c r="AO52" i="82"/>
  <c r="AQ52" i="82"/>
  <c r="AO74" i="82"/>
  <c r="AQ74" i="82"/>
  <c r="AO77" i="82"/>
  <c r="AQ77" i="82"/>
  <c r="AO28" i="82"/>
  <c r="AQ28" i="82"/>
  <c r="AO8" i="82"/>
  <c r="AQ8" i="82"/>
  <c r="AO25" i="82"/>
  <c r="AQ25" i="82"/>
  <c r="AO30" i="82"/>
  <c r="AQ30" i="82"/>
  <c r="AO7" i="82"/>
  <c r="AQ7" i="82"/>
  <c r="AO10" i="54"/>
  <c r="AQ10" i="54"/>
  <c r="AO6" i="54"/>
  <c r="AQ6" i="54"/>
  <c r="AO11" i="54"/>
  <c r="AQ11" i="54"/>
  <c r="AO9" i="54"/>
  <c r="AQ9" i="54"/>
  <c r="AO8" i="54"/>
  <c r="AQ8" i="54"/>
  <c r="AO7" i="54"/>
  <c r="AQ7" i="54"/>
  <c r="AO12" i="54"/>
  <c r="AQ12" i="54"/>
  <c r="BS15" i="50" l="1"/>
  <c r="BW15" i="50"/>
  <c r="CG13" i="50" l="1"/>
  <c r="BS81" i="25"/>
  <c r="G13" i="39"/>
  <c r="K13" i="39"/>
  <c r="BW81" i="25"/>
  <c r="CG14" i="50"/>
  <c r="CG11" i="50"/>
  <c r="CG9" i="50"/>
  <c r="CG10" i="50"/>
  <c r="CG12" i="50"/>
  <c r="CG7" i="50"/>
  <c r="CG8" i="50"/>
  <c r="CG8" i="41"/>
  <c r="CG12" i="41"/>
  <c r="CG16" i="41"/>
  <c r="CG20" i="41"/>
  <c r="CG24" i="41"/>
  <c r="CG28" i="41"/>
  <c r="CG32" i="41"/>
  <c r="CG36" i="41"/>
  <c r="CG40" i="41"/>
  <c r="CG44" i="41"/>
  <c r="CG48" i="41"/>
  <c r="CG52" i="41"/>
  <c r="CG56" i="41"/>
  <c r="CG60" i="41"/>
  <c r="CG64" i="41"/>
  <c r="CG68" i="41"/>
  <c r="CG72" i="41"/>
  <c r="CG76" i="41"/>
  <c r="CG80" i="41"/>
  <c r="CG9" i="41"/>
  <c r="CG13" i="41"/>
  <c r="CG17" i="41"/>
  <c r="CG21" i="41"/>
  <c r="CG25" i="41"/>
  <c r="CG29" i="41"/>
  <c r="CG33" i="41"/>
  <c r="CG37" i="41"/>
  <c r="CG41" i="41"/>
  <c r="CG45" i="41"/>
  <c r="CG49" i="41"/>
  <c r="CG53" i="41"/>
  <c r="CG57" i="41"/>
  <c r="CG61" i="41"/>
  <c r="CG65" i="41"/>
  <c r="CG69" i="41"/>
  <c r="CG73" i="41"/>
  <c r="CG77" i="41"/>
  <c r="CG7" i="41"/>
  <c r="CG10" i="41"/>
  <c r="CG18" i="41"/>
  <c r="CG26" i="41"/>
  <c r="CG34" i="41"/>
  <c r="CG42" i="41"/>
  <c r="CG50" i="41"/>
  <c r="CG58" i="41"/>
  <c r="CG66" i="41"/>
  <c r="CG74" i="41"/>
  <c r="CG11" i="41"/>
  <c r="CG19" i="41"/>
  <c r="CG27" i="41"/>
  <c r="CG35" i="41"/>
  <c r="CG43" i="41"/>
  <c r="CG51" i="41"/>
  <c r="CG59" i="41"/>
  <c r="CG67" i="41"/>
  <c r="CG75" i="41"/>
  <c r="CG14" i="41"/>
  <c r="CG22" i="41"/>
  <c r="CG30" i="41"/>
  <c r="CG38" i="41"/>
  <c r="CG46" i="41"/>
  <c r="CG54" i="41"/>
  <c r="CG62" i="41"/>
  <c r="CG70" i="41"/>
  <c r="CG78" i="41"/>
  <c r="CG15" i="41"/>
  <c r="CG23" i="41"/>
  <c r="CG31" i="41"/>
  <c r="CG39" i="41"/>
  <c r="CG47" i="41"/>
  <c r="CG55" i="41"/>
  <c r="CG63" i="41"/>
  <c r="CG71" i="41"/>
  <c r="CG79" i="41"/>
  <c r="CG80" i="25"/>
  <c r="CG11" i="25"/>
  <c r="CG15" i="25"/>
  <c r="CG19" i="25"/>
  <c r="CG23" i="25"/>
  <c r="CG27" i="25"/>
  <c r="CG31" i="25"/>
  <c r="CG35" i="25"/>
  <c r="CG39" i="25"/>
  <c r="CG43" i="25"/>
  <c r="CG47" i="25"/>
  <c r="CG51" i="25"/>
  <c r="CG55" i="25"/>
  <c r="CG59" i="25"/>
  <c r="CG63" i="25"/>
  <c r="CG67" i="25"/>
  <c r="CG71" i="25"/>
  <c r="CG75" i="25"/>
  <c r="CG79" i="25"/>
  <c r="CG8" i="25"/>
  <c r="CG12" i="25"/>
  <c r="CG16" i="25"/>
  <c r="CG20" i="25"/>
  <c r="CG24" i="25"/>
  <c r="CG28" i="25"/>
  <c r="CG13" i="25"/>
  <c r="CG21" i="25"/>
  <c r="CG29" i="25"/>
  <c r="CG34" i="25"/>
  <c r="CG40" i="25"/>
  <c r="CG45" i="25"/>
  <c r="CG50" i="25"/>
  <c r="CG56" i="25"/>
  <c r="CG61" i="25"/>
  <c r="CG66" i="25"/>
  <c r="CG72" i="25"/>
  <c r="CG14" i="25"/>
  <c r="CG22" i="25"/>
  <c r="CG30" i="25"/>
  <c r="CG36" i="25"/>
  <c r="CG41" i="25"/>
  <c r="CG46" i="25"/>
  <c r="CG52" i="25"/>
  <c r="CG57" i="25"/>
  <c r="CG62" i="25"/>
  <c r="CG68" i="25"/>
  <c r="CG73" i="25"/>
  <c r="CG78" i="25"/>
  <c r="CG9" i="25"/>
  <c r="CG17" i="25"/>
  <c r="CG25" i="25"/>
  <c r="CG32" i="25"/>
  <c r="CG37" i="25"/>
  <c r="CG42" i="25"/>
  <c r="CG53" i="25"/>
  <c r="CG58" i="25"/>
  <c r="CG64" i="25"/>
  <c r="CG69" i="25"/>
  <c r="CG74" i="25"/>
  <c r="CG7" i="25"/>
  <c r="CG10" i="25"/>
  <c r="CG18" i="25"/>
  <c r="CG26" i="25"/>
  <c r="CG33" i="25"/>
  <c r="CG38" i="25"/>
  <c r="CG44" i="25"/>
  <c r="CG49" i="25"/>
  <c r="CG54" i="25"/>
  <c r="CG60" i="25"/>
  <c r="CG65" i="25"/>
  <c r="CG70" i="25"/>
  <c r="CG76" i="25"/>
  <c r="CG77" i="25"/>
  <c r="CG48" i="25"/>
  <c r="CG8" i="51"/>
  <c r="CG12" i="51"/>
  <c r="CG9" i="51"/>
  <c r="CG13" i="51"/>
  <c r="CG14" i="51"/>
  <c r="CG7" i="51"/>
  <c r="CG10" i="51"/>
  <c r="CG11" i="51"/>
  <c r="BV15" i="50"/>
  <c r="L57" i="49" s="1"/>
  <c r="L453" i="73" l="1"/>
  <c r="L57" i="72"/>
  <c r="I11" i="65" s="1"/>
  <c r="L57" i="71"/>
  <c r="BV81" i="25"/>
  <c r="L453" i="74"/>
  <c r="J13" i="39"/>
  <c r="L453" i="47"/>
  <c r="BR15" i="50"/>
  <c r="M57" i="49" s="1"/>
  <c r="M57" i="72" l="1"/>
  <c r="J11" i="65" s="1"/>
  <c r="F13" i="39"/>
  <c r="M453" i="74"/>
  <c r="BR81" i="25"/>
  <c r="M453" i="47"/>
  <c r="M453" i="73"/>
  <c r="M57" i="71"/>
  <c r="CF14" i="50"/>
  <c r="CF7" i="50"/>
  <c r="CF12" i="50"/>
  <c r="CF13" i="50"/>
  <c r="CF8" i="50"/>
  <c r="CF9" i="50"/>
  <c r="CF11" i="50"/>
  <c r="CF10" i="50"/>
  <c r="CF63" i="25" l="1"/>
  <c r="CF80" i="25"/>
  <c r="CF29" i="25"/>
  <c r="CF32" i="25"/>
  <c r="CF30" i="25"/>
  <c r="CF35" i="25"/>
  <c r="CF17" i="25"/>
  <c r="CF22" i="25"/>
  <c r="CF14" i="25"/>
  <c r="CF16" i="25"/>
  <c r="CF46" i="25"/>
  <c r="CF79" i="25"/>
  <c r="CF20" i="25"/>
  <c r="CF66" i="25"/>
  <c r="CF61" i="25"/>
  <c r="CF44" i="25"/>
  <c r="CF23" i="25"/>
  <c r="CF71" i="25"/>
  <c r="CF28" i="25"/>
  <c r="CF7" i="25"/>
  <c r="CF56" i="25"/>
  <c r="CF78" i="25"/>
  <c r="CF24" i="25"/>
  <c r="CF42" i="25"/>
  <c r="CF38" i="25"/>
  <c r="CF51" i="25"/>
  <c r="CF41" i="25"/>
  <c r="CF77" i="25"/>
  <c r="CF64" i="25"/>
  <c r="CF59" i="25"/>
  <c r="CF19" i="25"/>
  <c r="CF43" i="25"/>
  <c r="CF67" i="25"/>
  <c r="CF57" i="25"/>
  <c r="CF65" i="25"/>
  <c r="CF55" i="25"/>
  <c r="CF36" i="25"/>
  <c r="CF33" i="25"/>
  <c r="CF21" i="25"/>
  <c r="CF27" i="25"/>
  <c r="CF73" i="25"/>
  <c r="CF49" i="25"/>
  <c r="CF12" i="25"/>
  <c r="CF48" i="25"/>
  <c r="CF15" i="25"/>
  <c r="CF53" i="25"/>
  <c r="CF25" i="25"/>
  <c r="CF72" i="25"/>
  <c r="CF45" i="25"/>
  <c r="CF75" i="25"/>
  <c r="CF62" i="25"/>
  <c r="CF76" i="25"/>
  <c r="CF54" i="25"/>
  <c r="CF18" i="25"/>
  <c r="CF40" i="25"/>
  <c r="CF69" i="25"/>
  <c r="CF39" i="25"/>
  <c r="CF50" i="25"/>
  <c r="CF74" i="25"/>
  <c r="CF8" i="25"/>
  <c r="CF37" i="25"/>
  <c r="CF11" i="25"/>
  <c r="CF68" i="25"/>
  <c r="CF34" i="25"/>
  <c r="CF60" i="25"/>
  <c r="CF52" i="25"/>
  <c r="CF47" i="25"/>
  <c r="CF31" i="25"/>
  <c r="CF70" i="25"/>
  <c r="CF10" i="25"/>
  <c r="CF9" i="25"/>
  <c r="CF58" i="25"/>
  <c r="CF13" i="25"/>
  <c r="CF26" i="25"/>
  <c r="CF11" i="51"/>
  <c r="CF13" i="51"/>
  <c r="CF9" i="51"/>
  <c r="CF14" i="51"/>
  <c r="CF7" i="51"/>
  <c r="CF8" i="51"/>
  <c r="CF10" i="51"/>
  <c r="CF12" i="51"/>
  <c r="CF50" i="41"/>
  <c r="CF70" i="41"/>
  <c r="CF11" i="41"/>
  <c r="CF61" i="41"/>
  <c r="CF22" i="41"/>
  <c r="CF26" i="41"/>
  <c r="CF55" i="41"/>
  <c r="CF24" i="41"/>
  <c r="CF37" i="41"/>
  <c r="CF31" i="41"/>
  <c r="CF51" i="41"/>
  <c r="CF43" i="41"/>
  <c r="CF40" i="41"/>
  <c r="CF54" i="41"/>
  <c r="CF67" i="41"/>
  <c r="CF66" i="41"/>
  <c r="CF57" i="41"/>
  <c r="CF74" i="41"/>
  <c r="CF17" i="41"/>
  <c r="CF9" i="41"/>
  <c r="CF64" i="41"/>
  <c r="CF10" i="41"/>
  <c r="CF75" i="41"/>
  <c r="CF44" i="41"/>
  <c r="CF15" i="41"/>
  <c r="CF19" i="41"/>
  <c r="CF52" i="41"/>
  <c r="CF73" i="41"/>
  <c r="CF39" i="41"/>
  <c r="CF32" i="41"/>
  <c r="CF25" i="41"/>
  <c r="CF56" i="41"/>
  <c r="CF14" i="41"/>
  <c r="CF47" i="41"/>
  <c r="CF12" i="41"/>
  <c r="CF59" i="41"/>
  <c r="CF46" i="41"/>
  <c r="CF76" i="41"/>
  <c r="CF23" i="41"/>
  <c r="CF71" i="41"/>
  <c r="CF65" i="41"/>
  <c r="CF29" i="41"/>
  <c r="CF8" i="41"/>
  <c r="CF41" i="41"/>
  <c r="CF78" i="41"/>
  <c r="CF79" i="41"/>
  <c r="CF72" i="41"/>
  <c r="CF34" i="41"/>
  <c r="CF53" i="41"/>
  <c r="CF20" i="41"/>
  <c r="CF7" i="41"/>
  <c r="CF30" i="41"/>
  <c r="CF28" i="41"/>
  <c r="CF68" i="41"/>
  <c r="CF62" i="41"/>
  <c r="CF77" i="41"/>
  <c r="CF48" i="41"/>
  <c r="CF18" i="41"/>
  <c r="CF21" i="41"/>
  <c r="CF33" i="41"/>
  <c r="CF49" i="41"/>
  <c r="CF69" i="41"/>
  <c r="CF27" i="41"/>
  <c r="CF35" i="41"/>
  <c r="CF38" i="41"/>
  <c r="CF42" i="41"/>
  <c r="CF16" i="41"/>
  <c r="CF36" i="41"/>
  <c r="CF13" i="41"/>
  <c r="CF58" i="41"/>
  <c r="CF80" i="41"/>
  <c r="CF60" i="41"/>
  <c r="CF63" i="41"/>
  <c r="CF45" i="41"/>
</calcChain>
</file>

<file path=xl/sharedStrings.xml><?xml version="1.0" encoding="utf-8"?>
<sst xmlns="http://schemas.openxmlformats.org/spreadsheetml/2006/main" count="9098" uniqueCount="331">
  <si>
    <t>市区町村</t>
    <phoneticPr fontId="3"/>
  </si>
  <si>
    <t>広域連合全体</t>
  </si>
  <si>
    <t>豊能医療圏</t>
    <rPh sb="0" eb="2">
      <t>トヨノ</t>
    </rPh>
    <rPh sb="2" eb="4">
      <t>イリョウ</t>
    </rPh>
    <rPh sb="4" eb="5">
      <t>ケン</t>
    </rPh>
    <phoneticPr fontId="30"/>
  </si>
  <si>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</si>
  <si>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</si>
  <si>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</si>
  <si>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</si>
  <si>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</si>
  <si>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</si>
  <si>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</si>
  <si>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</si>
  <si>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</si>
  <si>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</si>
  <si>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</si>
  <si>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</si>
  <si>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</si>
  <si>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</si>
  <si>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</si>
  <si>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</si>
  <si>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</si>
  <si>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</si>
  <si>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</si>
  <si>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</si>
  <si>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</si>
  <si>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</si>
  <si>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</si>
  <si>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</si>
  <si>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</si>
  <si>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</si>
  <si>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</si>
  <si>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</si>
  <si>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</si>
  <si>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</si>
  <si>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</si>
  <si>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</si>
  <si>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</si>
  <si>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</si>
  <si>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</si>
  <si>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</si>
  <si>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</si>
  <si>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</si>
  <si>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</si>
  <si>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</si>
  <si>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</si>
  <si>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</si>
  <si>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</si>
  <si>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</si>
  <si>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</si>
  <si>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</si>
  <si>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</si>
  <si>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</si>
  <si>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</si>
  <si>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</si>
  <si>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</si>
  <si>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</si>
  <si>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</si>
  <si>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</si>
  <si>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</si>
  <si>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</si>
  <si>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</si>
  <si>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</si>
  <si>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</si>
  <si>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</si>
  <si>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</si>
  <si>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</si>
  <si>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</si>
  <si>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</si>
  <si>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</si>
  <si>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</si>
  <si>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</si>
  <si>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</si>
  <si>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</si>
  <si>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</si>
  <si>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合計</t>
    <rPh sb="0" eb="2">
      <t>ゴウケイ</t>
    </rPh>
    <phoneticPr fontId="3"/>
  </si>
  <si>
    <t>地区</t>
    <rPh sb="0" eb="2">
      <t>チク</t>
    </rPh>
    <phoneticPr fontId="3"/>
  </si>
  <si>
    <t>70歳～74歳</t>
  </si>
  <si>
    <t>80歳～84歳</t>
  </si>
  <si>
    <t>85歳～89歳</t>
  </si>
  <si>
    <t>90歳～94歳</t>
  </si>
  <si>
    <t>95歳～</t>
  </si>
  <si>
    <t>65歳～69歳</t>
  </si>
  <si>
    <t>75歳～79歳</t>
  </si>
  <si>
    <t>資格確認日…1日でも資格がある者を対象とする。</t>
    <rPh sb="0" eb="2">
      <t>シカク</t>
    </rPh>
    <rPh sb="2" eb="4">
      <t>カクニン</t>
    </rPh>
    <rPh sb="4" eb="5">
      <t>ビ</t>
    </rPh>
    <rPh sb="7" eb="8">
      <t>ニチ</t>
    </rPh>
    <rPh sb="10" eb="12">
      <t>シカク</t>
    </rPh>
    <rPh sb="15" eb="16">
      <t>モノ</t>
    </rPh>
    <rPh sb="17" eb="19">
      <t>タイショウ</t>
    </rPh>
    <phoneticPr fontId="37"/>
  </si>
  <si>
    <t>順位</t>
    <rPh sb="0" eb="2">
      <t>ジュンイ</t>
    </rPh>
    <phoneticPr fontId="3"/>
  </si>
  <si>
    <t>認知症</t>
    <rPh sb="0" eb="3">
      <t>ニンチショウ</t>
    </rPh>
    <phoneticPr fontId="3"/>
  </si>
  <si>
    <t>脳血管疾患</t>
    <rPh sb="0" eb="1">
      <t>ノウ</t>
    </rPh>
    <rPh sb="1" eb="3">
      <t>ケッカン</t>
    </rPh>
    <rPh sb="3" eb="5">
      <t>シッカン</t>
    </rPh>
    <phoneticPr fontId="3"/>
  </si>
  <si>
    <t>関節疾患</t>
    <rPh sb="0" eb="2">
      <t>カンセツ</t>
    </rPh>
    <rPh sb="2" eb="4">
      <t>シッカン</t>
    </rPh>
    <phoneticPr fontId="3"/>
  </si>
  <si>
    <t>骨折</t>
    <rPh sb="0" eb="2">
      <t>コッセツ</t>
    </rPh>
    <phoneticPr fontId="3"/>
  </si>
  <si>
    <t>心疾患</t>
    <rPh sb="0" eb="3">
      <t>シンシッカン</t>
    </rPh>
    <phoneticPr fontId="3"/>
  </si>
  <si>
    <t>被保険者数(人)</t>
    <rPh sb="0" eb="4">
      <t>ヒホケンシャ</t>
    </rPh>
    <rPh sb="4" eb="5">
      <t>スウ</t>
    </rPh>
    <rPh sb="6" eb="7">
      <t>ニン</t>
    </rPh>
    <phoneticPr fontId="3"/>
  </si>
  <si>
    <t>疾病分類(中分類)</t>
  </si>
  <si>
    <t>患者数(人)</t>
    <rPh sb="0" eb="3">
      <t>カンジャスウ</t>
    </rPh>
    <phoneticPr fontId="3"/>
  </si>
  <si>
    <t xml:space="preserve">    市区町村別</t>
    <phoneticPr fontId="3"/>
  </si>
  <si>
    <t>市区町村</t>
    <rPh sb="0" eb="2">
      <t>シク</t>
    </rPh>
    <rPh sb="2" eb="3">
      <t>マチ</t>
    </rPh>
    <rPh sb="3" eb="4">
      <t>ムラ</t>
    </rPh>
    <phoneticPr fontId="3"/>
  </si>
  <si>
    <t>患者数(人)</t>
    <rPh sb="0" eb="3">
      <t>カンジャスウ</t>
    </rPh>
    <rPh sb="4" eb="5">
      <t>ニン</t>
    </rPh>
    <phoneticPr fontId="3"/>
  </si>
  <si>
    <t>医療費(円)</t>
    <rPh sb="0" eb="2">
      <t>イリョウ</t>
    </rPh>
    <rPh sb="2" eb="3">
      <t>ヒ</t>
    </rPh>
    <rPh sb="4" eb="5">
      <t>エン</t>
    </rPh>
    <phoneticPr fontId="3"/>
  </si>
  <si>
    <t>　　広域連合全体</t>
    <rPh sb="2" eb="4">
      <t>コウイキ</t>
    </rPh>
    <rPh sb="4" eb="6">
      <t>レンゴウ</t>
    </rPh>
    <rPh sb="6" eb="8">
      <t>ゼンタイ</t>
    </rPh>
    <phoneticPr fontId="37"/>
  </si>
  <si>
    <t>大阪市</t>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</si>
  <si>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</si>
  <si>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</si>
  <si>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</si>
  <si>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</si>
  <si>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</si>
  <si>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</si>
  <si>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</si>
  <si>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</si>
  <si>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</si>
  <si>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</si>
  <si>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</si>
  <si>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</si>
  <si>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</si>
  <si>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</si>
  <si>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</si>
  <si>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</si>
  <si>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</si>
  <si>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</si>
  <si>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歯科医療費(円)</t>
    <rPh sb="0" eb="2">
      <t>シカ</t>
    </rPh>
    <rPh sb="2" eb="4">
      <t>イリョウ</t>
    </rPh>
    <rPh sb="4" eb="5">
      <t>ヒ</t>
    </rPh>
    <rPh sb="6" eb="7">
      <t>エン</t>
    </rPh>
    <phoneticPr fontId="3"/>
  </si>
  <si>
    <t>　　在宅医療患者数(歯科)</t>
    <rPh sb="2" eb="4">
      <t>ザイタク</t>
    </rPh>
    <rPh sb="4" eb="6">
      <t>イリョウ</t>
    </rPh>
    <rPh sb="6" eb="8">
      <t>カンジャ</t>
    </rPh>
    <rPh sb="8" eb="9">
      <t>スウ</t>
    </rPh>
    <rPh sb="10" eb="12">
      <t>シカ</t>
    </rPh>
    <phoneticPr fontId="3"/>
  </si>
  <si>
    <t>　　市区町村別</t>
    <phoneticPr fontId="3"/>
  </si>
  <si>
    <t>市区町村</t>
    <rPh sb="0" eb="2">
      <t>シク</t>
    </rPh>
    <rPh sb="2" eb="4">
      <t>チョウソン</t>
    </rPh>
    <phoneticPr fontId="3"/>
  </si>
  <si>
    <t>豊能医療圏</t>
    <phoneticPr fontId="3"/>
  </si>
  <si>
    <t>北河内医療圏</t>
    <phoneticPr fontId="3"/>
  </si>
  <si>
    <t>　　地区別</t>
    <rPh sb="2" eb="4">
      <t>チク</t>
    </rPh>
    <phoneticPr fontId="3"/>
  </si>
  <si>
    <t>疾病名</t>
    <rPh sb="0" eb="2">
      <t>シッペイ</t>
    </rPh>
    <rPh sb="2" eb="3">
      <t>メイ</t>
    </rPh>
    <phoneticPr fontId="3"/>
  </si>
  <si>
    <t>広域連合全体</t>
    <rPh sb="0" eb="2">
      <t>コウイキ</t>
    </rPh>
    <rPh sb="2" eb="4">
      <t>レンゴウ</t>
    </rPh>
    <rPh sb="4" eb="6">
      <t>ゼンタイ</t>
    </rPh>
    <phoneticPr fontId="3"/>
  </si>
  <si>
    <t>【グラフ用】</t>
    <rPh sb="4" eb="5">
      <t>ヨウ</t>
    </rPh>
    <phoneticPr fontId="3"/>
  </si>
  <si>
    <t>うち訪問
診療</t>
    <rPh sb="2" eb="4">
      <t>ホウモン</t>
    </rPh>
    <rPh sb="5" eb="7">
      <t>シンリョウ</t>
    </rPh>
    <phoneticPr fontId="3"/>
  </si>
  <si>
    <t>　　広域連合全体</t>
    <rPh sb="2" eb="4">
      <t>コウイキ</t>
    </rPh>
    <rPh sb="4" eb="6">
      <t>レンゴウ</t>
    </rPh>
    <rPh sb="6" eb="8">
      <t>ゼンタイ</t>
    </rPh>
    <phoneticPr fontId="3"/>
  </si>
  <si>
    <t>-</t>
    <phoneticPr fontId="3"/>
  </si>
  <si>
    <t>その他</t>
    <rPh sb="2" eb="3">
      <t>タ</t>
    </rPh>
    <phoneticPr fontId="3"/>
  </si>
  <si>
    <t>三島医療圏</t>
  </si>
  <si>
    <t>中河内医療圏</t>
    <rPh sb="0" eb="1">
      <t>ナカ</t>
    </rPh>
    <phoneticPr fontId="3"/>
  </si>
  <si>
    <t>南河内医療圏</t>
  </si>
  <si>
    <t>堺市医療圏</t>
  </si>
  <si>
    <t>泉州医療圏</t>
  </si>
  <si>
    <t>大阪市医療圏</t>
  </si>
  <si>
    <t>-</t>
    <phoneticPr fontId="3"/>
  </si>
  <si>
    <t>豊能医療圏</t>
    <rPh sb="0" eb="2">
      <t>トヨノ</t>
    </rPh>
    <rPh sb="2" eb="4">
      <t>イリョウ</t>
    </rPh>
    <rPh sb="4" eb="5">
      <t>ケン</t>
    </rPh>
    <phoneticPr fontId="3"/>
  </si>
  <si>
    <t>三島医療圏</t>
    <rPh sb="0" eb="1">
      <t>ミシマ</t>
    </rPh>
    <rPh sb="1" eb="3">
      <t>イリョウ</t>
    </rPh>
    <rPh sb="3" eb="4">
      <t>ケン</t>
    </rPh>
    <phoneticPr fontId="3"/>
  </si>
  <si>
    <t>北河内医療圏</t>
    <rPh sb="0" eb="2">
      <t>キタカワチ</t>
    </rPh>
    <rPh sb="2" eb="4">
      <t>イリョウ</t>
    </rPh>
    <rPh sb="4" eb="5">
      <t>ケン</t>
    </rPh>
    <phoneticPr fontId="3"/>
  </si>
  <si>
    <t>中河内医療圏</t>
    <rPh sb="0" eb="2">
      <t>ナカガウチ</t>
    </rPh>
    <rPh sb="2" eb="4">
      <t>イリョウ</t>
    </rPh>
    <rPh sb="4" eb="5">
      <t>ケン</t>
    </rPh>
    <phoneticPr fontId="3"/>
  </si>
  <si>
    <t>南河内医療圏</t>
    <rPh sb="0" eb="2">
      <t>カワチ</t>
    </rPh>
    <rPh sb="2" eb="4">
      <t>イリョウ</t>
    </rPh>
    <rPh sb="4" eb="5">
      <t>ケン</t>
    </rPh>
    <phoneticPr fontId="3"/>
  </si>
  <si>
    <t>堺市医療圏</t>
    <rPh sb="0" eb="2">
      <t>サカイシ</t>
    </rPh>
    <rPh sb="2" eb="4">
      <t>イリョウ</t>
    </rPh>
    <rPh sb="4" eb="5">
      <t>ケン</t>
    </rPh>
    <phoneticPr fontId="3"/>
  </si>
  <si>
    <t>泉州医療圏</t>
    <rPh sb="0" eb="1">
      <t>センシュウ</t>
    </rPh>
    <rPh sb="1" eb="3">
      <t>イリョウ</t>
    </rPh>
    <rPh sb="3" eb="4">
      <t>ケン</t>
    </rPh>
    <phoneticPr fontId="3"/>
  </si>
  <si>
    <t>大阪市医療圏</t>
    <rPh sb="0" eb="2">
      <t>オオサカシ</t>
    </rPh>
    <rPh sb="2" eb="4">
      <t>イリョウ</t>
    </rPh>
    <rPh sb="4" eb="5">
      <t>ケン</t>
    </rPh>
    <phoneticPr fontId="3"/>
  </si>
  <si>
    <t>在宅合計</t>
    <rPh sb="0" eb="2">
      <t>ザイタク</t>
    </rPh>
    <rPh sb="2" eb="4">
      <t>ゴウケイ</t>
    </rPh>
    <phoneticPr fontId="3"/>
  </si>
  <si>
    <t>年齢階層</t>
    <rPh sb="0" eb="2">
      <t>ネンレイ</t>
    </rPh>
    <rPh sb="2" eb="4">
      <t>カイソウ</t>
    </rPh>
    <phoneticPr fontId="37"/>
  </si>
  <si>
    <t>　　在宅医療患者数(医科)</t>
    <rPh sb="2" eb="4">
      <t>ザイタク</t>
    </rPh>
    <rPh sb="4" eb="6">
      <t>イリョウ</t>
    </rPh>
    <rPh sb="6" eb="8">
      <t>カンジャ</t>
    </rPh>
    <rPh sb="8" eb="9">
      <t>スウ</t>
    </rPh>
    <rPh sb="10" eb="12">
      <t>イカ</t>
    </rPh>
    <phoneticPr fontId="3"/>
  </si>
  <si>
    <t>患者割合(%)
(被保険者数に占める
割合)</t>
    <rPh sb="0" eb="2">
      <t>カンジャ</t>
    </rPh>
    <rPh sb="2" eb="4">
      <t>ワリアイ</t>
    </rPh>
    <rPh sb="9" eb="13">
      <t>ヒホケンシャ</t>
    </rPh>
    <rPh sb="13" eb="14">
      <t>スウ</t>
    </rPh>
    <rPh sb="15" eb="16">
      <t>シ</t>
    </rPh>
    <rPh sb="19" eb="21">
      <t>ワリアイ</t>
    </rPh>
    <phoneticPr fontId="3"/>
  </si>
  <si>
    <t>患者一人当たりの
歯科医療費(円)</t>
    <rPh sb="0" eb="2">
      <t>カンジャ</t>
    </rPh>
    <rPh sb="2" eb="4">
      <t>ヒトリ</t>
    </rPh>
    <rPh sb="4" eb="5">
      <t>ア</t>
    </rPh>
    <rPh sb="9" eb="11">
      <t>シカ</t>
    </rPh>
    <rPh sb="11" eb="13">
      <t>イリョウ</t>
    </rPh>
    <rPh sb="13" eb="14">
      <t>ヒ</t>
    </rPh>
    <phoneticPr fontId="3"/>
  </si>
  <si>
    <t>患者一人当たりの
医療費(円)</t>
    <rPh sb="0" eb="2">
      <t>カンジャ</t>
    </rPh>
    <rPh sb="2" eb="4">
      <t>ヒトリ</t>
    </rPh>
    <rPh sb="4" eb="5">
      <t>ア</t>
    </rPh>
    <rPh sb="9" eb="11">
      <t>イリョウ</t>
    </rPh>
    <rPh sb="11" eb="12">
      <t>ヒ</t>
    </rPh>
    <phoneticPr fontId="3"/>
  </si>
  <si>
    <t>訪問診療患者割合(医科)</t>
    <rPh sb="0" eb="2">
      <t>ホウモン</t>
    </rPh>
    <rPh sb="2" eb="4">
      <t>シンリョウ</t>
    </rPh>
    <rPh sb="4" eb="6">
      <t>カンジャ</t>
    </rPh>
    <rPh sb="6" eb="8">
      <t>ワリアイ</t>
    </rPh>
    <rPh sb="9" eb="11">
      <t>イカ</t>
    </rPh>
    <phoneticPr fontId="3"/>
  </si>
  <si>
    <t>　　在宅医療患者割合(医科)</t>
    <rPh sb="2" eb="4">
      <t>ザイタク</t>
    </rPh>
    <rPh sb="4" eb="6">
      <t>イリョウ</t>
    </rPh>
    <rPh sb="6" eb="8">
      <t>カンジャ</t>
    </rPh>
    <rPh sb="8" eb="10">
      <t>ワリアイ</t>
    </rPh>
    <rPh sb="11" eb="13">
      <t>イカ</t>
    </rPh>
    <phoneticPr fontId="3"/>
  </si>
  <si>
    <t>　　市区町村別</t>
    <phoneticPr fontId="3"/>
  </si>
  <si>
    <t>　　訪問診療患者割合(医科)</t>
    <rPh sb="2" eb="4">
      <t>ホウモン</t>
    </rPh>
    <rPh sb="4" eb="6">
      <t>シンリョウ</t>
    </rPh>
    <rPh sb="6" eb="8">
      <t>カンジャ</t>
    </rPh>
    <rPh sb="8" eb="10">
      <t>ワリアイ</t>
    </rPh>
    <rPh sb="11" eb="13">
      <t>イカ</t>
    </rPh>
    <phoneticPr fontId="3"/>
  </si>
  <si>
    <t>訪問診療患者割合(歯科)</t>
    <rPh sb="0" eb="2">
      <t>ホウモン</t>
    </rPh>
    <rPh sb="2" eb="4">
      <t>シンリョウ</t>
    </rPh>
    <rPh sb="4" eb="6">
      <t>カンジャ</t>
    </rPh>
    <rPh sb="6" eb="8">
      <t>ワリアイ</t>
    </rPh>
    <rPh sb="9" eb="11">
      <t>シカ</t>
    </rPh>
    <phoneticPr fontId="3"/>
  </si>
  <si>
    <t>　　在宅医療患者割合(歯科)</t>
    <rPh sb="2" eb="4">
      <t>ザイタク</t>
    </rPh>
    <rPh sb="4" eb="6">
      <t>イリョウ</t>
    </rPh>
    <rPh sb="6" eb="8">
      <t>カンジャ</t>
    </rPh>
    <rPh sb="8" eb="10">
      <t>ワリアイ</t>
    </rPh>
    <rPh sb="11" eb="13">
      <t>シカ</t>
    </rPh>
    <phoneticPr fontId="3"/>
  </si>
  <si>
    <t>　　訪問診療患者割合(歯科)</t>
    <rPh sb="2" eb="4">
      <t>ホウモン</t>
    </rPh>
    <rPh sb="4" eb="6">
      <t>シンリョウ</t>
    </rPh>
    <rPh sb="6" eb="8">
      <t>カンジャ</t>
    </rPh>
    <rPh sb="8" eb="10">
      <t>ワリアイ</t>
    </rPh>
    <rPh sb="11" eb="13">
      <t>シカ</t>
    </rPh>
    <phoneticPr fontId="3"/>
  </si>
  <si>
    <t>　　在宅医療患者割合(歯科)</t>
    <rPh sb="2" eb="4">
      <t>ザイタク</t>
    </rPh>
    <rPh sb="4" eb="6">
      <t>イリョウ</t>
    </rPh>
    <rPh sb="6" eb="8">
      <t>カンジャ</t>
    </rPh>
    <rPh sb="8" eb="10">
      <t>ワリアイ</t>
    </rPh>
    <phoneticPr fontId="3"/>
  </si>
  <si>
    <t>　　訪問診療患者割合(歯科)</t>
    <rPh sb="2" eb="4">
      <t>ホウモン</t>
    </rPh>
    <rPh sb="4" eb="6">
      <t>シンリョウ</t>
    </rPh>
    <rPh sb="6" eb="8">
      <t>カンジャ</t>
    </rPh>
    <rPh sb="8" eb="10">
      <t>ワリアイ</t>
    </rPh>
    <phoneticPr fontId="3"/>
  </si>
  <si>
    <t>　　地区別</t>
    <rPh sb="2" eb="4">
      <t>チク</t>
    </rPh>
    <rPh sb="4" eb="5">
      <t>ベツ</t>
    </rPh>
    <phoneticPr fontId="3"/>
  </si>
  <si>
    <t>患者一人当たりの在宅医療費(円)</t>
    <rPh sb="0" eb="2">
      <t>カンジャ</t>
    </rPh>
    <rPh sb="2" eb="4">
      <t>ヒトリ</t>
    </rPh>
    <rPh sb="4" eb="5">
      <t>ア</t>
    </rPh>
    <rPh sb="8" eb="10">
      <t>ザイタク</t>
    </rPh>
    <rPh sb="10" eb="13">
      <t>イリョウヒ</t>
    </rPh>
    <phoneticPr fontId="3"/>
  </si>
  <si>
    <t>在宅医療費(円)</t>
    <rPh sb="0" eb="2">
      <t>ザイタク</t>
    </rPh>
    <phoneticPr fontId="3"/>
  </si>
  <si>
    <t xml:space="preserve">    地区別</t>
    <rPh sb="4" eb="6">
      <t>チク</t>
    </rPh>
    <phoneticPr fontId="3"/>
  </si>
  <si>
    <t>　　市区町村別</t>
    <rPh sb="2" eb="4">
      <t>シク</t>
    </rPh>
    <rPh sb="4" eb="5">
      <t>マチ</t>
    </rPh>
    <rPh sb="5" eb="6">
      <t>ムラ</t>
    </rPh>
    <rPh sb="6" eb="7">
      <t>ベツ</t>
    </rPh>
    <phoneticPr fontId="3"/>
  </si>
  <si>
    <t>　　在宅医療患者の患者一人当たりの在宅医療費上位5位疾病(医科)</t>
    <rPh sb="2" eb="4">
      <t>ザイタク</t>
    </rPh>
    <rPh sb="4" eb="6">
      <t>イリョウ</t>
    </rPh>
    <rPh sb="6" eb="8">
      <t>カンジャ</t>
    </rPh>
    <rPh sb="9" eb="11">
      <t>カンジャ</t>
    </rPh>
    <rPh sb="11" eb="13">
      <t>ヒトリ</t>
    </rPh>
    <rPh sb="13" eb="14">
      <t>ア</t>
    </rPh>
    <rPh sb="17" eb="19">
      <t>ザイタク</t>
    </rPh>
    <rPh sb="19" eb="21">
      <t>イリョウ</t>
    </rPh>
    <rPh sb="21" eb="22">
      <t>ヒ</t>
    </rPh>
    <rPh sb="22" eb="24">
      <t>ジョウイ</t>
    </rPh>
    <rPh sb="25" eb="26">
      <t>イ</t>
    </rPh>
    <rPh sb="26" eb="28">
      <t>シッペイ</t>
    </rPh>
    <rPh sb="29" eb="31">
      <t>イカ</t>
    </rPh>
    <phoneticPr fontId="3"/>
  </si>
  <si>
    <t>市区町村</t>
    <phoneticPr fontId="3"/>
  </si>
  <si>
    <t>　　介護の要因となる疾病の状況</t>
    <rPh sb="2" eb="4">
      <t>カイゴ</t>
    </rPh>
    <rPh sb="5" eb="7">
      <t>ヨウイン</t>
    </rPh>
    <rPh sb="10" eb="12">
      <t>シッペイ</t>
    </rPh>
    <rPh sb="13" eb="15">
      <t>ジョウキョウ</t>
    </rPh>
    <phoneticPr fontId="3"/>
  </si>
  <si>
    <t>　　介護の要因となる疾病患者割合</t>
    <rPh sb="2" eb="4">
      <t>カイゴ</t>
    </rPh>
    <rPh sb="5" eb="7">
      <t>ヨウイン</t>
    </rPh>
    <rPh sb="10" eb="12">
      <t>シッペイ</t>
    </rPh>
    <rPh sb="12" eb="14">
      <t>カンジャ</t>
    </rPh>
    <rPh sb="14" eb="16">
      <t>ワリアイ</t>
    </rPh>
    <phoneticPr fontId="3"/>
  </si>
  <si>
    <t>介護の要因となる疾病
(実人数)　合計</t>
    <rPh sb="0" eb="2">
      <t>カイゴ</t>
    </rPh>
    <rPh sb="3" eb="5">
      <t>ヨウイン</t>
    </rPh>
    <rPh sb="8" eb="10">
      <t>シッペイ</t>
    </rPh>
    <rPh sb="12" eb="13">
      <t>ジツ</t>
    </rPh>
    <rPh sb="13" eb="15">
      <t>ニンズウ</t>
    </rPh>
    <rPh sb="17" eb="19">
      <t>ゴウケイ</t>
    </rPh>
    <phoneticPr fontId="3"/>
  </si>
  <si>
    <t>　　市区町村別</t>
    <rPh sb="2" eb="6">
      <t>シクチョウソン</t>
    </rPh>
    <phoneticPr fontId="3"/>
  </si>
  <si>
    <t>在宅医療</t>
    <rPh sb="0" eb="2">
      <t>ザイタク</t>
    </rPh>
    <rPh sb="2" eb="4">
      <t>イリョウ</t>
    </rPh>
    <phoneticPr fontId="3"/>
  </si>
  <si>
    <t>在宅医療患者割合(医科)</t>
    <rPh sb="0" eb="2">
      <t>ザイタク</t>
    </rPh>
    <rPh sb="2" eb="4">
      <t>イリョウ</t>
    </rPh>
    <rPh sb="4" eb="6">
      <t>カンジャ</t>
    </rPh>
    <rPh sb="6" eb="8">
      <t>ワリアイ</t>
    </rPh>
    <rPh sb="9" eb="11">
      <t>イカ</t>
    </rPh>
    <phoneticPr fontId="3"/>
  </si>
  <si>
    <t>在宅医療患者割合(歯科)</t>
    <rPh sb="0" eb="2">
      <t>ザイタク</t>
    </rPh>
    <rPh sb="2" eb="4">
      <t>イリョウ</t>
    </rPh>
    <rPh sb="4" eb="6">
      <t>カンジャ</t>
    </rPh>
    <rPh sb="6" eb="8">
      <t>ワリアイ</t>
    </rPh>
    <rPh sb="9" eb="11">
      <t>シカ</t>
    </rPh>
    <phoneticPr fontId="3"/>
  </si>
  <si>
    <t>合計</t>
    <rPh sb="0" eb="2">
      <t>ゴウケイ</t>
    </rPh>
    <phoneticPr fontId="37"/>
  </si>
  <si>
    <t>介護支援連携
指導料を
算定している
医療機関(件)</t>
    <rPh sb="0" eb="2">
      <t>カイゴ</t>
    </rPh>
    <rPh sb="2" eb="4">
      <t>シエン</t>
    </rPh>
    <rPh sb="4" eb="6">
      <t>レンケイ</t>
    </rPh>
    <rPh sb="7" eb="9">
      <t>シドウ</t>
    </rPh>
    <rPh sb="9" eb="10">
      <t>リョウ</t>
    </rPh>
    <rPh sb="12" eb="14">
      <t>サンテイ</t>
    </rPh>
    <rPh sb="19" eb="21">
      <t>イリョウ</t>
    </rPh>
    <rPh sb="21" eb="23">
      <t>キカン</t>
    </rPh>
    <phoneticPr fontId="3"/>
  </si>
  <si>
    <t>退院支援加算を
算定している
医療機関(件)</t>
    <rPh sb="0" eb="2">
      <t>タイイン</t>
    </rPh>
    <rPh sb="2" eb="4">
      <t>シエン</t>
    </rPh>
    <rPh sb="4" eb="6">
      <t>カサン</t>
    </rPh>
    <rPh sb="8" eb="10">
      <t>サンテイ</t>
    </rPh>
    <rPh sb="15" eb="17">
      <t>イリョウ</t>
    </rPh>
    <rPh sb="17" eb="19">
      <t>キカン</t>
    </rPh>
    <phoneticPr fontId="3"/>
  </si>
  <si>
    <t>在宅医療(歯科)を
実施している
医療機関(件)</t>
    <rPh sb="0" eb="2">
      <t>ザイタク</t>
    </rPh>
    <rPh sb="2" eb="4">
      <t>イリョウ</t>
    </rPh>
    <rPh sb="5" eb="7">
      <t>シカ</t>
    </rPh>
    <rPh sb="10" eb="12">
      <t>ジッシ</t>
    </rPh>
    <rPh sb="17" eb="19">
      <t>イリョウ</t>
    </rPh>
    <rPh sb="19" eb="21">
      <t>キカン</t>
    </rPh>
    <rPh sb="22" eb="23">
      <t>ケン</t>
    </rPh>
    <phoneticPr fontId="3"/>
  </si>
  <si>
    <t>在宅医療(医科)を
実施している
医療機関(件)</t>
    <rPh sb="0" eb="2">
      <t>ザイタク</t>
    </rPh>
    <rPh sb="2" eb="4">
      <t>イリョウ</t>
    </rPh>
    <rPh sb="5" eb="7">
      <t>イカ</t>
    </rPh>
    <rPh sb="10" eb="12">
      <t>ジッシ</t>
    </rPh>
    <rPh sb="17" eb="19">
      <t>イリョウ</t>
    </rPh>
    <rPh sb="19" eb="21">
      <t>キカン</t>
    </rPh>
    <rPh sb="22" eb="23">
      <t>ケン</t>
    </rPh>
    <phoneticPr fontId="3"/>
  </si>
  <si>
    <t>在宅患者調剤
加算を算定
している
レセプトの
ある薬局(件)</t>
    <rPh sb="0" eb="2">
      <t>ザイタク</t>
    </rPh>
    <rPh sb="2" eb="4">
      <t>カンジャ</t>
    </rPh>
    <rPh sb="4" eb="6">
      <t>チョウザイ</t>
    </rPh>
    <rPh sb="7" eb="9">
      <t>カサン</t>
    </rPh>
    <rPh sb="10" eb="12">
      <t>サンテイ</t>
    </rPh>
    <rPh sb="26" eb="28">
      <t>ヤッキョク</t>
    </rPh>
    <phoneticPr fontId="3"/>
  </si>
  <si>
    <t>　　介護の要因となる疾病を持つ患者割合</t>
    <rPh sb="2" eb="4">
      <t>カイゴ</t>
    </rPh>
    <rPh sb="5" eb="7">
      <t>ヨウイン</t>
    </rPh>
    <rPh sb="10" eb="12">
      <t>シッペイ</t>
    </rPh>
    <rPh sb="13" eb="14">
      <t>モ</t>
    </rPh>
    <rPh sb="15" eb="17">
      <t>カンジャ</t>
    </rPh>
    <rPh sb="17" eb="19">
      <t>ワリアイ</t>
    </rPh>
    <phoneticPr fontId="3"/>
  </si>
  <si>
    <t xml:space="preserve">    広域連合全体</t>
    <rPh sb="4" eb="6">
      <t>コウイキ</t>
    </rPh>
    <rPh sb="6" eb="8">
      <t>レンゴウ</t>
    </rPh>
    <rPh sb="8" eb="10">
      <t>ゼンタイ</t>
    </rPh>
    <phoneticPr fontId="37"/>
  </si>
  <si>
    <t>　　医療機関数</t>
    <rPh sb="2" eb="4">
      <t>イリョウ</t>
    </rPh>
    <rPh sb="4" eb="6">
      <t>キカン</t>
    </rPh>
    <rPh sb="6" eb="7">
      <t>スウ</t>
    </rPh>
    <phoneticPr fontId="3"/>
  </si>
  <si>
    <t>　　在宅医療患者割合(医科)</t>
    <rPh sb="4" eb="6">
      <t>イリョウ</t>
    </rPh>
    <phoneticPr fontId="3"/>
  </si>
  <si>
    <t>　　地区別</t>
  </si>
  <si>
    <t>　　市区町村別</t>
  </si>
  <si>
    <t>　　在宅医療患者割合(歯科)</t>
    <rPh sb="4" eb="6">
      <t>イリョウ</t>
    </rPh>
    <phoneticPr fontId="3"/>
  </si>
  <si>
    <t>　　介護の要因となる疾病を持つ患者割合</t>
    <rPh sb="10" eb="12">
      <t>シッペイ</t>
    </rPh>
    <rPh sb="13" eb="14">
      <t>モ</t>
    </rPh>
    <phoneticPr fontId="3"/>
  </si>
  <si>
    <t>介護の要因となる疾病の状況</t>
  </si>
  <si>
    <t>地区別</t>
  </si>
  <si>
    <t>市区町村別</t>
  </si>
  <si>
    <t>割合(%)
(在宅医療費
合計に占める
割合)</t>
    <rPh sb="0" eb="2">
      <t>ワリアイ</t>
    </rPh>
    <rPh sb="7" eb="9">
      <t>ザイタク</t>
    </rPh>
    <rPh sb="9" eb="11">
      <t>イリョウ</t>
    </rPh>
    <rPh sb="11" eb="12">
      <t>ヒ</t>
    </rPh>
    <rPh sb="13" eb="15">
      <t>ゴウケイ</t>
    </rPh>
    <rPh sb="16" eb="17">
      <t>シ</t>
    </rPh>
    <rPh sb="20" eb="22">
      <t>ワリアイ</t>
    </rPh>
    <phoneticPr fontId="3"/>
  </si>
  <si>
    <t>割合(%)
(在宅医療費合計に占める
割合)</t>
    <rPh sb="0" eb="2">
      <t>ワリアイ</t>
    </rPh>
    <rPh sb="7" eb="9">
      <t>ザイタク</t>
    </rPh>
    <rPh sb="9" eb="11">
      <t>イリョウ</t>
    </rPh>
    <rPh sb="11" eb="12">
      <t>ヒ</t>
    </rPh>
    <rPh sb="12" eb="14">
      <t>ゴウケイ</t>
    </rPh>
    <rPh sb="15" eb="16">
      <t>シ</t>
    </rPh>
    <rPh sb="19" eb="21">
      <t>ワリアイ</t>
    </rPh>
    <phoneticPr fontId="3"/>
  </si>
  <si>
    <t>割合(%)
(被保険者数に占める割合)</t>
    <rPh sb="0" eb="2">
      <t>ワリアイ</t>
    </rPh>
    <rPh sb="7" eb="11">
      <t>ヒホケンシャ</t>
    </rPh>
    <rPh sb="11" eb="12">
      <t>スウ</t>
    </rPh>
    <rPh sb="13" eb="14">
      <t>シ</t>
    </rPh>
    <rPh sb="16" eb="18">
      <t>ワリアイ</t>
    </rPh>
    <phoneticPr fontId="3"/>
  </si>
  <si>
    <t>介護の要因となる疾病を持つ患者割合</t>
    <rPh sb="0" eb="2">
      <t>カイゴ</t>
    </rPh>
    <rPh sb="3" eb="5">
      <t>ヨウイン</t>
    </rPh>
    <rPh sb="8" eb="10">
      <t>シッペイ</t>
    </rPh>
    <rPh sb="11" eb="12">
      <t>モ</t>
    </rPh>
    <rPh sb="13" eb="15">
      <t>カンジャ</t>
    </rPh>
    <rPh sb="15" eb="17">
      <t>ワリアイ</t>
    </rPh>
    <phoneticPr fontId="3"/>
  </si>
  <si>
    <t>※在宅とみなされる診療行為(医科)を一度でも算定された者を集計対象とする。</t>
    <rPh sb="1" eb="3">
      <t>ザイタク</t>
    </rPh>
    <rPh sb="9" eb="11">
      <t>シンリョウ</t>
    </rPh>
    <rPh sb="11" eb="13">
      <t>コウイ</t>
    </rPh>
    <rPh sb="14" eb="16">
      <t>イカ</t>
    </rPh>
    <rPh sb="18" eb="20">
      <t>イチド</t>
    </rPh>
    <rPh sb="22" eb="24">
      <t>サンテイ</t>
    </rPh>
    <rPh sb="27" eb="28">
      <t>モノ</t>
    </rPh>
    <rPh sb="29" eb="31">
      <t>シュウケイ</t>
    </rPh>
    <rPh sb="31" eb="33">
      <t>タイショウ</t>
    </rPh>
    <phoneticPr fontId="3"/>
  </si>
  <si>
    <t>患者割合(%)
(被保険者数に占める割合)</t>
    <rPh sb="0" eb="2">
      <t>カンジャ</t>
    </rPh>
    <rPh sb="2" eb="4">
      <t>ワリアイ</t>
    </rPh>
    <rPh sb="9" eb="13">
      <t>ヒホケンシャ</t>
    </rPh>
    <rPh sb="13" eb="14">
      <t>スウ</t>
    </rPh>
    <rPh sb="15" eb="16">
      <t>シ</t>
    </rPh>
    <rPh sb="18" eb="20">
      <t>ワリアイ</t>
    </rPh>
    <phoneticPr fontId="3"/>
  </si>
  <si>
    <t>在宅医療費(円)</t>
    <rPh sb="0" eb="2">
      <t>ザイタク</t>
    </rPh>
    <rPh sb="4" eb="5">
      <t>ヒ</t>
    </rPh>
    <phoneticPr fontId="3"/>
  </si>
  <si>
    <t>被保険者数(人)</t>
    <rPh sb="0" eb="4">
      <t>ヒホケンシャ</t>
    </rPh>
    <rPh sb="4" eb="5">
      <t>スウ</t>
    </rPh>
    <rPh sb="6" eb="7">
      <t>ニン</t>
    </rPh>
    <phoneticPr fontId="3"/>
  </si>
  <si>
    <t>被保険者数
(人)</t>
    <phoneticPr fontId="3"/>
  </si>
  <si>
    <t>【表作成用】</t>
    <rPh sb="1" eb="2">
      <t>ヒョウ</t>
    </rPh>
    <rPh sb="2" eb="5">
      <t>サクセイヨウ</t>
    </rPh>
    <phoneticPr fontId="3"/>
  </si>
  <si>
    <t>被保険者数
(人)</t>
    <rPh sb="0" eb="4">
      <t>ヒホケンシャ</t>
    </rPh>
    <rPh sb="4" eb="5">
      <t>スウ</t>
    </rPh>
    <rPh sb="7" eb="8">
      <t>ニン</t>
    </rPh>
    <phoneticPr fontId="3"/>
  </si>
  <si>
    <t>豊能医療圏</t>
    <rPh sb="0" eb="2">
      <t>トヨノ</t>
    </rPh>
    <rPh sb="2" eb="4">
      <t>イリョウ</t>
    </rPh>
    <rPh sb="4" eb="5">
      <t>ケン</t>
    </rPh>
    <phoneticPr fontId="32"/>
  </si>
  <si>
    <t>三島医療圏</t>
    <rPh sb="0" eb="1">
      <t>ミシマ</t>
    </rPh>
    <rPh sb="1" eb="3">
      <t>イリョウ</t>
    </rPh>
    <rPh sb="3" eb="4">
      <t>ケン</t>
    </rPh>
    <phoneticPr fontId="32"/>
  </si>
  <si>
    <t>北河内医療圏</t>
    <rPh sb="0" eb="2">
      <t>キタカワチ</t>
    </rPh>
    <rPh sb="2" eb="4">
      <t>イリョウ</t>
    </rPh>
    <rPh sb="4" eb="5">
      <t>ケン</t>
    </rPh>
    <phoneticPr fontId="32"/>
  </si>
  <si>
    <t>中河内医療圏</t>
    <rPh sb="0" eb="2">
      <t>ナカガウチ</t>
    </rPh>
    <rPh sb="2" eb="4">
      <t>イリョウ</t>
    </rPh>
    <rPh sb="4" eb="5">
      <t>ケン</t>
    </rPh>
    <phoneticPr fontId="32"/>
  </si>
  <si>
    <t>南河内医療圏</t>
    <rPh sb="0" eb="2">
      <t>カワチ</t>
    </rPh>
    <rPh sb="2" eb="4">
      <t>イリョウ</t>
    </rPh>
    <rPh sb="4" eb="5">
      <t>ケン</t>
    </rPh>
    <phoneticPr fontId="32"/>
  </si>
  <si>
    <t>堺市医療圏</t>
    <rPh sb="0" eb="2">
      <t>サカイシ</t>
    </rPh>
    <rPh sb="2" eb="4">
      <t>イリョウ</t>
    </rPh>
    <rPh sb="4" eb="5">
      <t>ケン</t>
    </rPh>
    <phoneticPr fontId="32"/>
  </si>
  <si>
    <t>泉州医療圏</t>
    <rPh sb="0" eb="1">
      <t>センシュウ</t>
    </rPh>
    <rPh sb="1" eb="3">
      <t>イリョウ</t>
    </rPh>
    <rPh sb="3" eb="4">
      <t>ケン</t>
    </rPh>
    <phoneticPr fontId="32"/>
  </si>
  <si>
    <t>大阪市医療圏</t>
    <rPh sb="0" eb="2">
      <t>オオサカシ</t>
    </rPh>
    <rPh sb="2" eb="4">
      <t>イリョウ</t>
    </rPh>
    <rPh sb="4" eb="5">
      <t>ケン</t>
    </rPh>
    <phoneticPr fontId="32"/>
  </si>
  <si>
    <t>広域連合全体</t>
    <phoneticPr fontId="3"/>
  </si>
  <si>
    <t>介護の要因となる疾病の状況</t>
    <phoneticPr fontId="3"/>
  </si>
  <si>
    <t>患者割合(%)
(被保険者数に
占める割合)</t>
    <rPh sb="0" eb="2">
      <t>カンジャ</t>
    </rPh>
    <rPh sb="2" eb="4">
      <t>ワリアイ</t>
    </rPh>
    <rPh sb="9" eb="13">
      <t>ヒホケンシャ</t>
    </rPh>
    <rPh sb="13" eb="14">
      <t>スウ</t>
    </rPh>
    <rPh sb="16" eb="17">
      <t>シ</t>
    </rPh>
    <rPh sb="19" eb="21">
      <t>ワリアイ</t>
    </rPh>
    <phoneticPr fontId="3"/>
  </si>
  <si>
    <t>被保険者数(人)</t>
    <phoneticPr fontId="3"/>
  </si>
  <si>
    <t>以上</t>
    <rPh sb="0" eb="2">
      <t>イジョウ</t>
    </rPh>
    <phoneticPr fontId="5"/>
  </si>
  <si>
    <t>以下</t>
    <rPh sb="0" eb="2">
      <t>イカ</t>
    </rPh>
    <phoneticPr fontId="5"/>
  </si>
  <si>
    <t>未満</t>
    <rPh sb="0" eb="2">
      <t>ミマン</t>
    </rPh>
    <phoneticPr fontId="5"/>
  </si>
  <si>
    <t>株式会社データホライゾン　医療費分解技術を用いて疾病毎に点数をグルーピングし算出。</t>
  </si>
  <si>
    <t>大阪府内の医療機関で地区別、市区町村別に区分できなかった医療機関は「その他」に集計している。府外の医療機関は集計対象外とする。</t>
    <rPh sb="0" eb="2">
      <t>オオサカ</t>
    </rPh>
    <rPh sb="2" eb="4">
      <t>フナイ</t>
    </rPh>
    <rPh sb="5" eb="7">
      <t>イリョウ</t>
    </rPh>
    <rPh sb="7" eb="9">
      <t>キカン</t>
    </rPh>
    <rPh sb="10" eb="12">
      <t>チク</t>
    </rPh>
    <rPh sb="12" eb="13">
      <t>ベツ</t>
    </rPh>
    <rPh sb="14" eb="16">
      <t>シク</t>
    </rPh>
    <rPh sb="16" eb="18">
      <t>チョウソン</t>
    </rPh>
    <rPh sb="18" eb="19">
      <t>ベツ</t>
    </rPh>
    <rPh sb="20" eb="22">
      <t>クブン</t>
    </rPh>
    <rPh sb="28" eb="30">
      <t>イリョウ</t>
    </rPh>
    <rPh sb="30" eb="32">
      <t>キカン</t>
    </rPh>
    <rPh sb="36" eb="37">
      <t>タ</t>
    </rPh>
    <rPh sb="39" eb="41">
      <t>シュウケイ</t>
    </rPh>
    <rPh sb="46" eb="47">
      <t>フ</t>
    </rPh>
    <rPh sb="47" eb="48">
      <t>ガイ</t>
    </rPh>
    <rPh sb="49" eb="51">
      <t>イリョウ</t>
    </rPh>
    <rPh sb="51" eb="53">
      <t>キカン</t>
    </rPh>
    <rPh sb="54" eb="56">
      <t>シュウケイ</t>
    </rPh>
    <rPh sb="56" eb="58">
      <t>タイショウ</t>
    </rPh>
    <rPh sb="58" eb="59">
      <t>ガイ</t>
    </rPh>
    <phoneticPr fontId="4"/>
  </si>
  <si>
    <t>対象レセプト…1日でも資格がある者のレセプトを集計対象とする。</t>
    <rPh sb="0" eb="2">
      <t>タイショウ</t>
    </rPh>
    <rPh sb="16" eb="17">
      <t>モノ</t>
    </rPh>
    <rPh sb="23" eb="25">
      <t>シュウケイ</t>
    </rPh>
    <rPh sb="25" eb="27">
      <t>タイショウ</t>
    </rPh>
    <phoneticPr fontId="4"/>
  </si>
  <si>
    <t>介護の要因となる疾病
(実人数)　合計</t>
    <phoneticPr fontId="3"/>
  </si>
  <si>
    <t>在宅医療患者の在宅医療費上位5位疾病(医科)</t>
    <rPh sb="0" eb="2">
      <t>ザイタク</t>
    </rPh>
    <rPh sb="2" eb="4">
      <t>イリョウ</t>
    </rPh>
    <rPh sb="4" eb="6">
      <t>カンジャ</t>
    </rPh>
    <rPh sb="7" eb="9">
      <t>ザイタク</t>
    </rPh>
    <rPh sb="9" eb="11">
      <t>イリョウ</t>
    </rPh>
    <rPh sb="11" eb="12">
      <t>ヒ</t>
    </rPh>
    <rPh sb="12" eb="14">
      <t>ジョウイ</t>
    </rPh>
    <rPh sb="15" eb="16">
      <t>イ</t>
    </rPh>
    <rPh sb="16" eb="18">
      <t>シッペイ</t>
    </rPh>
    <rPh sb="19" eb="21">
      <t>イカ</t>
    </rPh>
    <phoneticPr fontId="3"/>
  </si>
  <si>
    <t>市区町村別</t>
    <rPh sb="0" eb="2">
      <t>シク</t>
    </rPh>
    <rPh sb="2" eb="3">
      <t>マチ</t>
    </rPh>
    <rPh sb="3" eb="4">
      <t>ムラ</t>
    </rPh>
    <rPh sb="4" eb="5">
      <t>ベツ</t>
    </rPh>
    <phoneticPr fontId="3"/>
  </si>
  <si>
    <t>在宅医療患者の患者数上位5位疾病(医科)</t>
    <rPh sb="0" eb="2">
      <t>ザイタク</t>
    </rPh>
    <rPh sb="2" eb="4">
      <t>イリョウ</t>
    </rPh>
    <rPh sb="4" eb="6">
      <t>カンジャ</t>
    </rPh>
    <rPh sb="7" eb="10">
      <t>カンジャスウ</t>
    </rPh>
    <rPh sb="10" eb="12">
      <t>ジョウイ</t>
    </rPh>
    <rPh sb="13" eb="14">
      <t>イ</t>
    </rPh>
    <rPh sb="14" eb="16">
      <t>シッペイ</t>
    </rPh>
    <rPh sb="17" eb="19">
      <t>イカ</t>
    </rPh>
    <phoneticPr fontId="3"/>
  </si>
  <si>
    <t>地区別</t>
    <rPh sb="0" eb="2">
      <t>チク</t>
    </rPh>
    <rPh sb="2" eb="3">
      <t>ベツ</t>
    </rPh>
    <phoneticPr fontId="3"/>
  </si>
  <si>
    <t>在宅医療患者数(医科)</t>
    <rPh sb="0" eb="2">
      <t>ザイタク</t>
    </rPh>
    <rPh sb="2" eb="4">
      <t>イリョウ</t>
    </rPh>
    <rPh sb="4" eb="6">
      <t>カンジャ</t>
    </rPh>
    <rPh sb="6" eb="7">
      <t>スウ</t>
    </rPh>
    <rPh sb="8" eb="10">
      <t>イカ</t>
    </rPh>
    <phoneticPr fontId="3"/>
  </si>
  <si>
    <t>市区町村別</t>
    <rPh sb="0" eb="2">
      <t>シク</t>
    </rPh>
    <rPh sb="2" eb="4">
      <t>マチムラ</t>
    </rPh>
    <rPh sb="4" eb="5">
      <t>ベツ</t>
    </rPh>
    <phoneticPr fontId="3"/>
  </si>
  <si>
    <t>在宅医療患者数(歯科)</t>
    <rPh sb="0" eb="2">
      <t>ザイタク</t>
    </rPh>
    <rPh sb="2" eb="4">
      <t>イリョウ</t>
    </rPh>
    <rPh sb="4" eb="6">
      <t>カンジャ</t>
    </rPh>
    <rPh sb="6" eb="7">
      <t>スウ</t>
    </rPh>
    <rPh sb="8" eb="10">
      <t>シカ</t>
    </rPh>
    <phoneticPr fontId="3"/>
  </si>
  <si>
    <t>市区町村別</t>
    <phoneticPr fontId="3"/>
  </si>
  <si>
    <t>データ化範囲(分析対象)…医科(入院外)の電子レセプトのみ。対象診療年月は令和2年4月～令和3年3月診療分(12カ月分)。</t>
    <rPh sb="16" eb="18">
      <t>ニュウイン</t>
    </rPh>
    <rPh sb="18" eb="19">
      <t>ガイ</t>
    </rPh>
    <phoneticPr fontId="37"/>
  </si>
  <si>
    <t>データ化範囲(分析対象)…歯科の電子レセプトのみ。対象診療年月は令和2年4月～令和3年3月診療分(12カ月分)。</t>
    <rPh sb="13" eb="14">
      <t>ハ</t>
    </rPh>
    <phoneticPr fontId="37"/>
  </si>
  <si>
    <t>データ化範囲(分析対象)…入院(DPCを含む)、入院外、調剤の電子レセプト。対象診療年月は令和2年4月～令和3年3月診療分(12カ月分)。</t>
  </si>
  <si>
    <t>データ化範囲(分析対象)…入院(DPCを含む)、入院外、調剤の電子レセプト。対象診療年月は令和2年4月～令和3年3月診療分(12カ月分)。</t>
    <phoneticPr fontId="3"/>
  </si>
  <si>
    <t>年齢基準日…令和3年3月31日時点。</t>
    <phoneticPr fontId="37"/>
  </si>
  <si>
    <t>介護の要因疾病…「国民生活基礎調査　令和元年」の「介護が必要となった主な原因」のうち認知症、脳血管疾患、関節疾患、骨折、心疾患を対象として集計。</t>
    <rPh sb="0" eb="2">
      <t>カイゴ</t>
    </rPh>
    <rPh sb="3" eb="5">
      <t>ヨウイン</t>
    </rPh>
    <rPh sb="5" eb="7">
      <t>シッペイ</t>
    </rPh>
    <rPh sb="9" eb="11">
      <t>コクミン</t>
    </rPh>
    <rPh sb="11" eb="13">
      <t>セイカツ</t>
    </rPh>
    <rPh sb="13" eb="15">
      <t>キソ</t>
    </rPh>
    <rPh sb="15" eb="17">
      <t>チョウサ</t>
    </rPh>
    <rPh sb="18" eb="20">
      <t>レイワ</t>
    </rPh>
    <rPh sb="20" eb="22">
      <t>ガンネン</t>
    </rPh>
    <rPh sb="22" eb="23">
      <t>ヘイネン</t>
    </rPh>
    <rPh sb="25" eb="27">
      <t>カイゴ</t>
    </rPh>
    <rPh sb="28" eb="30">
      <t>ヒツヨウ</t>
    </rPh>
    <rPh sb="34" eb="35">
      <t>オモ</t>
    </rPh>
    <rPh sb="36" eb="38">
      <t>ゲンイン</t>
    </rPh>
    <rPh sb="42" eb="45">
      <t>ニンチショウ</t>
    </rPh>
    <rPh sb="46" eb="47">
      <t>ノウ</t>
    </rPh>
    <rPh sb="47" eb="49">
      <t>ケッカン</t>
    </rPh>
    <rPh sb="49" eb="51">
      <t>シッカン</t>
    </rPh>
    <rPh sb="52" eb="54">
      <t>カンセツ</t>
    </rPh>
    <rPh sb="54" eb="56">
      <t>シッカン</t>
    </rPh>
    <rPh sb="57" eb="59">
      <t>コッセツ</t>
    </rPh>
    <rPh sb="60" eb="63">
      <t>シンシッカン</t>
    </rPh>
    <rPh sb="64" eb="66">
      <t>タイショウ</t>
    </rPh>
    <rPh sb="69" eb="71">
      <t>シュウケイ</t>
    </rPh>
    <phoneticPr fontId="3"/>
  </si>
  <si>
    <t>在宅医療…在宅医療診療行為を算定している者。ただし、新型コロナウイルスに伴う臨時的な対応として告示された在宅医療に関連する診療行為を除く。</t>
    <rPh sb="0" eb="2">
      <t>ザイタク</t>
    </rPh>
    <rPh sb="2" eb="4">
      <t>イリョウ</t>
    </rPh>
    <rPh sb="7" eb="9">
      <t>イリョウ</t>
    </rPh>
    <rPh sb="9" eb="11">
      <t>シンリョウ</t>
    </rPh>
    <rPh sb="11" eb="13">
      <t>コウイ</t>
    </rPh>
    <rPh sb="14" eb="16">
      <t>サンテイ</t>
    </rPh>
    <rPh sb="20" eb="21">
      <t>モノ</t>
    </rPh>
    <rPh sb="66" eb="67">
      <t>ノゾ</t>
    </rPh>
    <phoneticPr fontId="37"/>
  </si>
  <si>
    <t>1113</t>
  </si>
  <si>
    <t>その他の消化器系の疾患</t>
  </si>
  <si>
    <t>0903</t>
  </si>
  <si>
    <t>その他の心疾患</t>
  </si>
  <si>
    <t>0901</t>
  </si>
  <si>
    <t>高血圧性疾患</t>
  </si>
  <si>
    <t>0602</t>
  </si>
  <si>
    <t>アルツハイマー病</t>
  </si>
  <si>
    <t>0606</t>
  </si>
  <si>
    <t>その他の神経系の疾患</t>
  </si>
  <si>
    <t>0402</t>
  </si>
  <si>
    <t>糖尿病</t>
  </si>
  <si>
    <t>1309</t>
  </si>
  <si>
    <t>骨の密度及び構造の障害</t>
  </si>
  <si>
    <t>0210</t>
  </si>
  <si>
    <t>その他の悪性新生物＜腫瘍＞</t>
  </si>
  <si>
    <t>1402</t>
  </si>
  <si>
    <t>腎不全</t>
  </si>
  <si>
    <t>1800</t>
  </si>
  <si>
    <t>症状，徴候及び異常臨床所見・異常検査所見で他に分類されないもの</t>
  </si>
  <si>
    <t>0601</t>
  </si>
  <si>
    <t>パーキンソン病</t>
  </si>
  <si>
    <t>0205</t>
  </si>
  <si>
    <t>気管，気管支及び肺の悪性新生物＜腫瘍＞</t>
  </si>
  <si>
    <t>1011</t>
  </si>
  <si>
    <t>その他の呼吸器系の疾患</t>
  </si>
  <si>
    <t>1009</t>
  </si>
  <si>
    <t>慢性閉塞性肺疾患</t>
  </si>
  <si>
    <t>1203</t>
  </si>
  <si>
    <t>その他の皮膚及び皮下組織の疾患</t>
  </si>
  <si>
    <t>1202</t>
  </si>
  <si>
    <t>皮膚炎及び湿疹</t>
  </si>
  <si>
    <t>0209</t>
  </si>
  <si>
    <t>白血病</t>
  </si>
  <si>
    <t>0203</t>
  </si>
  <si>
    <t>直腸S状結腸移行部及び直腸の悪性新生物＜腫瘍＞</t>
  </si>
  <si>
    <t>0603</t>
  </si>
  <si>
    <t>てんかん</t>
  </si>
  <si>
    <t>9999</t>
  </si>
  <si>
    <t>分類外</t>
  </si>
  <si>
    <t>0207</t>
  </si>
  <si>
    <t>子宮の悪性新生物＜腫瘍＞</t>
  </si>
  <si>
    <t>0206</t>
  </si>
  <si>
    <t>乳房の悪性新生物＜腫瘍＞</t>
  </si>
  <si>
    <t>0204</t>
  </si>
  <si>
    <t>肝及び肝内胆管の悪性新生物＜腫瘍＞</t>
  </si>
  <si>
    <t>0506</t>
  </si>
  <si>
    <t>知的障害＜精神遅滞＞</t>
  </si>
  <si>
    <t>0211</t>
  </si>
  <si>
    <t>良性新生物＜腫瘍＞及びその他の新生物＜腫瘍＞</t>
  </si>
  <si>
    <t>0106</t>
  </si>
  <si>
    <t>その他のウイルス性疾患</t>
  </si>
  <si>
    <t>1010</t>
  </si>
  <si>
    <t>喘息</t>
  </si>
  <si>
    <t>0502</t>
  </si>
  <si>
    <t>精神作用物質使用による精神及び行動の障害</t>
  </si>
  <si>
    <t>0202</t>
  </si>
  <si>
    <t>結腸の悪性新生物＜腫瘍＞</t>
  </si>
  <si>
    <t>0201</t>
  </si>
  <si>
    <t>胃の悪性新生物＜腫瘍＞</t>
  </si>
  <si>
    <t>0208</t>
  </si>
  <si>
    <t>悪性リンパ腫</t>
  </si>
  <si>
    <t>0108</t>
  </si>
  <si>
    <t>感染症及び寄生虫症の続発・後遺症</t>
  </si>
  <si>
    <t>1107</t>
  </si>
  <si>
    <t>アルコール性肝疾患</t>
  </si>
  <si>
    <t>1407</t>
  </si>
  <si>
    <t>月経障害及び閉経周辺期障害</t>
  </si>
  <si>
    <t>1007</t>
  </si>
  <si>
    <t>慢性副鼻腔炎</t>
  </si>
  <si>
    <t>0904</t>
  </si>
  <si>
    <t>くも膜下出血</t>
  </si>
  <si>
    <t>1109</t>
  </si>
  <si>
    <t>肝硬変（アルコール性のものを除く）</t>
  </si>
  <si>
    <t>1301</t>
  </si>
  <si>
    <t>炎症性多発性関節障害</t>
  </si>
  <si>
    <t>0907</t>
  </si>
  <si>
    <t>脳動脈硬化（症）</t>
  </si>
  <si>
    <t>1111</t>
  </si>
  <si>
    <t>胆石症及び胆のう炎</t>
  </si>
  <si>
    <t>0605</t>
  </si>
  <si>
    <t>自律神経系の障害</t>
  </si>
  <si>
    <t>0504</t>
  </si>
  <si>
    <t>気分［感情］障害（躁うつ病を含む）</t>
  </si>
  <si>
    <t>割合(%)
(在宅医療患者
合計に占める
割合)</t>
    <rPh sb="0" eb="2">
      <t>ワリアイ</t>
    </rPh>
    <rPh sb="7" eb="9">
      <t>ザイタク</t>
    </rPh>
    <rPh sb="9" eb="11">
      <t>イリョウ</t>
    </rPh>
    <rPh sb="11" eb="13">
      <t>カンジャ</t>
    </rPh>
    <rPh sb="14" eb="16">
      <t>ゴウケイ</t>
    </rPh>
    <rPh sb="17" eb="18">
      <t>シ</t>
    </rPh>
    <rPh sb="21" eb="23">
      <t>ワリアイ</t>
    </rPh>
    <phoneticPr fontId="3"/>
  </si>
  <si>
    <t>-</t>
  </si>
  <si>
    <t>疾病分類(中分類)</t>
    <phoneticPr fontId="3"/>
  </si>
  <si>
    <t>在宅医療…在宅医療診療行為(歯科)を算定している者。ただし、新型コロナウイルスに伴う臨時的な対応として告示された在宅医療(歯科)に</t>
    <rPh sb="0" eb="2">
      <t>ザイタク</t>
    </rPh>
    <rPh sb="2" eb="4">
      <t>イリョウ</t>
    </rPh>
    <rPh sb="7" eb="9">
      <t>イリョウ</t>
    </rPh>
    <rPh sb="9" eb="11">
      <t>シンリョウ</t>
    </rPh>
    <rPh sb="11" eb="13">
      <t>コウイ</t>
    </rPh>
    <rPh sb="14" eb="16">
      <t>シカ</t>
    </rPh>
    <rPh sb="18" eb="20">
      <t>サンテイ</t>
    </rPh>
    <rPh sb="24" eb="25">
      <t>モノ</t>
    </rPh>
    <rPh sb="61" eb="63">
      <t>シカ</t>
    </rPh>
    <phoneticPr fontId="37"/>
  </si>
  <si>
    <t>訪問診療…歯科訪問診療料を算定している者。ただし、新型コロナウイルスに伴う臨時的な対応として告示された歯科訪問診療に</t>
    <rPh sb="0" eb="2">
      <t>ホウモン</t>
    </rPh>
    <rPh sb="2" eb="4">
      <t>シンリョウ</t>
    </rPh>
    <rPh sb="5" eb="7">
      <t>シカ</t>
    </rPh>
    <rPh sb="13" eb="15">
      <t>サンテイ</t>
    </rPh>
    <rPh sb="19" eb="20">
      <t>モノ</t>
    </rPh>
    <rPh sb="51" eb="53">
      <t>シカ</t>
    </rPh>
    <phoneticPr fontId="37"/>
  </si>
  <si>
    <t>　　　　　関連する診療行為を除く。</t>
    <phoneticPr fontId="3"/>
  </si>
  <si>
    <t>在宅医療…在宅医療診療行為を算定している者。ただし、新型コロナウイルスに伴う臨時的な対応として告示された在宅医療に</t>
    <rPh sb="0" eb="2">
      <t>ザイタク</t>
    </rPh>
    <rPh sb="2" eb="4">
      <t>イリョウ</t>
    </rPh>
    <rPh sb="7" eb="9">
      <t>イリョウ</t>
    </rPh>
    <rPh sb="9" eb="11">
      <t>シンリョウ</t>
    </rPh>
    <rPh sb="11" eb="13">
      <t>コウイ</t>
    </rPh>
    <rPh sb="14" eb="16">
      <t>サンテイ</t>
    </rPh>
    <rPh sb="20" eb="21">
      <t>モノ</t>
    </rPh>
    <phoneticPr fontId="37"/>
  </si>
  <si>
    <t>訪問診療…在宅患者訪問診療料を算定している者。ただし、新型コロナウイルスに伴う臨時的な対応として告示された訪問診療に</t>
    <rPh sb="0" eb="2">
      <t>ホウモン</t>
    </rPh>
    <rPh sb="2" eb="4">
      <t>シンリョウ</t>
    </rPh>
    <rPh sb="15" eb="17">
      <t>サンテイ</t>
    </rPh>
    <rPh sb="21" eb="22">
      <t>モノ</t>
    </rPh>
    <rPh sb="53" eb="57">
      <t>ホウモンシンリョウ</t>
    </rPh>
    <phoneticPr fontId="37"/>
  </si>
  <si>
    <t>在宅合計</t>
    <phoneticPr fontId="3"/>
  </si>
  <si>
    <t>　　 在宅医療患者数(医科)</t>
    <rPh sb="3" eb="5">
      <t>ザイタク</t>
    </rPh>
    <rPh sb="5" eb="7">
      <t>イリョウ</t>
    </rPh>
    <rPh sb="7" eb="9">
      <t>カンジャ</t>
    </rPh>
    <rPh sb="9" eb="10">
      <t>スウ</t>
    </rPh>
    <rPh sb="11" eb="13">
      <t>イカ</t>
    </rPh>
    <phoneticPr fontId="3"/>
  </si>
  <si>
    <t>　　 地区別</t>
    <rPh sb="3" eb="5">
      <t>チク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</si>
</sst>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_ "/>
    <numFmt numFmtId="178" formatCode="0.0%"/>
    <numFmt numFmtId="179" formatCode="#,##0_ ;[Red]\-#,##0\ "/>
    <numFmt numFmtId="180" formatCode="0_ ;[Red]\-0\ "/>
  </numFmts>
  <fonts count="6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9"/>
      <color theme="1"/>
      <name val="ＭＳ 明朝"/>
      <family val="1"/>
      <charset val="128"/>
    </font>
    <font>
      <sz val="10"/>
      <color theme="1"/>
      <name val="ＭＳ 明朝"/>
      <family val="1"/>
      <charset val="128"/>
    </font>
    <font>
      <sz val="6"/>
      <name val="ＭＳ Ｐゴシック"/>
      <family val="3"/>
      <charset val="128"/>
      <scheme val="minor"/>
    </font>
    <font>
      <sz val="8"/>
      <color theme="1"/>
      <name val="ＭＳ 明朝"/>
      <family val="1"/>
      <charset val="128"/>
    </font>
    <font>
      <sz val="8"/>
      <name val="ＭＳ 明朝"/>
      <family val="1"/>
      <charset val="128"/>
    </font>
    <font>
      <sz val="11"/>
      <color theme="1"/>
      <name val="ＭＳ ゴシック"/>
      <family val="3"/>
      <charset val="128"/>
    </font>
    <font>
      <sz val="11"/>
      <color theme="1"/>
      <name val="ＭＳ 明朝"/>
      <family val="1"/>
      <charset val="128"/>
    </font>
    <font>
      <sz val="9.4499999999999993"/>
      <color rgb="FF444444"/>
      <name val="ＭＳ 明朝"/>
      <family val="1"/>
      <charset val="128"/>
    </font>
    <font>
      <sz val="9"/>
      <name val="ＭＳ 明朝"/>
      <family val="1"/>
      <charset val="128"/>
    </font>
    <font>
      <sz val="10"/>
      <name val="ＭＳ 明朝"/>
      <family val="1"/>
      <charset val="128"/>
    </font>
    <font>
      <b/>
      <sz val="9"/>
      <color theme="1"/>
      <name val="ＭＳ 明朝"/>
      <family val="1"/>
      <charset val="128"/>
    </font>
    <font>
      <b/>
      <sz val="9"/>
      <name val="ＭＳ 明朝"/>
      <family val="1"/>
      <charset val="128"/>
    </font>
    <font>
      <sz val="9"/>
      <color rgb="FF000000"/>
      <name val="ＭＳ 明朝"/>
      <family val="1"/>
      <charset val="128"/>
    </font>
    <font>
      <sz val="9.4499999999999993"/>
      <name val="ＭＳ 明朝"/>
      <family val="1"/>
      <charset val="128"/>
    </font>
    <font>
      <sz val="9.5"/>
      <color theme="1"/>
      <name val="ＭＳ 明朝"/>
      <family val="1"/>
      <charset val="128"/>
    </font>
    <font>
      <sz val="9.5"/>
      <name val="ＭＳ 明朝"/>
      <family val="1"/>
      <charset val="128"/>
    </font>
    <font>
      <sz val="11"/>
      <color rgb="FFFF0000"/>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9C0006"/>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color rgb="FF9C6500"/>
      <name val="ＭＳ Ｐゴシック"/>
      <family val="2"/>
      <charset val="128"/>
      <scheme val="minor"/>
    </font>
    <font>
      <sz val="10.5"/>
      <color theme="1"/>
      <name val="ＭＳ 明朝"/>
      <family val="1"/>
      <charset val="128"/>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CBE0C7"/>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8">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thin">
        <color auto="1"/>
      </bottom>
      <diagonal/>
    </border>
    <border>
      <left style="thin">
        <color auto="1"/>
      </left>
      <right style="thin">
        <color theme="0" tint="-0.499984740745262"/>
      </right>
      <top style="thin">
        <color auto="1"/>
      </top>
      <bottom/>
      <diagonal/>
    </border>
    <border>
      <left style="thin">
        <color indexed="64"/>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auto="1"/>
      </left>
      <right style="thin">
        <color theme="0" tint="-0.499984740745262"/>
      </right>
      <top/>
      <bottom/>
      <diagonal/>
    </border>
    <border>
      <left style="thin">
        <color auto="1"/>
      </left>
      <right style="thin">
        <color theme="0" tint="-0.499984740745262"/>
      </right>
      <top/>
      <bottom style="thin">
        <color theme="0" tint="-0.499984740745262"/>
      </bottom>
      <diagonal/>
    </border>
    <border>
      <left style="thin">
        <color auto="1"/>
      </left>
      <right/>
      <top/>
      <bottom style="hair">
        <color theme="0" tint="-0.499984740745262"/>
      </bottom>
      <diagonal/>
    </border>
    <border>
      <left style="thin">
        <color auto="1"/>
      </left>
      <right/>
      <top style="hair">
        <color theme="0" tint="-0.499984740745262"/>
      </top>
      <bottom style="hair">
        <color theme="0" tint="-0.499984740745262"/>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double">
        <color auto="1"/>
      </top>
      <bottom style="thin">
        <color auto="1"/>
      </bottom>
      <diagonal/>
    </border>
    <border>
      <left style="thin">
        <color auto="1"/>
      </left>
      <right/>
      <top style="hair">
        <color theme="0" tint="-0.499984740745262"/>
      </top>
      <bottom/>
      <diagonal/>
    </border>
    <border>
      <left style="thin">
        <color auto="1"/>
      </left>
      <right/>
      <top style="hair">
        <color auto="1"/>
      </top>
      <bottom/>
      <diagonal/>
    </border>
    <border>
      <left style="thin">
        <color auto="1"/>
      </left>
      <right style="thin">
        <color auto="1"/>
      </right>
      <top style="hair">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hair">
        <color indexed="64"/>
      </left>
      <right style="hair">
        <color indexed="64"/>
      </right>
      <top style="thin">
        <color indexed="64"/>
      </top>
      <bottom/>
      <diagonal/>
    </border>
    <border>
      <left style="hair">
        <color indexed="64"/>
      </left>
      <right style="thin">
        <color auto="1"/>
      </right>
      <top style="thin">
        <color indexed="64"/>
      </top>
      <bottom/>
      <diagonal/>
    </border>
    <border>
      <left/>
      <right/>
      <top style="thin">
        <color indexed="64"/>
      </top>
      <bottom/>
      <diagonal/>
    </border>
    <border>
      <left style="thin">
        <color auto="1"/>
      </left>
      <right style="thin">
        <color auto="1"/>
      </right>
      <top style="double">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n">
        <color indexed="64"/>
      </top>
      <bottom style="thin">
        <color auto="1"/>
      </bottom>
      <diagonal/>
    </border>
    <border>
      <left style="thin">
        <color indexed="64"/>
      </left>
      <right style="thin">
        <color auto="1"/>
      </right>
      <top style="double">
        <color auto="1"/>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bottom style="thin">
        <color indexed="64"/>
      </bottom>
      <diagonal/>
    </border>
    <border>
      <left/>
      <right/>
      <top style="double">
        <color indexed="64"/>
      </top>
      <bottom/>
      <diagonal/>
    </border>
    <border>
      <left/>
      <right style="thin">
        <color indexed="64"/>
      </right>
      <top style="double">
        <color indexed="64"/>
      </top>
      <bottom style="hair">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hair">
        <color indexed="64"/>
      </bottom>
      <diagonal/>
    </border>
    <border>
      <left style="thin">
        <color auto="1"/>
      </left>
      <right style="thin">
        <color indexed="64"/>
      </right>
      <top style="hair">
        <color auto="1"/>
      </top>
      <bottom style="double">
        <color auto="1"/>
      </bottom>
      <diagonal/>
    </border>
  </borders>
  <cellStyleXfs count="178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8" fillId="23" borderId="7"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4" borderId="2"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3" fillId="0" borderId="9"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8" fillId="0" borderId="11"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4" fillId="25" borderId="8" applyNumberFormat="0" applyFont="0" applyAlignment="0" applyProtection="0">
      <alignment vertical="center"/>
    </xf>
    <xf numFmtId="0" fontId="15" fillId="3" borderId="0" applyNumberFormat="0" applyBorder="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0" fontId="16" fillId="26" borderId="10"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26" fillId="10" borderId="1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23" fillId="26"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4" fillId="0" borderId="0"/>
    <xf numFmtId="0" fontId="28" fillId="7" borderId="0" applyNumberFormat="0" applyBorder="0" applyAlignment="0" applyProtection="0">
      <alignment vertical="center"/>
    </xf>
    <xf numFmtId="0" fontId="32" fillId="0" borderId="0">
      <alignment vertical="center"/>
    </xf>
    <xf numFmtId="0" fontId="1" fillId="0" borderId="0">
      <alignment vertical="center"/>
    </xf>
    <xf numFmtId="0" fontId="32" fillId="0" borderId="0">
      <alignment vertical="center"/>
    </xf>
    <xf numFmtId="0" fontId="40" fillId="0" borderId="0">
      <alignment vertical="center"/>
    </xf>
    <xf numFmtId="38" fontId="4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4" fillId="25" borderId="58" applyNumberFormat="0" applyFon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0" fontId="16" fillId="26" borderId="5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2" fillId="0" borderId="60" applyNumberFormat="0" applyFill="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3" fillId="26" borderId="61"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26" fillId="10" borderId="5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53" fillId="0" borderId="89" applyNumberFormat="0" applyFill="0" applyAlignment="0" applyProtection="0">
      <alignment vertical="center"/>
    </xf>
    <xf numFmtId="0" fontId="54" fillId="0" borderId="90" applyNumberFormat="0" applyFill="0" applyAlignment="0" applyProtection="0">
      <alignment vertical="center"/>
    </xf>
    <xf numFmtId="0" fontId="55" fillId="0" borderId="1" applyNumberFormat="0" applyFill="0" applyAlignment="0" applyProtection="0">
      <alignment vertical="center"/>
    </xf>
    <xf numFmtId="0" fontId="55" fillId="0" borderId="0" applyNumberFormat="0" applyFill="0" applyBorder="0" applyAlignment="0" applyProtection="0">
      <alignment vertical="center"/>
    </xf>
    <xf numFmtId="0" fontId="2" fillId="2" borderId="0" applyNumberFormat="0" applyBorder="0" applyAlignment="0" applyProtection="0">
      <alignment vertical="center"/>
    </xf>
    <xf numFmtId="0" fontId="56" fillId="3" borderId="0" applyNumberFormat="0" applyBorder="0" applyAlignment="0" applyProtection="0">
      <alignment vertical="center"/>
    </xf>
    <xf numFmtId="0" fontId="57" fillId="35" borderId="91" applyNumberFormat="0" applyAlignment="0" applyProtection="0">
      <alignment vertical="center"/>
    </xf>
    <xf numFmtId="0" fontId="58" fillId="36" borderId="92" applyNumberFormat="0" applyAlignment="0" applyProtection="0">
      <alignment vertical="center"/>
    </xf>
    <xf numFmtId="0" fontId="59" fillId="36" borderId="91" applyNumberFormat="0" applyAlignment="0" applyProtection="0">
      <alignment vertical="center"/>
    </xf>
    <xf numFmtId="0" fontId="60" fillId="0" borderId="93" applyNumberFormat="0" applyFill="0" applyAlignment="0" applyProtection="0">
      <alignment vertical="center"/>
    </xf>
    <xf numFmtId="0" fontId="61" fillId="37" borderId="94" applyNumberFormat="0" applyAlignment="0" applyProtection="0">
      <alignment vertical="center"/>
    </xf>
    <xf numFmtId="0" fontId="51" fillId="0" borderId="0" applyNumberFormat="0" applyFill="0" applyBorder="0" applyAlignment="0" applyProtection="0">
      <alignment vertical="center"/>
    </xf>
    <xf numFmtId="0" fontId="1" fillId="4" borderId="2" applyNumberFormat="0" applyFont="0" applyAlignment="0" applyProtection="0">
      <alignment vertical="center"/>
    </xf>
    <xf numFmtId="0" fontId="62" fillId="0" borderId="0" applyNumberFormat="0" applyFill="0" applyBorder="0" applyAlignment="0" applyProtection="0">
      <alignment vertical="center"/>
    </xf>
    <xf numFmtId="0" fontId="63" fillId="0" borderId="95" applyNumberFormat="0" applyFill="0" applyAlignment="0" applyProtection="0">
      <alignment vertical="center"/>
    </xf>
    <xf numFmtId="0" fontId="64"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4"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4"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64"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64"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64" fillId="58" borderId="0" applyNumberFormat="0" applyBorder="0" applyAlignment="0" applyProtection="0">
      <alignment vertical="center"/>
    </xf>
    <xf numFmtId="0" fontId="1" fillId="59" borderId="0" applyNumberFormat="0" applyBorder="0" applyAlignment="0" applyProtection="0">
      <alignment vertical="center"/>
    </xf>
    <xf numFmtId="0" fontId="1" fillId="60" borderId="0" applyNumberFormat="0" applyBorder="0" applyAlignment="0" applyProtection="0">
      <alignment vertical="center"/>
    </xf>
    <xf numFmtId="0" fontId="12" fillId="0" borderId="0"/>
    <xf numFmtId="0" fontId="52" fillId="0" borderId="0" applyNumberFormat="0" applyFill="0" applyBorder="0" applyAlignment="0" applyProtection="0">
      <alignment vertical="center"/>
    </xf>
    <xf numFmtId="0" fontId="65" fillId="34" borderId="0" applyNumberFormat="0" applyBorder="0" applyAlignment="0" applyProtection="0">
      <alignment vertical="center"/>
    </xf>
    <xf numFmtId="0" fontId="64" fillId="41" borderId="0" applyNumberFormat="0" applyBorder="0" applyAlignment="0" applyProtection="0">
      <alignment vertical="center"/>
    </xf>
    <xf numFmtId="0" fontId="64" fillId="45" borderId="0" applyNumberFormat="0" applyBorder="0" applyAlignment="0" applyProtection="0">
      <alignment vertical="center"/>
    </xf>
    <xf numFmtId="0" fontId="64" fillId="49" borderId="0" applyNumberFormat="0" applyBorder="0" applyAlignment="0" applyProtection="0">
      <alignment vertical="center"/>
    </xf>
    <xf numFmtId="0" fontId="64" fillId="53" borderId="0" applyNumberFormat="0" applyBorder="0" applyAlignment="0" applyProtection="0">
      <alignment vertical="center"/>
    </xf>
    <xf numFmtId="0" fontId="64" fillId="57" borderId="0" applyNumberFormat="0" applyBorder="0" applyAlignment="0" applyProtection="0">
      <alignment vertical="center"/>
    </xf>
    <xf numFmtId="0" fontId="64" fillId="61" borderId="0" applyNumberFormat="0" applyBorder="0" applyAlignment="0" applyProtection="0">
      <alignment vertical="center"/>
    </xf>
  </cellStyleXfs>
  <cellXfs count="354">
    <xf numFmtId="0" fontId="0" fillId="0" borderId="0" xfId="0">
      <alignment vertical="center"/>
    </xf>
    <xf numFmtId="0" fontId="36" fillId="0" borderId="0" xfId="1549" applyFont="1" applyBorder="1" applyAlignment="1">
      <alignment vertical="center"/>
    </xf>
    <xf numFmtId="0" fontId="36" fillId="0" borderId="0" xfId="1549" applyFont="1" applyAlignment="1">
      <alignment vertical="center"/>
    </xf>
    <xf numFmtId="0" fontId="38" fillId="0" borderId="0" xfId="1549" applyFont="1" applyAlignment="1">
      <alignment horizontal="right" vertical="center"/>
    </xf>
    <xf numFmtId="0" fontId="39" fillId="0" borderId="0" xfId="1202" applyNumberFormat="1" applyFont="1" applyFill="1" applyBorder="1" applyAlignment="1">
      <alignment vertical="center"/>
    </xf>
    <xf numFmtId="177" fontId="35" fillId="0" borderId="0" xfId="1549" applyNumberFormat="1" applyFont="1" applyFill="1" applyBorder="1" applyAlignment="1">
      <alignment horizontal="right" vertical="center"/>
    </xf>
    <xf numFmtId="0" fontId="36" fillId="0" borderId="0" xfId="1549" applyFont="1" applyFill="1" applyBorder="1" applyAlignment="1">
      <alignment vertical="center"/>
    </xf>
    <xf numFmtId="0" fontId="31" fillId="0" borderId="0" xfId="0" applyFont="1">
      <alignment vertical="center"/>
    </xf>
    <xf numFmtId="0" fontId="36" fillId="0" borderId="0" xfId="0" applyFont="1">
      <alignment vertical="center"/>
    </xf>
    <xf numFmtId="0" fontId="41" fillId="0" borderId="0" xfId="1549" applyFont="1" applyAlignment="1">
      <alignment vertical="center"/>
    </xf>
    <xf numFmtId="0" fontId="36" fillId="0" borderId="5" xfId="1549" applyFont="1" applyBorder="1" applyAlignment="1">
      <alignment horizontal="center" vertical="center"/>
    </xf>
    <xf numFmtId="0" fontId="41" fillId="0" borderId="0" xfId="0" applyFont="1" applyAlignment="1">
      <alignment vertical="center"/>
    </xf>
    <xf numFmtId="0" fontId="41" fillId="0" borderId="0" xfId="0" applyFont="1">
      <alignment vertical="center"/>
    </xf>
    <xf numFmtId="0" fontId="36" fillId="27" borderId="3" xfId="0" applyFont="1" applyFill="1" applyBorder="1" applyAlignment="1">
      <alignment horizontal="center" vertical="center"/>
    </xf>
    <xf numFmtId="0" fontId="36" fillId="27" borderId="3" xfId="1576" applyFont="1" applyFill="1" applyBorder="1" applyAlignment="1">
      <alignment horizontal="center" vertical="center" wrapText="1"/>
    </xf>
    <xf numFmtId="0" fontId="36" fillId="27" borderId="3" xfId="1576" applyFont="1" applyFill="1" applyBorder="1" applyAlignment="1">
      <alignment horizontal="center" vertical="center"/>
    </xf>
    <xf numFmtId="0" fontId="31" fillId="0" borderId="0" xfId="1386" applyFont="1" applyFill="1" applyBorder="1">
      <alignment vertical="center"/>
    </xf>
    <xf numFmtId="0" fontId="36" fillId="27" borderId="21" xfId="0" applyFont="1" applyFill="1" applyBorder="1" applyAlignment="1">
      <alignment horizontal="center" vertical="center" wrapText="1"/>
    </xf>
    <xf numFmtId="177" fontId="36" fillId="0" borderId="30"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0" fontId="36" fillId="0" borderId="0" xfId="0" applyFont="1" applyFill="1">
      <alignment vertical="center"/>
    </xf>
    <xf numFmtId="0" fontId="41" fillId="0" borderId="0" xfId="1576" applyFont="1">
      <alignment vertical="center"/>
    </xf>
    <xf numFmtId="0" fontId="36" fillId="27" borderId="19" xfId="1576" applyFont="1" applyFill="1" applyBorder="1" applyAlignment="1">
      <alignment horizontal="center" vertical="center"/>
    </xf>
    <xf numFmtId="0" fontId="36" fillId="27" borderId="21" xfId="0" applyFont="1" applyFill="1" applyBorder="1" applyAlignment="1">
      <alignment horizontal="center" vertical="center"/>
    </xf>
    <xf numFmtId="0" fontId="36" fillId="27" borderId="21" xfId="0" applyFont="1" applyFill="1" applyBorder="1" applyAlignment="1">
      <alignment horizontal="center" vertical="center"/>
    </xf>
    <xf numFmtId="0" fontId="36" fillId="27" borderId="22" xfId="0" applyFont="1" applyFill="1" applyBorder="1" applyAlignment="1">
      <alignment horizontal="center" vertical="center"/>
    </xf>
    <xf numFmtId="0" fontId="36" fillId="27" borderId="23" xfId="0" applyFont="1" applyFill="1" applyBorder="1" applyAlignment="1">
      <alignment horizontal="center" vertical="center"/>
    </xf>
    <xf numFmtId="0" fontId="36" fillId="27" borderId="17" xfId="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36" fillId="27" borderId="65" xfId="0" applyFont="1" applyFill="1" applyBorder="1" applyAlignment="1">
      <alignment horizontal="center" vertical="center" wrapText="1"/>
    </xf>
    <xf numFmtId="178" fontId="36" fillId="0" borderId="40" xfId="0" applyNumberFormat="1" applyFont="1" applyFill="1" applyBorder="1" applyAlignment="1">
      <alignment vertical="center" shrinkToFit="1"/>
    </xf>
    <xf numFmtId="178" fontId="36" fillId="0" borderId="41" xfId="0" applyNumberFormat="1" applyFont="1" applyFill="1" applyBorder="1" applyAlignment="1">
      <alignment vertical="center" shrinkToFit="1"/>
    </xf>
    <xf numFmtId="178" fontId="36" fillId="0" borderId="52" xfId="0" applyNumberFormat="1" applyFont="1" applyFill="1" applyBorder="1" applyAlignment="1">
      <alignment vertical="center" shrinkToFit="1"/>
    </xf>
    <xf numFmtId="178" fontId="36" fillId="0" borderId="53" xfId="0" applyNumberFormat="1" applyFont="1" applyFill="1" applyBorder="1" applyAlignment="1">
      <alignment vertical="center" shrinkToFit="1"/>
    </xf>
    <xf numFmtId="178" fontId="36" fillId="0" borderId="57" xfId="0" applyNumberFormat="1" applyFont="1" applyFill="1" applyBorder="1" applyAlignment="1">
      <alignment vertical="center" shrinkToFit="1"/>
    </xf>
    <xf numFmtId="0" fontId="36" fillId="27" borderId="3" xfId="0" applyFont="1" applyFill="1" applyBorder="1" applyAlignment="1">
      <alignment horizontal="center" vertical="center" shrinkToFit="1"/>
    </xf>
    <xf numFmtId="177" fontId="41" fillId="0" borderId="0" xfId="0" applyNumberFormat="1" applyFont="1">
      <alignment vertical="center"/>
    </xf>
    <xf numFmtId="0" fontId="36" fillId="0" borderId="3" xfId="1386" applyFont="1" applyFill="1" applyBorder="1">
      <alignment vertical="center"/>
    </xf>
    <xf numFmtId="178" fontId="36" fillId="0" borderId="36" xfId="0" applyNumberFormat="1" applyFont="1" applyFill="1" applyBorder="1" applyAlignment="1">
      <alignment horizontal="right" vertical="center" shrinkToFit="1"/>
    </xf>
    <xf numFmtId="178" fontId="36" fillId="0" borderId="29"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0" fontId="36" fillId="0" borderId="19" xfId="0" applyFont="1" applyBorder="1" applyAlignment="1">
      <alignment horizontal="centerContinuous" vertical="center"/>
    </xf>
    <xf numFmtId="178" fontId="36" fillId="0" borderId="3" xfId="0" applyNumberFormat="1" applyFont="1" applyFill="1" applyBorder="1" applyAlignment="1">
      <alignment horizontal="right" vertical="center" shrinkToFit="1"/>
    </xf>
    <xf numFmtId="178" fontId="36" fillId="0" borderId="21" xfId="0" applyNumberFormat="1" applyFont="1" applyFill="1" applyBorder="1" applyAlignment="1">
      <alignment horizontal="right" vertical="center" shrinkToFit="1"/>
    </xf>
    <xf numFmtId="178" fontId="36" fillId="0" borderId="50" xfId="0" applyNumberFormat="1" applyFont="1" applyFill="1" applyBorder="1" applyAlignment="1">
      <alignment horizontal="right" vertical="center" shrinkToFit="1"/>
    </xf>
    <xf numFmtId="0" fontId="36" fillId="0" borderId="39" xfId="1573" applyNumberFormat="1" applyFont="1" applyFill="1" applyBorder="1" applyAlignment="1">
      <alignment horizontal="left" vertical="center" wrapText="1"/>
    </xf>
    <xf numFmtId="0" fontId="36" fillId="0" borderId="29" xfId="1573" applyNumberFormat="1" applyFont="1" applyFill="1" applyBorder="1" applyAlignment="1">
      <alignment horizontal="left" vertical="center" wrapText="1"/>
    </xf>
    <xf numFmtId="0" fontId="36" fillId="0" borderId="33" xfId="1573" applyNumberFormat="1" applyFont="1" applyFill="1" applyBorder="1" applyAlignment="1">
      <alignment horizontal="left" vertical="center" wrapText="1"/>
    </xf>
    <xf numFmtId="0" fontId="36" fillId="0" borderId="34" xfId="0" applyFont="1" applyFill="1" applyBorder="1" applyAlignment="1">
      <alignment horizontal="centerContinuous" vertical="center"/>
    </xf>
    <xf numFmtId="0" fontId="36" fillId="0" borderId="35" xfId="0" applyFont="1" applyFill="1" applyBorder="1" applyAlignment="1">
      <alignment horizontal="centerContinuous" vertical="center"/>
    </xf>
    <xf numFmtId="0" fontId="36" fillId="27" borderId="3" xfId="0" applyFont="1" applyFill="1" applyBorder="1" applyAlignment="1">
      <alignment horizontal="center" vertical="center"/>
    </xf>
    <xf numFmtId="0" fontId="36" fillId="0" borderId="0" xfId="0" applyFont="1" applyBorder="1">
      <alignment vertical="center"/>
    </xf>
    <xf numFmtId="0" fontId="36" fillId="0" borderId="0" xfId="0" applyFont="1" applyFill="1" applyBorder="1" applyAlignment="1">
      <alignment horizontal="center" vertical="center" wrapText="1"/>
    </xf>
    <xf numFmtId="0" fontId="45" fillId="0" borderId="0" xfId="1549" applyFont="1" applyFill="1" applyBorder="1" applyAlignment="1">
      <alignment vertical="center"/>
    </xf>
    <xf numFmtId="0" fontId="46" fillId="0" borderId="0" xfId="1202" applyNumberFormat="1" applyFont="1" applyFill="1" applyBorder="1" applyAlignment="1">
      <alignment vertical="center"/>
    </xf>
    <xf numFmtId="0" fontId="43" fillId="0" borderId="0" xfId="1202" applyNumberFormat="1" applyFont="1" applyFill="1" applyBorder="1" applyAlignment="1">
      <alignment vertical="center"/>
    </xf>
    <xf numFmtId="0" fontId="36" fillId="27" borderId="3" xfId="0" applyFont="1" applyFill="1" applyBorder="1" applyAlignment="1">
      <alignment horizontal="center" vertical="center" wrapText="1"/>
    </xf>
    <xf numFmtId="0" fontId="41" fillId="0" borderId="0" xfId="0" applyFont="1" applyBorder="1">
      <alignment vertical="center"/>
    </xf>
    <xf numFmtId="0" fontId="35" fillId="27" borderId="23" xfId="0" applyFont="1" applyFill="1" applyBorder="1" applyAlignment="1">
      <alignment horizontal="center" vertical="center" wrapText="1"/>
    </xf>
    <xf numFmtId="178" fontId="36" fillId="0" borderId="70" xfId="0" applyNumberFormat="1" applyFont="1" applyFill="1" applyBorder="1" applyAlignment="1">
      <alignment horizontal="right" vertical="center" shrinkToFit="1"/>
    </xf>
    <xf numFmtId="0" fontId="45" fillId="0" borderId="0" xfId="1576" applyFont="1">
      <alignment vertical="center"/>
    </xf>
    <xf numFmtId="0" fontId="35" fillId="27" borderId="65" xfId="0" applyFont="1" applyFill="1" applyBorder="1" applyAlignment="1">
      <alignment horizontal="center" vertical="center" wrapText="1"/>
    </xf>
    <xf numFmtId="0" fontId="36" fillId="27" borderId="56" xfId="0" applyFont="1" applyFill="1" applyBorder="1" applyAlignment="1">
      <alignment horizontal="center" vertical="center" wrapText="1"/>
    </xf>
    <xf numFmtId="0" fontId="35" fillId="27" borderId="57" xfId="0" applyFont="1" applyFill="1" applyBorder="1" applyAlignment="1">
      <alignment horizontal="center" vertical="center" wrapText="1"/>
    </xf>
    <xf numFmtId="0" fontId="41" fillId="0" borderId="0" xfId="0" applyFont="1" applyFill="1">
      <alignment vertical="center"/>
    </xf>
    <xf numFmtId="0" fontId="36" fillId="0" borderId="3" xfId="0" applyFont="1" applyFill="1" applyBorder="1">
      <alignment vertical="center"/>
    </xf>
    <xf numFmtId="178" fontId="36" fillId="0" borderId="0" xfId="0" applyNumberFormat="1" applyFont="1" applyFill="1" applyBorder="1">
      <alignment vertical="center"/>
    </xf>
    <xf numFmtId="0" fontId="41" fillId="0" borderId="0" xfId="0" applyFont="1" applyFill="1" applyBorder="1">
      <alignment vertical="center"/>
    </xf>
    <xf numFmtId="178" fontId="36" fillId="0" borderId="37" xfId="0" applyNumberFormat="1" applyFont="1" applyFill="1" applyBorder="1" applyAlignment="1">
      <alignment horizontal="right" vertical="center" shrinkToFit="1"/>
    </xf>
    <xf numFmtId="178" fontId="36" fillId="0" borderId="40"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54" xfId="0" applyNumberFormat="1" applyFont="1" applyFill="1" applyBorder="1" applyAlignment="1">
      <alignment horizontal="right" vertical="center" shrinkToFit="1"/>
    </xf>
    <xf numFmtId="178" fontId="36" fillId="0" borderId="71" xfId="0" applyNumberFormat="1" applyFont="1" applyFill="1" applyBorder="1" applyAlignment="1">
      <alignment vertical="center" shrinkToFit="1"/>
    </xf>
    <xf numFmtId="178" fontId="36" fillId="0" borderId="72" xfId="0" applyNumberFormat="1" applyFont="1" applyFill="1" applyBorder="1" applyAlignment="1">
      <alignment vertical="center" shrinkToFit="1"/>
    </xf>
    <xf numFmtId="178" fontId="36" fillId="0" borderId="75"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8" fontId="36" fillId="0" borderId="41" xfId="0" applyNumberFormat="1" applyFont="1" applyFill="1" applyBorder="1" applyAlignment="1">
      <alignment horizontal="right" vertical="center" shrinkToFit="1"/>
    </xf>
    <xf numFmtId="178" fontId="36" fillId="0" borderId="53" xfId="0" applyNumberFormat="1" applyFont="1" applyFill="1" applyBorder="1" applyAlignment="1">
      <alignment horizontal="right" vertical="center" shrinkToFit="1"/>
    </xf>
    <xf numFmtId="178" fontId="36" fillId="0" borderId="55" xfId="0" applyNumberFormat="1" applyFont="1" applyFill="1" applyBorder="1" applyAlignment="1">
      <alignment horizontal="right" vertical="center" shrinkToFit="1"/>
    </xf>
    <xf numFmtId="0" fontId="36" fillId="27" borderId="22" xfId="0" applyFont="1" applyFill="1" applyBorder="1" applyAlignment="1">
      <alignment horizontal="center" vertical="center"/>
    </xf>
    <xf numFmtId="0" fontId="36" fillId="27" borderId="23" xfId="0" applyFont="1" applyFill="1" applyBorder="1" applyAlignment="1">
      <alignment horizontal="center" vertical="center"/>
    </xf>
    <xf numFmtId="0" fontId="36" fillId="27" borderId="21"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49" fillId="0" borderId="3" xfId="1386" applyFont="1" applyFill="1" applyBorder="1" applyAlignment="1">
      <alignment vertical="center"/>
    </xf>
    <xf numFmtId="0" fontId="49" fillId="0" borderId="3" xfId="1386" applyFont="1" applyFill="1" applyBorder="1">
      <alignment vertical="center"/>
    </xf>
    <xf numFmtId="177" fontId="36" fillId="0" borderId="77"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0" fontId="35" fillId="27" borderId="3"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6" fillId="0" borderId="4" xfId="0" applyFont="1" applyFill="1" applyBorder="1" applyAlignment="1">
      <alignment horizontal="center" vertical="center" shrinkToFit="1"/>
    </xf>
    <xf numFmtId="178" fontId="36" fillId="0" borderId="4" xfId="0" applyNumberFormat="1" applyFont="1" applyFill="1" applyBorder="1" applyAlignment="1">
      <alignment horizontal="right" vertical="center" shrinkToFit="1"/>
    </xf>
    <xf numFmtId="0" fontId="50" fillId="0" borderId="3" xfId="1147" applyFont="1" applyFill="1" applyBorder="1" applyAlignment="1" applyProtection="1">
      <alignment vertical="center"/>
      <protection locked="0"/>
    </xf>
    <xf numFmtId="0" fontId="50" fillId="0" borderId="4" xfId="1147" applyFont="1" applyFill="1" applyBorder="1" applyAlignment="1" applyProtection="1">
      <alignment vertical="center"/>
      <protection locked="0"/>
    </xf>
    <xf numFmtId="178" fontId="42" fillId="0" borderId="0" xfId="0" applyNumberFormat="1" applyFont="1" applyFill="1">
      <alignment vertical="center"/>
    </xf>
    <xf numFmtId="178" fontId="48" fillId="0" borderId="0" xfId="0" applyNumberFormat="1" applyFont="1" applyFill="1">
      <alignment vertical="center"/>
    </xf>
    <xf numFmtId="0" fontId="0" fillId="0" borderId="0" xfId="0" applyFill="1">
      <alignment vertical="center"/>
    </xf>
    <xf numFmtId="0" fontId="36" fillId="27" borderId="22" xfId="0" applyFont="1" applyFill="1" applyBorder="1" applyAlignment="1">
      <alignment horizontal="center" vertical="center"/>
    </xf>
    <xf numFmtId="0" fontId="36" fillId="27" borderId="23" xfId="0" applyFont="1" applyFill="1" applyBorder="1" applyAlignment="1">
      <alignment horizontal="center" vertical="center"/>
    </xf>
    <xf numFmtId="0" fontId="36" fillId="27" borderId="17" xfId="0" applyFont="1" applyFill="1" applyBorder="1" applyAlignment="1">
      <alignment horizontal="center" vertical="center" wrapText="1"/>
    </xf>
    <xf numFmtId="0" fontId="41" fillId="0" borderId="78" xfId="0" applyFont="1" applyBorder="1">
      <alignment vertical="center"/>
    </xf>
    <xf numFmtId="0" fontId="41" fillId="0" borderId="79" xfId="0" applyFont="1" applyBorder="1">
      <alignment vertical="center"/>
    </xf>
    <xf numFmtId="0" fontId="41" fillId="0" borderId="80" xfId="0" applyFont="1" applyBorder="1">
      <alignment vertical="center"/>
    </xf>
    <xf numFmtId="0" fontId="41" fillId="0" borderId="81" xfId="0" applyFont="1" applyBorder="1">
      <alignment vertical="center"/>
    </xf>
    <xf numFmtId="0" fontId="41" fillId="28" borderId="3" xfId="0" applyFont="1" applyFill="1" applyBorder="1">
      <alignment vertical="center"/>
    </xf>
    <xf numFmtId="178" fontId="41" fillId="0" borderId="0" xfId="1743" applyNumberFormat="1" applyFont="1" applyBorder="1">
      <alignment vertical="center"/>
    </xf>
    <xf numFmtId="0" fontId="41" fillId="0" borderId="0" xfId="0" applyFont="1" applyBorder="1" applyAlignment="1">
      <alignment vertical="center"/>
    </xf>
    <xf numFmtId="178" fontId="41" fillId="0" borderId="0" xfId="1743" applyNumberFormat="1" applyFont="1" applyBorder="1" applyAlignment="1">
      <alignment vertical="center"/>
    </xf>
    <xf numFmtId="0" fontId="41" fillId="0" borderId="82" xfId="0" applyFont="1" applyBorder="1" applyAlignment="1">
      <alignment vertical="center"/>
    </xf>
    <xf numFmtId="0" fontId="41" fillId="29" borderId="3" xfId="0" applyFont="1" applyFill="1" applyBorder="1">
      <alignment vertical="center"/>
    </xf>
    <xf numFmtId="0" fontId="41" fillId="30" borderId="3" xfId="0" applyFont="1" applyFill="1" applyBorder="1">
      <alignment vertical="center"/>
    </xf>
    <xf numFmtId="0" fontId="41" fillId="31" borderId="3" xfId="0" applyFont="1" applyFill="1" applyBorder="1">
      <alignment vertical="center"/>
    </xf>
    <xf numFmtId="0" fontId="41" fillId="32" borderId="3" xfId="0" applyFont="1" applyFill="1" applyBorder="1">
      <alignment vertical="center"/>
    </xf>
    <xf numFmtId="0" fontId="41" fillId="0" borderId="83" xfId="0" applyFont="1" applyBorder="1">
      <alignment vertical="center"/>
    </xf>
    <xf numFmtId="0" fontId="41" fillId="0" borderId="84" xfId="0" applyFont="1" applyBorder="1">
      <alignment vertical="center"/>
    </xf>
    <xf numFmtId="0" fontId="41" fillId="0" borderId="85" xfId="0" applyFont="1" applyBorder="1" applyAlignment="1">
      <alignment vertical="center"/>
    </xf>
    <xf numFmtId="0" fontId="41" fillId="0" borderId="82" xfId="0" applyFont="1" applyBorder="1">
      <alignment vertical="center"/>
    </xf>
    <xf numFmtId="0" fontId="41" fillId="0" borderId="85" xfId="0" applyFont="1" applyBorder="1">
      <alignment vertical="center"/>
    </xf>
    <xf numFmtId="0" fontId="35" fillId="27" borderId="66" xfId="0" applyFont="1" applyFill="1" applyBorder="1" applyAlignment="1">
      <alignment horizontal="center" vertical="center" wrapText="1"/>
    </xf>
    <xf numFmtId="0" fontId="36" fillId="27" borderId="21" xfId="0" applyFont="1" applyFill="1" applyBorder="1" applyAlignment="1">
      <alignment horizontal="center" vertical="center" wrapText="1"/>
    </xf>
    <xf numFmtId="0" fontId="36" fillId="27" borderId="3" xfId="0" applyFont="1" applyFill="1" applyBorder="1" applyAlignment="1">
      <alignment horizontal="center" vertical="center"/>
    </xf>
    <xf numFmtId="0" fontId="36" fillId="0" borderId="0" xfId="1576" applyFont="1">
      <alignment vertical="center"/>
    </xf>
    <xf numFmtId="0" fontId="36" fillId="27" borderId="21" xfId="0" applyFont="1" applyFill="1" applyBorder="1" applyAlignment="1">
      <alignment horizontal="center" vertical="center" wrapText="1"/>
    </xf>
    <xf numFmtId="0" fontId="36" fillId="0" borderId="0" xfId="0" applyFont="1" applyAlignment="1">
      <alignment horizontal="right" vertical="center"/>
    </xf>
    <xf numFmtId="0" fontId="36" fillId="0" borderId="0" xfId="0" applyFont="1" applyFill="1" applyAlignment="1">
      <alignment horizontal="right" vertical="center"/>
    </xf>
    <xf numFmtId="178" fontId="36" fillId="0" borderId="29" xfId="1549" applyNumberFormat="1" applyFont="1" applyFill="1" applyBorder="1" applyAlignment="1">
      <alignment horizontal="right" vertical="center" shrinkToFit="1"/>
    </xf>
    <xf numFmtId="178" fontId="36" fillId="0" borderId="33" xfId="1549" applyNumberFormat="1" applyFont="1" applyFill="1" applyBorder="1" applyAlignment="1">
      <alignment horizontal="right" vertical="center" shrinkToFit="1"/>
    </xf>
    <xf numFmtId="178" fontId="36" fillId="0" borderId="30" xfId="1549" applyNumberFormat="1" applyFont="1" applyFill="1" applyBorder="1" applyAlignment="1">
      <alignment horizontal="right" vertical="center" shrinkToFit="1"/>
    </xf>
    <xf numFmtId="0" fontId="35" fillId="0" borderId="3" xfId="0" applyFont="1" applyBorder="1">
      <alignment vertical="center"/>
    </xf>
    <xf numFmtId="179" fontId="36" fillId="0" borderId="4" xfId="0" applyNumberFormat="1" applyFont="1" applyFill="1" applyBorder="1" applyAlignment="1">
      <alignment horizontal="right" vertical="center" shrinkToFit="1"/>
    </xf>
    <xf numFmtId="179" fontId="36" fillId="0" borderId="30" xfId="0" applyNumberFormat="1" applyFont="1" applyFill="1" applyBorder="1" applyAlignment="1">
      <alignment horizontal="right" vertical="center" shrinkToFit="1"/>
    </xf>
    <xf numFmtId="179" fontId="36" fillId="0" borderId="77" xfId="0" applyNumberFormat="1" applyFont="1" applyFill="1" applyBorder="1" applyAlignment="1">
      <alignment horizontal="right" vertical="center" shrinkToFit="1"/>
    </xf>
    <xf numFmtId="0" fontId="36" fillId="0" borderId="3" xfId="0" applyFont="1" applyBorder="1" applyAlignment="1">
      <alignment horizontal="center" vertical="center"/>
    </xf>
    <xf numFmtId="0" fontId="36" fillId="0" borderId="3" xfId="0" applyFont="1" applyBorder="1" applyAlignment="1">
      <alignment horizontal="center" vertical="center"/>
    </xf>
    <xf numFmtId="178" fontId="36" fillId="0" borderId="36" xfId="1743" applyNumberFormat="1" applyFont="1" applyFill="1" applyBorder="1" applyAlignment="1">
      <alignment horizontal="right" vertical="center" shrinkToFit="1"/>
    </xf>
    <xf numFmtId="178" fontId="36" fillId="0" borderId="29" xfId="1743" applyNumberFormat="1" applyFont="1" applyFill="1" applyBorder="1" applyAlignment="1">
      <alignment horizontal="right" vertical="center" shrinkToFit="1"/>
    </xf>
    <xf numFmtId="178" fontId="36" fillId="0" borderId="33" xfId="1743" applyNumberFormat="1" applyFont="1" applyFill="1" applyBorder="1" applyAlignment="1">
      <alignment horizontal="right" vertical="center" shrinkToFit="1"/>
    </xf>
    <xf numFmtId="178" fontId="36" fillId="0" borderId="3" xfId="1743" applyNumberFormat="1" applyFont="1" applyFill="1" applyBorder="1" applyAlignment="1">
      <alignment horizontal="right" vertical="center" shrinkToFit="1"/>
    </xf>
    <xf numFmtId="178" fontId="36" fillId="0" borderId="21" xfId="1743" applyNumberFormat="1" applyFont="1" applyFill="1" applyBorder="1" applyAlignment="1">
      <alignment horizontal="right" vertical="center" shrinkToFit="1"/>
    </xf>
    <xf numFmtId="178" fontId="36" fillId="0" borderId="50" xfId="1743" applyNumberFormat="1" applyFont="1" applyFill="1" applyBorder="1" applyAlignment="1">
      <alignment horizontal="right" vertical="center" shrinkToFit="1"/>
    </xf>
    <xf numFmtId="0" fontId="36" fillId="0" borderId="3" xfId="0" applyFont="1" applyBorder="1" applyAlignment="1">
      <alignment horizontal="center" vertical="center" wrapText="1"/>
    </xf>
    <xf numFmtId="0" fontId="36" fillId="0" borderId="3" xfId="0" applyFont="1" applyBorder="1" applyAlignment="1">
      <alignment horizontal="center" vertical="center"/>
    </xf>
    <xf numFmtId="0" fontId="36" fillId="0" borderId="26" xfId="1549" applyFont="1" applyBorder="1" applyAlignment="1">
      <alignment horizontal="center" vertical="center"/>
    </xf>
    <xf numFmtId="0" fontId="36" fillId="0" borderId="27" xfId="1549" applyFont="1" applyBorder="1" applyAlignment="1">
      <alignment horizontal="center" vertical="center"/>
    </xf>
    <xf numFmtId="0" fontId="36" fillId="0" borderId="31" xfId="1549" applyFont="1" applyBorder="1" applyAlignment="1">
      <alignment horizontal="center" vertical="center"/>
    </xf>
    <xf numFmtId="178" fontId="36" fillId="0" borderId="3" xfId="0" applyNumberFormat="1" applyFont="1" applyFill="1" applyBorder="1" applyAlignment="1">
      <alignment horizontal="right" vertical="center"/>
    </xf>
    <xf numFmtId="0" fontId="36" fillId="0" borderId="3" xfId="0" applyFont="1" applyBorder="1" applyAlignment="1">
      <alignment horizontal="center" vertical="center"/>
    </xf>
    <xf numFmtId="0" fontId="36" fillId="0" borderId="0" xfId="1549" applyFont="1" applyFill="1" applyAlignment="1">
      <alignment vertical="center"/>
    </xf>
    <xf numFmtId="177" fontId="36" fillId="0" borderId="0" xfId="0" applyNumberFormat="1" applyFont="1" applyFill="1">
      <alignment vertical="center"/>
    </xf>
    <xf numFmtId="0" fontId="38" fillId="0" borderId="0" xfId="0" applyFont="1" applyFill="1">
      <alignment vertical="center"/>
    </xf>
    <xf numFmtId="0" fontId="41" fillId="0" borderId="3" xfId="0" applyFont="1" applyFill="1" applyBorder="1">
      <alignment vertical="center"/>
    </xf>
    <xf numFmtId="0" fontId="36" fillId="0" borderId="21" xfId="0" applyFont="1" applyFill="1" applyBorder="1" applyAlignment="1">
      <alignment horizontal="center" vertical="center" shrinkToFit="1"/>
    </xf>
    <xf numFmtId="0" fontId="45" fillId="0" borderId="0" xfId="1576" applyFont="1" applyFill="1">
      <alignment vertical="center"/>
    </xf>
    <xf numFmtId="0" fontId="36" fillId="0" borderId="21" xfId="0" applyFont="1" applyFill="1" applyBorder="1" applyAlignment="1">
      <alignment vertical="center"/>
    </xf>
    <xf numFmtId="178" fontId="36" fillId="0" borderId="39" xfId="0" applyNumberFormat="1" applyFont="1" applyFill="1" applyBorder="1" applyAlignment="1">
      <alignment horizontal="right" vertical="center" shrinkToFit="1"/>
    </xf>
    <xf numFmtId="0" fontId="43" fillId="0" borderId="0" xfId="0" applyFont="1" applyAlignment="1">
      <alignment vertical="center"/>
    </xf>
    <xf numFmtId="0" fontId="35" fillId="0" borderId="0" xfId="0" applyFont="1" applyFill="1">
      <alignment vertical="center"/>
    </xf>
    <xf numFmtId="0" fontId="47" fillId="0" borderId="0" xfId="0" applyFont="1" applyFill="1" applyAlignment="1">
      <alignment horizontal="left" vertical="center"/>
    </xf>
    <xf numFmtId="0" fontId="35" fillId="0" borderId="0" xfId="0" applyFont="1" applyFill="1" applyBorder="1">
      <alignment vertical="center"/>
    </xf>
    <xf numFmtId="0" fontId="36" fillId="0" borderId="17" xfId="0" applyFont="1" applyFill="1" applyBorder="1">
      <alignment vertical="center"/>
    </xf>
    <xf numFmtId="178" fontId="36" fillId="0" borderId="17" xfId="0" applyNumberFormat="1" applyFont="1" applyFill="1" applyBorder="1" applyAlignment="1">
      <alignment horizontal="right" vertical="center"/>
    </xf>
    <xf numFmtId="0" fontId="36" fillId="0" borderId="3" xfId="0" applyFont="1" applyBorder="1" applyAlignment="1">
      <alignment horizontal="centerContinuous" vertical="center" wrapText="1"/>
    </xf>
    <xf numFmtId="0" fontId="36" fillId="0" borderId="0" xfId="0" applyFont="1" applyAlignment="1">
      <alignment vertical="center"/>
    </xf>
    <xf numFmtId="0" fontId="36" fillId="0" borderId="3" xfId="0" applyFont="1" applyFill="1" applyBorder="1" applyAlignment="1">
      <alignment horizontal="right" vertical="center"/>
    </xf>
    <xf numFmtId="178" fontId="36" fillId="0" borderId="42" xfId="1743" applyNumberFormat="1" applyFont="1" applyFill="1" applyBorder="1" applyAlignment="1">
      <alignment horizontal="right" vertical="center" shrinkToFit="1"/>
    </xf>
    <xf numFmtId="178" fontId="36" fillId="0" borderId="43" xfId="1743" applyNumberFormat="1" applyFont="1" applyFill="1" applyBorder="1" applyAlignment="1">
      <alignment horizontal="right" vertical="center" shrinkToFit="1"/>
    </xf>
    <xf numFmtId="178" fontId="36" fillId="0" borderId="47" xfId="1743" applyNumberFormat="1" applyFont="1" applyFill="1" applyBorder="1" applyAlignment="1">
      <alignment horizontal="right" vertical="center" shrinkToFit="1"/>
    </xf>
    <xf numFmtId="178" fontId="36" fillId="0" borderId="35" xfId="1743" applyNumberFormat="1" applyFont="1" applyFill="1" applyBorder="1" applyAlignment="1">
      <alignment horizontal="right" vertical="center" shrinkToFit="1"/>
    </xf>
    <xf numFmtId="179" fontId="41" fillId="0" borderId="3" xfId="0" applyNumberFormat="1" applyFont="1" applyBorder="1" applyAlignment="1">
      <alignment horizontal="right" vertical="center"/>
    </xf>
    <xf numFmtId="179" fontId="36" fillId="0" borderId="3" xfId="0" applyNumberFormat="1" applyFont="1" applyFill="1" applyBorder="1" applyAlignment="1">
      <alignment horizontal="right" vertical="center"/>
    </xf>
    <xf numFmtId="179" fontId="36" fillId="0" borderId="3" xfId="1744" applyNumberFormat="1" applyFont="1" applyFill="1" applyBorder="1" applyAlignment="1">
      <alignment horizontal="right" vertical="center"/>
    </xf>
    <xf numFmtId="0" fontId="36" fillId="0" borderId="0" xfId="1386" applyFont="1" applyFill="1" applyBorder="1" applyAlignment="1">
      <alignment horizontal="right" vertical="center"/>
    </xf>
    <xf numFmtId="178" fontId="44" fillId="0" borderId="3" xfId="0" applyNumberFormat="1" applyFont="1" applyFill="1" applyBorder="1" applyAlignment="1">
      <alignment horizontal="right" vertical="center"/>
    </xf>
    <xf numFmtId="0" fontId="36" fillId="0" borderId="3" xfId="1386" applyFont="1" applyFill="1" applyBorder="1" applyAlignment="1">
      <alignment vertical="center"/>
    </xf>
    <xf numFmtId="0" fontId="44" fillId="0" borderId="3" xfId="1147" applyFont="1" applyFill="1" applyBorder="1" applyAlignment="1" applyProtection="1">
      <alignment vertical="center"/>
      <protection locked="0"/>
    </xf>
    <xf numFmtId="179" fontId="36" fillId="0" borderId="28" xfId="0" applyNumberFormat="1" applyFont="1" applyFill="1" applyBorder="1" applyAlignment="1">
      <alignment horizontal="right" vertical="center" shrinkToFit="1"/>
    </xf>
    <xf numFmtId="179" fontId="36" fillId="0" borderId="29" xfId="1549" applyNumberFormat="1" applyFont="1" applyFill="1" applyBorder="1" applyAlignment="1">
      <alignment horizontal="right" vertical="center" shrinkToFit="1"/>
    </xf>
    <xf numFmtId="179" fontId="36" fillId="0" borderId="32" xfId="0" applyNumberFormat="1" applyFont="1" applyFill="1" applyBorder="1" applyAlignment="1">
      <alignment horizontal="right" vertical="center" shrinkToFit="1"/>
    </xf>
    <xf numFmtId="179" fontId="36" fillId="0" borderId="33" xfId="1549" applyNumberFormat="1" applyFont="1" applyFill="1" applyBorder="1" applyAlignment="1">
      <alignment horizontal="right" vertical="center" shrinkToFit="1"/>
    </xf>
    <xf numFmtId="179" fontId="36" fillId="0" borderId="5" xfId="0" applyNumberFormat="1" applyFont="1" applyFill="1" applyBorder="1" applyAlignment="1">
      <alignment horizontal="right" vertical="center" shrinkToFit="1"/>
    </xf>
    <xf numFmtId="179" fontId="36" fillId="0" borderId="30" xfId="1549" applyNumberFormat="1" applyFont="1" applyFill="1" applyBorder="1" applyAlignment="1">
      <alignment horizontal="right" vertical="center" shrinkToFit="1"/>
    </xf>
    <xf numFmtId="179" fontId="36" fillId="0" borderId="21" xfId="0" applyNumberFormat="1" applyFont="1" applyFill="1" applyBorder="1" applyAlignment="1">
      <alignment horizontal="right" vertical="center" shrinkToFit="1"/>
    </xf>
    <xf numFmtId="180" fontId="36" fillId="0" borderId="3" xfId="0" applyNumberFormat="1" applyFont="1" applyFill="1" applyBorder="1" applyAlignment="1">
      <alignment horizontal="right" vertical="center"/>
    </xf>
    <xf numFmtId="0" fontId="36" fillId="0" borderId="36" xfId="1573" applyNumberFormat="1" applyFont="1" applyFill="1" applyBorder="1" applyAlignment="1">
      <alignment horizontal="center" vertical="center"/>
    </xf>
    <xf numFmtId="0" fontId="36" fillId="0" borderId="29" xfId="1573" applyNumberFormat="1" applyFont="1" applyFill="1" applyBorder="1" applyAlignment="1">
      <alignment horizontal="center" vertical="center"/>
    </xf>
    <xf numFmtId="0" fontId="36" fillId="0" borderId="33" xfId="1573" applyNumberFormat="1" applyFont="1" applyFill="1" applyBorder="1" applyAlignment="1">
      <alignment horizontal="center" vertical="center"/>
    </xf>
    <xf numFmtId="49" fontId="36" fillId="0" borderId="36" xfId="0" applyNumberFormat="1" applyFont="1" applyFill="1" applyBorder="1" applyAlignment="1">
      <alignment horizontal="center" vertical="center"/>
    </xf>
    <xf numFmtId="49" fontId="36" fillId="0" borderId="29" xfId="0" applyNumberFormat="1" applyFont="1" applyFill="1" applyBorder="1" applyAlignment="1">
      <alignment horizontal="center" vertical="center"/>
    </xf>
    <xf numFmtId="49" fontId="36" fillId="0" borderId="33" xfId="0" applyNumberFormat="1" applyFont="1" applyFill="1" applyBorder="1" applyAlignment="1">
      <alignment horizontal="center" vertical="center"/>
    </xf>
    <xf numFmtId="0" fontId="36" fillId="0" borderId="36" xfId="1573" applyNumberFormat="1" applyFont="1" applyFill="1" applyBorder="1" applyAlignment="1">
      <alignment horizontal="left" vertical="center" wrapText="1"/>
    </xf>
    <xf numFmtId="179" fontId="36" fillId="0" borderId="36" xfId="1573" applyNumberFormat="1" applyFont="1" applyFill="1" applyBorder="1" applyAlignment="1">
      <alignment horizontal="right" vertical="center" shrinkToFit="1"/>
    </xf>
    <xf numFmtId="179" fontId="36" fillId="0" borderId="29" xfId="1573" applyNumberFormat="1" applyFont="1" applyFill="1" applyBorder="1" applyAlignment="1">
      <alignment horizontal="right" vertical="center" shrinkToFit="1"/>
    </xf>
    <xf numFmtId="179" fontId="36" fillId="0" borderId="33" xfId="1573" applyNumberFormat="1" applyFont="1" applyFill="1" applyBorder="1" applyAlignment="1">
      <alignment horizontal="right" vertical="center" shrinkToFit="1"/>
    </xf>
    <xf numFmtId="179" fontId="36" fillId="0" borderId="3" xfId="1573"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179" fontId="36" fillId="0" borderId="47"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0" fontId="36" fillId="0" borderId="19" xfId="0" applyNumberFormat="1" applyFont="1" applyFill="1" applyBorder="1" applyAlignment="1">
      <alignment horizontal="centerContinuous" vertical="center"/>
    </xf>
    <xf numFmtId="0" fontId="36" fillId="0" borderId="22" xfId="0" applyNumberFormat="1" applyFont="1" applyFill="1" applyBorder="1" applyAlignment="1">
      <alignment horizontal="centerContinuous" vertical="center"/>
    </xf>
    <xf numFmtId="0" fontId="36" fillId="0" borderId="50" xfId="1573" applyNumberFormat="1" applyFont="1" applyFill="1" applyBorder="1" applyAlignment="1">
      <alignment horizontal="center" vertical="center"/>
    </xf>
    <xf numFmtId="49" fontId="36" fillId="0" borderId="34" xfId="0" applyNumberFormat="1" applyFont="1" applyFill="1" applyBorder="1" applyAlignment="1">
      <alignment horizontal="centerContinuous" vertical="center"/>
    </xf>
    <xf numFmtId="49" fontId="36" fillId="0" borderId="67" xfId="0" applyNumberFormat="1" applyFont="1" applyFill="1" applyBorder="1" applyAlignment="1">
      <alignment horizontal="centerContinuous" vertical="center"/>
    </xf>
    <xf numFmtId="49" fontId="36" fillId="0" borderId="50" xfId="0" applyNumberFormat="1" applyFont="1" applyFill="1" applyBorder="1" applyAlignment="1">
      <alignment horizontal="center" vertical="center"/>
    </xf>
    <xf numFmtId="0" fontId="36" fillId="0" borderId="35" xfId="0" applyNumberFormat="1" applyFont="1" applyFill="1" applyBorder="1" applyAlignment="1">
      <alignment horizontal="centerContinuous" vertical="center"/>
    </xf>
    <xf numFmtId="0" fontId="36" fillId="0" borderId="23" xfId="0" applyNumberFormat="1" applyFont="1" applyFill="1" applyBorder="1" applyAlignment="1">
      <alignment horizontal="centerContinuous" vertical="center"/>
    </xf>
    <xf numFmtId="0" fontId="36" fillId="0" borderId="50" xfId="1573" applyNumberFormat="1" applyFont="1" applyFill="1" applyBorder="1" applyAlignment="1">
      <alignment horizontal="left" vertical="center" wrapText="1"/>
    </xf>
    <xf numFmtId="179" fontId="36" fillId="0" borderId="29" xfId="1573" applyNumberFormat="1" applyFont="1" applyFill="1" applyBorder="1" applyAlignment="1">
      <alignment horizontal="right" vertical="center"/>
    </xf>
    <xf numFmtId="179" fontId="36" fillId="0" borderId="33" xfId="1573" applyNumberFormat="1" applyFont="1" applyFill="1" applyBorder="1" applyAlignment="1">
      <alignment horizontal="right" vertical="center"/>
    </xf>
    <xf numFmtId="179" fontId="36" fillId="0" borderId="3" xfId="1573" applyNumberFormat="1" applyFont="1" applyFill="1" applyBorder="1" applyAlignment="1">
      <alignment horizontal="right" vertical="center"/>
    </xf>
    <xf numFmtId="179" fontId="36" fillId="0" borderId="50" xfId="1573" applyNumberFormat="1" applyFont="1" applyFill="1" applyBorder="1" applyAlignment="1">
      <alignment horizontal="right" vertical="center"/>
    </xf>
    <xf numFmtId="179" fontId="36" fillId="0" borderId="50" xfId="0" applyNumberFormat="1" applyFont="1" applyFill="1" applyBorder="1" applyAlignment="1">
      <alignment horizontal="right" vertical="center" shrinkToFit="1"/>
    </xf>
    <xf numFmtId="0" fontId="36" fillId="0" borderId="88" xfId="1573" applyNumberFormat="1" applyFont="1" applyFill="1" applyBorder="1" applyAlignment="1">
      <alignment horizontal="center" vertical="center"/>
    </xf>
    <xf numFmtId="0" fontId="36" fillId="0" borderId="43" xfId="1573" applyNumberFormat="1" applyFont="1" applyFill="1" applyBorder="1" applyAlignment="1">
      <alignment horizontal="center" vertical="center"/>
    </xf>
    <xf numFmtId="0" fontId="36" fillId="0" borderId="47" xfId="1573" applyNumberFormat="1" applyFont="1" applyFill="1" applyBorder="1" applyAlignment="1">
      <alignment horizontal="center" vertical="center"/>
    </xf>
    <xf numFmtId="0" fontId="36" fillId="0" borderId="76" xfId="0" applyNumberFormat="1" applyFont="1" applyFill="1" applyBorder="1" applyAlignment="1">
      <alignment horizontal="centerContinuous" vertical="center"/>
    </xf>
    <xf numFmtId="179" fontId="36" fillId="0" borderId="96" xfId="0" applyNumberFormat="1" applyFont="1" applyFill="1" applyBorder="1" applyAlignment="1">
      <alignment horizontal="right" vertical="center" shrinkToFit="1"/>
    </xf>
    <xf numFmtId="179" fontId="36" fillId="0" borderId="68" xfId="0" applyNumberFormat="1" applyFont="1" applyFill="1" applyBorder="1" applyAlignment="1">
      <alignment horizontal="right" vertical="center" shrinkToFit="1"/>
    </xf>
    <xf numFmtId="0" fontId="36" fillId="0" borderId="3" xfId="1573" applyNumberFormat="1" applyFont="1" applyFill="1" applyBorder="1" applyAlignment="1">
      <alignment horizontal="center" vertical="center" wrapText="1"/>
    </xf>
    <xf numFmtId="0" fontId="36" fillId="0" borderId="21" xfId="1573" applyNumberFormat="1" applyFont="1" applyFill="1" applyBorder="1" applyAlignment="1">
      <alignment horizontal="center" vertical="center" wrapText="1"/>
    </xf>
    <xf numFmtId="179" fontId="36" fillId="0" borderId="40"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79" fontId="36" fillId="0" borderId="54" xfId="0" applyNumberFormat="1" applyFont="1" applyFill="1" applyBorder="1" applyAlignment="1">
      <alignment horizontal="right" vertical="center" shrinkToFit="1"/>
    </xf>
    <xf numFmtId="0" fontId="36" fillId="0" borderId="73" xfId="1573" applyNumberFormat="1" applyFont="1" applyFill="1" applyBorder="1" applyAlignment="1">
      <alignment horizontal="center" vertical="center" wrapText="1"/>
    </xf>
    <xf numFmtId="179" fontId="36" fillId="0" borderId="71" xfId="0" applyNumberFormat="1" applyFont="1" applyFill="1" applyBorder="1" applyAlignment="1">
      <alignment horizontal="right" vertical="center" shrinkToFit="1"/>
    </xf>
    <xf numFmtId="178" fontId="36" fillId="0" borderId="28" xfId="0" applyNumberFormat="1" applyFont="1" applyFill="1" applyBorder="1" applyAlignment="1">
      <alignment horizontal="right" vertical="center" shrinkToFit="1"/>
    </xf>
    <xf numFmtId="178" fontId="36" fillId="0" borderId="32"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178" fontId="36" fillId="0" borderId="3" xfId="1573" applyNumberFormat="1" applyFont="1" applyFill="1" applyBorder="1" applyAlignment="1">
      <alignment horizontal="right" vertical="center"/>
    </xf>
    <xf numFmtId="178" fontId="36" fillId="0" borderId="50" xfId="1573" applyNumberFormat="1" applyFont="1" applyFill="1" applyBorder="1" applyAlignment="1">
      <alignment horizontal="right" vertical="center"/>
    </xf>
    <xf numFmtId="178" fontId="36" fillId="0" borderId="29" xfId="1573" applyNumberFormat="1" applyFont="1" applyFill="1" applyBorder="1" applyAlignment="1">
      <alignment horizontal="right" vertical="center"/>
    </xf>
    <xf numFmtId="178" fontId="36" fillId="0" borderId="33" xfId="1573" applyNumberFormat="1" applyFont="1" applyFill="1" applyBorder="1" applyAlignment="1">
      <alignment horizontal="right" vertical="center"/>
    </xf>
    <xf numFmtId="179" fontId="36" fillId="0" borderId="21" xfId="0" applyNumberFormat="1" applyFont="1" applyFill="1" applyBorder="1" applyAlignment="1">
      <alignment horizontal="right" vertical="center" shrinkToFit="1"/>
    </xf>
    <xf numFmtId="0" fontId="36" fillId="0" borderId="26" xfId="1549" applyFont="1" applyFill="1" applyBorder="1" applyAlignment="1">
      <alignment horizontal="center" vertical="center"/>
    </xf>
    <xf numFmtId="0" fontId="36" fillId="0" borderId="27" xfId="1549" applyFont="1" applyFill="1" applyBorder="1" applyAlignment="1">
      <alignment horizontal="center" vertical="center"/>
    </xf>
    <xf numFmtId="0" fontId="36" fillId="0" borderId="31" xfId="1549" applyFont="1" applyFill="1" applyBorder="1" applyAlignment="1">
      <alignment horizontal="center" vertical="center"/>
    </xf>
    <xf numFmtId="0" fontId="36" fillId="0" borderId="5" xfId="1549" applyFont="1" applyFill="1" applyBorder="1" applyAlignment="1">
      <alignment horizontal="center" vertical="center"/>
    </xf>
    <xf numFmtId="179" fontId="36" fillId="0" borderId="21" xfId="0" applyNumberFormat="1" applyFont="1" applyFill="1" applyBorder="1" applyAlignment="1">
      <alignment horizontal="right" vertical="center" shrinkToFit="1"/>
    </xf>
    <xf numFmtId="179" fontId="36" fillId="0" borderId="36" xfId="1573" applyNumberFormat="1" applyFont="1" applyFill="1" applyBorder="1" applyAlignment="1">
      <alignment horizontal="right" vertical="center"/>
    </xf>
    <xf numFmtId="179" fontId="36" fillId="0" borderId="21" xfId="1573" applyNumberFormat="1" applyFont="1" applyFill="1" applyBorder="1" applyAlignment="1">
      <alignment horizontal="right" vertical="center"/>
    </xf>
    <xf numFmtId="179" fontId="36" fillId="0" borderId="37"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74" xfId="0" applyNumberFormat="1" applyFont="1" applyFill="1" applyBorder="1" applyAlignment="1">
      <alignment horizontal="right" vertical="center" shrinkToFit="1"/>
    </xf>
    <xf numFmtId="0" fontId="36" fillId="0" borderId="0" xfId="0" applyFont="1" applyFill="1" applyBorder="1">
      <alignment vertical="center"/>
    </xf>
    <xf numFmtId="0" fontId="66" fillId="0" borderId="0" xfId="0" applyFont="1" applyAlignment="1">
      <alignment vertical="center"/>
    </xf>
    <xf numFmtId="0" fontId="36" fillId="27" borderId="22" xfId="0" applyFont="1" applyFill="1" applyBorder="1" applyAlignment="1">
      <alignment horizontal="center" vertical="center"/>
    </xf>
    <xf numFmtId="0" fontId="36" fillId="27" borderId="23" xfId="0" applyFont="1" applyFill="1" applyBorder="1" applyAlignment="1">
      <alignment horizontal="center" vertical="center"/>
    </xf>
    <xf numFmtId="0" fontId="36" fillId="27" borderId="62" xfId="0" applyFont="1" applyFill="1" applyBorder="1" applyAlignment="1">
      <alignment horizontal="center" vertical="center" wrapText="1"/>
    </xf>
    <xf numFmtId="0" fontId="36" fillId="27" borderId="64" xfId="0" applyFont="1" applyFill="1" applyBorder="1" applyAlignment="1">
      <alignment horizontal="center" vertical="center" wrapText="1"/>
    </xf>
    <xf numFmtId="0" fontId="36" fillId="27" borderId="20" xfId="1549" applyFont="1" applyFill="1" applyBorder="1" applyAlignment="1">
      <alignment horizontal="center" vertical="center"/>
    </xf>
    <xf numFmtId="0" fontId="36" fillId="27" borderId="24" xfId="1549" applyFont="1" applyFill="1" applyBorder="1" applyAlignment="1">
      <alignment horizontal="center" vertical="center"/>
    </xf>
    <xf numFmtId="0" fontId="36" fillId="27" borderId="25" xfId="1549" applyFont="1" applyFill="1" applyBorder="1" applyAlignment="1">
      <alignment horizontal="center" vertical="center"/>
    </xf>
    <xf numFmtId="0" fontId="35" fillId="27" borderId="21" xfId="0" applyFont="1" applyFill="1" applyBorder="1" applyAlignment="1">
      <alignment horizontal="center" vertical="center" wrapText="1"/>
    </xf>
    <xf numFmtId="0" fontId="35" fillId="27" borderId="16" xfId="0" applyFont="1" applyFill="1" applyBorder="1" applyAlignment="1">
      <alignment horizontal="center" vertical="center" wrapText="1"/>
    </xf>
    <xf numFmtId="0" fontId="35" fillId="27" borderId="17"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35"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3" xfId="0" applyFont="1" applyBorder="1" applyAlignment="1">
      <alignment horizontal="center" vertical="center"/>
    </xf>
    <xf numFmtId="0" fontId="36" fillId="27" borderId="4" xfId="0" applyFont="1" applyFill="1" applyBorder="1" applyAlignment="1">
      <alignment horizontal="center" vertical="center"/>
    </xf>
    <xf numFmtId="0" fontId="36" fillId="27" borderId="16"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4" xfId="0" applyFont="1" applyFill="1" applyBorder="1" applyAlignment="1">
      <alignment horizontal="center" vertical="center" shrinkToFit="1"/>
    </xf>
    <xf numFmtId="0" fontId="36" fillId="27" borderId="16" xfId="0" applyFont="1" applyFill="1" applyBorder="1" applyAlignment="1">
      <alignment horizontal="center" vertical="center" shrinkToFit="1"/>
    </xf>
    <xf numFmtId="0" fontId="36" fillId="27" borderId="17" xfId="0" applyFont="1" applyFill="1" applyBorder="1" applyAlignment="1">
      <alignment horizontal="center" vertical="center" shrinkToFit="1"/>
    </xf>
    <xf numFmtId="0" fontId="36" fillId="27" borderId="19" xfId="0" applyFont="1" applyFill="1" applyBorder="1" applyAlignment="1">
      <alignment horizontal="center" vertical="center"/>
    </xf>
    <xf numFmtId="0" fontId="36" fillId="27" borderId="34" xfId="0" applyFont="1" applyFill="1" applyBorder="1" applyAlignment="1">
      <alignment horizontal="center" vertical="center"/>
    </xf>
    <xf numFmtId="0" fontId="36" fillId="27" borderId="35" xfId="0" applyFont="1" applyFill="1" applyBorder="1" applyAlignment="1">
      <alignment horizontal="center" vertical="center"/>
    </xf>
    <xf numFmtId="0" fontId="36" fillId="27" borderId="62" xfId="0" applyFont="1" applyFill="1" applyBorder="1" applyAlignment="1">
      <alignment horizontal="center" vertical="center"/>
    </xf>
    <xf numFmtId="0" fontId="36" fillId="27" borderId="64" xfId="0" applyFont="1" applyFill="1" applyBorder="1" applyAlignment="1">
      <alignment horizontal="center" vertical="center"/>
    </xf>
    <xf numFmtId="0" fontId="35" fillId="27" borderId="62" xfId="0" applyFont="1" applyFill="1" applyBorder="1" applyAlignment="1">
      <alignment horizontal="center" vertical="center" wrapText="1"/>
    </xf>
    <xf numFmtId="0" fontId="35" fillId="27" borderId="64" xfId="0" applyFont="1" applyFill="1" applyBorder="1" applyAlignment="1">
      <alignment horizontal="center" vertical="center" wrapText="1"/>
    </xf>
    <xf numFmtId="0" fontId="36" fillId="27" borderId="76" xfId="0" applyFont="1" applyFill="1" applyBorder="1" applyAlignment="1">
      <alignment horizontal="center" vertical="center"/>
    </xf>
    <xf numFmtId="0" fontId="36" fillId="27" borderId="3" xfId="0" applyFont="1" applyFill="1" applyBorder="1" applyAlignment="1">
      <alignment horizontal="center" vertical="center"/>
    </xf>
    <xf numFmtId="0" fontId="35" fillId="0" borderId="22" xfId="0" applyFont="1" applyFill="1" applyBorder="1" applyAlignment="1">
      <alignment horizontal="center" vertical="center" wrapText="1"/>
    </xf>
    <xf numFmtId="0" fontId="35" fillId="0" borderId="67" xfId="0" applyFont="1" applyFill="1" applyBorder="1" applyAlignment="1">
      <alignment horizontal="center" vertical="center" wrapText="1"/>
    </xf>
    <xf numFmtId="0" fontId="35" fillId="0" borderId="23"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86" xfId="0" applyFont="1" applyFill="1" applyBorder="1" applyAlignment="1">
      <alignment horizontal="center" vertical="center" wrapText="1"/>
    </xf>
    <xf numFmtId="0" fontId="35" fillId="0" borderId="46"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6" fillId="0" borderId="5"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0" fontId="36" fillId="27" borderId="76"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21" xfId="0" applyFont="1" applyFill="1" applyBorder="1" applyAlignment="1">
      <alignment horizontal="center" vertical="center"/>
    </xf>
    <xf numFmtId="0" fontId="36" fillId="0" borderId="17" xfId="0" applyFont="1" applyFill="1" applyBorder="1" applyAlignment="1">
      <alignment horizontal="center" vertical="center"/>
    </xf>
    <xf numFmtId="0" fontId="41" fillId="0" borderId="3" xfId="0" applyFont="1" applyFill="1" applyBorder="1" applyAlignment="1">
      <alignment horizontal="center" vertical="center"/>
    </xf>
    <xf numFmtId="0" fontId="35" fillId="27" borderId="19" xfId="0" applyFont="1" applyFill="1" applyBorder="1" applyAlignment="1">
      <alignment horizontal="center" vertical="center" wrapText="1"/>
    </xf>
    <xf numFmtId="0" fontId="35" fillId="27" borderId="35" xfId="0" applyFont="1" applyFill="1" applyBorder="1" applyAlignment="1">
      <alignment horizontal="center" vertical="center" wrapText="1"/>
    </xf>
    <xf numFmtId="0" fontId="41" fillId="0" borderId="3" xfId="0" applyFont="1" applyBorder="1" applyAlignment="1">
      <alignment horizontal="center" vertical="center"/>
    </xf>
    <xf numFmtId="0" fontId="36" fillId="0" borderId="22" xfId="0" applyFont="1" applyFill="1" applyBorder="1" applyAlignment="1">
      <alignment horizontal="center" vertical="center" wrapText="1"/>
    </xf>
    <xf numFmtId="0" fontId="36" fillId="0" borderId="67"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86" xfId="0" applyFont="1" applyFill="1" applyBorder="1" applyAlignment="1">
      <alignment horizontal="center" vertical="center" wrapText="1"/>
    </xf>
    <xf numFmtId="0" fontId="36" fillId="0" borderId="46" xfId="0" applyFont="1" applyFill="1" applyBorder="1" applyAlignment="1">
      <alignment horizontal="center" vertical="center" wrapText="1"/>
    </xf>
    <xf numFmtId="0" fontId="36" fillId="27" borderId="19" xfId="1576" applyFont="1" applyFill="1" applyBorder="1" applyAlignment="1">
      <alignment horizontal="center" vertical="center"/>
    </xf>
    <xf numFmtId="0" fontId="36" fillId="27" borderId="35" xfId="1576" applyFont="1" applyFill="1" applyBorder="1" applyAlignment="1">
      <alignment horizontal="center" vertical="center"/>
    </xf>
    <xf numFmtId="179" fontId="36" fillId="0" borderId="21" xfId="0" applyNumberFormat="1" applyFont="1" applyFill="1" applyBorder="1" applyAlignment="1">
      <alignment horizontal="right" vertical="center"/>
    </xf>
    <xf numFmtId="179" fontId="36" fillId="0" borderId="16" xfId="0" applyNumberFormat="1" applyFont="1" applyFill="1" applyBorder="1" applyAlignment="1">
      <alignment horizontal="right" vertical="center"/>
    </xf>
    <xf numFmtId="179" fontId="36" fillId="0" borderId="17" xfId="0" applyNumberFormat="1" applyFont="1" applyFill="1" applyBorder="1" applyAlignment="1">
      <alignment horizontal="right" vertical="center"/>
    </xf>
    <xf numFmtId="179" fontId="36" fillId="0" borderId="69" xfId="0" applyNumberFormat="1" applyFont="1" applyFill="1" applyBorder="1" applyAlignment="1">
      <alignment horizontal="right" vertical="center"/>
    </xf>
    <xf numFmtId="0" fontId="36" fillId="0" borderId="16" xfId="0" applyFont="1" applyFill="1" applyBorder="1" applyAlignment="1">
      <alignment horizontal="center" vertical="center"/>
    </xf>
    <xf numFmtId="0" fontId="36" fillId="0" borderId="21" xfId="0" applyFont="1" applyFill="1" applyBorder="1" applyAlignment="1">
      <alignment vertical="center"/>
    </xf>
    <xf numFmtId="0" fontId="36" fillId="0" borderId="16" xfId="0" applyFont="1" applyFill="1" applyBorder="1" applyAlignment="1">
      <alignment vertical="center"/>
    </xf>
    <xf numFmtId="0" fontId="36" fillId="0" borderId="17" xfId="0" applyFont="1" applyFill="1" applyBorder="1" applyAlignment="1">
      <alignment vertical="center"/>
    </xf>
    <xf numFmtId="0" fontId="36" fillId="0" borderId="48" xfId="0" applyFont="1" applyFill="1" applyBorder="1" applyAlignment="1">
      <alignment horizontal="center" vertical="center"/>
    </xf>
    <xf numFmtId="0" fontId="36" fillId="0" borderId="49" xfId="0" applyFont="1" applyFill="1" applyBorder="1" applyAlignment="1">
      <alignment horizontal="center" vertical="center"/>
    </xf>
    <xf numFmtId="0" fontId="36" fillId="0" borderId="44" xfId="0" applyFont="1" applyFill="1" applyBorder="1" applyAlignment="1">
      <alignment horizontal="center" vertical="center"/>
    </xf>
    <xf numFmtId="0" fontId="36" fillId="0" borderId="45"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46" xfId="0" applyFont="1" applyFill="1" applyBorder="1" applyAlignment="1">
      <alignment horizontal="center" vertical="center"/>
    </xf>
    <xf numFmtId="0" fontId="36" fillId="0" borderId="51" xfId="0" applyFont="1" applyFill="1" applyBorder="1" applyAlignment="1">
      <alignment vertical="center"/>
    </xf>
    <xf numFmtId="179" fontId="36" fillId="33" borderId="16" xfId="0" applyNumberFormat="1" applyFont="1" applyFill="1" applyBorder="1" applyAlignment="1">
      <alignment horizontal="right" vertical="center"/>
    </xf>
    <xf numFmtId="179" fontId="36" fillId="33" borderId="17" xfId="0" applyNumberFormat="1" applyFont="1" applyFill="1" applyBorder="1" applyAlignment="1">
      <alignment horizontal="right" vertical="center"/>
    </xf>
    <xf numFmtId="179" fontId="36" fillId="0" borderId="77" xfId="0" applyNumberFormat="1" applyFont="1" applyFill="1" applyBorder="1" applyAlignment="1">
      <alignment horizontal="right" vertical="center"/>
    </xf>
    <xf numFmtId="179" fontId="36" fillId="33" borderId="3" xfId="0" applyNumberFormat="1" applyFont="1" applyFill="1" applyBorder="1" applyAlignment="1">
      <alignment horizontal="right" vertical="center"/>
    </xf>
    <xf numFmtId="179" fontId="36" fillId="0" borderId="0" xfId="0" applyNumberFormat="1" applyFont="1" applyBorder="1" applyAlignment="1">
      <alignment horizontal="right" vertical="center"/>
    </xf>
    <xf numFmtId="0" fontId="36" fillId="0" borderId="0" xfId="0" applyFont="1" applyBorder="1" applyAlignment="1">
      <alignment horizontal="right" vertical="center"/>
    </xf>
    <xf numFmtId="0" fontId="36" fillId="0" borderId="87"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86" xfId="0" applyFont="1" applyFill="1" applyBorder="1" applyAlignment="1">
      <alignment horizontal="center" vertical="center"/>
    </xf>
    <xf numFmtId="179" fontId="36" fillId="0" borderId="3" xfId="0" applyNumberFormat="1" applyFont="1" applyFill="1" applyBorder="1" applyAlignment="1">
      <alignment horizontal="right" vertical="center"/>
    </xf>
    <xf numFmtId="179" fontId="36" fillId="0" borderId="0" xfId="0" applyNumberFormat="1" applyFont="1" applyFill="1" applyBorder="1" applyAlignment="1">
      <alignment horizontal="right" vertical="center"/>
    </xf>
    <xf numFmtId="0" fontId="36" fillId="0" borderId="0" xfId="0" applyFont="1" applyFill="1" applyBorder="1" applyAlignment="1">
      <alignment horizontal="right" vertical="center"/>
    </xf>
    <xf numFmtId="179" fontId="36" fillId="0" borderId="21" xfId="0" applyNumberFormat="1" applyFont="1" applyBorder="1" applyAlignment="1">
      <alignment horizontal="right" vertical="center"/>
    </xf>
    <xf numFmtId="179" fontId="36" fillId="0" borderId="17" xfId="0" applyNumberFormat="1" applyFont="1" applyBorder="1" applyAlignment="1">
      <alignment horizontal="right" vertical="center"/>
    </xf>
    <xf numFmtId="0" fontId="36" fillId="27" borderId="21" xfId="0" applyFont="1" applyFill="1" applyBorder="1" applyAlignment="1">
      <alignment horizontal="center" vertical="center"/>
    </xf>
    <xf numFmtId="179" fontId="36" fillId="0" borderId="21" xfId="0" applyNumberFormat="1" applyFont="1" applyFill="1" applyBorder="1" applyAlignment="1">
      <alignment horizontal="right" vertical="center" shrinkToFit="1"/>
    </xf>
    <xf numFmtId="179" fontId="36" fillId="0" borderId="16"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0" fontId="36" fillId="27" borderId="63" xfId="0" applyFont="1" applyFill="1" applyBorder="1" applyAlignment="1">
      <alignment horizontal="center" vertical="center"/>
    </xf>
    <xf numFmtId="0" fontId="35" fillId="0" borderId="3" xfId="0" applyFont="1" applyBorder="1" applyAlignment="1">
      <alignment horizontal="center" vertical="center" wrapText="1"/>
    </xf>
    <xf numFmtId="0" fontId="35" fillId="0" borderId="76" xfId="0" applyFont="1" applyBorder="1" applyAlignment="1">
      <alignment horizontal="center" vertical="center" wrapText="1"/>
    </xf>
    <xf numFmtId="0" fontId="35" fillId="0" borderId="35" xfId="0" applyFont="1" applyBorder="1" applyAlignment="1">
      <alignment horizontal="center" vertical="center" wrapText="1"/>
    </xf>
    <xf numFmtId="179" fontId="36" fillId="0" borderId="69" xfId="0" applyNumberFormat="1" applyFont="1" applyFill="1" applyBorder="1" applyAlignment="1">
      <alignment horizontal="right" vertical="center" shrinkToFit="1"/>
    </xf>
    <xf numFmtId="0" fontId="36" fillId="0" borderId="68" xfId="0" applyFont="1" applyFill="1" applyBorder="1" applyAlignment="1">
      <alignment horizontal="center" vertical="center"/>
    </xf>
    <xf numFmtId="0" fontId="36" fillId="0" borderId="3" xfId="0" applyFont="1" applyFill="1" applyBorder="1" applyAlignment="1">
      <alignment horizontal="center" vertical="center"/>
    </xf>
    <xf numFmtId="0" fontId="49" fillId="0" borderId="21" xfId="0" applyFont="1" applyFill="1" applyBorder="1" applyAlignment="1">
      <alignment vertical="center"/>
    </xf>
    <xf numFmtId="0" fontId="49" fillId="0" borderId="16" xfId="0" applyFont="1" applyFill="1" applyBorder="1" applyAlignment="1">
      <alignment vertical="center"/>
    </xf>
    <xf numFmtId="0" fontId="49" fillId="0" borderId="17" xfId="0" applyFont="1" applyFill="1" applyBorder="1" applyAlignment="1">
      <alignment vertical="center"/>
    </xf>
    <xf numFmtId="0" fontId="36" fillId="0" borderId="17" xfId="0" applyFont="1" applyBorder="1" applyAlignment="1">
      <alignment horizontal="center" vertical="center"/>
    </xf>
    <xf numFmtId="0" fontId="36" fillId="0" borderId="51" xfId="0" applyFont="1" applyFill="1" applyBorder="1" applyAlignment="1">
      <alignment horizontal="center" vertical="center"/>
    </xf>
    <xf numFmtId="0" fontId="49" fillId="0" borderId="51" xfId="0" applyFont="1" applyFill="1" applyBorder="1" applyAlignment="1">
      <alignment vertical="center"/>
    </xf>
    <xf numFmtId="179" fontId="36" fillId="0" borderId="51" xfId="0" applyNumberFormat="1" applyFont="1" applyFill="1" applyBorder="1" applyAlignment="1">
      <alignment horizontal="right" vertical="center" shrinkToFit="1"/>
    </xf>
  </cellXfs>
  <cellStyles count="1787">
    <cellStyle name="0,0_x000d__x000a_NA_x000d__x000a_" xfId="1389" xr:uid="{00000000-0005-0000-0000-000000000000}"/>
    <cellStyle name="20% - アクセント 1" xfId="1761" builtinId="30" customBuiltin="1"/>
    <cellStyle name="20% - アクセント 1 10" xfId="2" xr:uid="{00000000-0005-0000-0000-000002000000}"/>
    <cellStyle name="20% - アクセント 1 11" xfId="3" xr:uid="{00000000-0005-0000-0000-000003000000}"/>
    <cellStyle name="20% - アクセント 1 12" xfId="4" xr:uid="{00000000-0005-0000-0000-000004000000}"/>
    <cellStyle name="20% - アクセント 1 13" xfId="5" xr:uid="{00000000-0005-0000-0000-000005000000}"/>
    <cellStyle name="20% - アクセント 1 14" xfId="6" xr:uid="{00000000-0005-0000-0000-000006000000}"/>
    <cellStyle name="20% - アクセント 1 15" xfId="7" xr:uid="{00000000-0005-0000-0000-000007000000}"/>
    <cellStyle name="20% - アクセント 1 16" xfId="8" xr:uid="{00000000-0005-0000-0000-000008000000}"/>
    <cellStyle name="20% - アクセント 1 17" xfId="9" xr:uid="{00000000-0005-0000-0000-000009000000}"/>
    <cellStyle name="20% - アクセント 1 18" xfId="10" xr:uid="{00000000-0005-0000-0000-00000A000000}"/>
    <cellStyle name="20% - アクセント 1 19" xfId="11" xr:uid="{00000000-0005-0000-0000-00000B000000}"/>
    <cellStyle name="20% - アクセント 1 2" xfId="12" xr:uid="{00000000-0005-0000-0000-00000C000000}"/>
    <cellStyle name="20% - アクセント 1 2 2" xfId="13" xr:uid="{00000000-0005-0000-0000-00000D000000}"/>
    <cellStyle name="20% - アクセント 1 20" xfId="14" xr:uid="{00000000-0005-0000-0000-00000E000000}"/>
    <cellStyle name="20% - アクセント 1 21" xfId="15" xr:uid="{00000000-0005-0000-0000-00000F000000}"/>
    <cellStyle name="20% - アクセント 1 22" xfId="16" xr:uid="{00000000-0005-0000-0000-000010000000}"/>
    <cellStyle name="20% - アクセント 1 23" xfId="17" xr:uid="{00000000-0005-0000-0000-000011000000}"/>
    <cellStyle name="20% - アクセント 1 24" xfId="18" xr:uid="{00000000-0005-0000-0000-000012000000}"/>
    <cellStyle name="20% - アクセント 1 25" xfId="19" xr:uid="{00000000-0005-0000-0000-000013000000}"/>
    <cellStyle name="20% - アクセント 1 3" xfId="20" xr:uid="{00000000-0005-0000-0000-000014000000}"/>
    <cellStyle name="20% - アクセント 1 3 2" xfId="21" xr:uid="{00000000-0005-0000-0000-000015000000}"/>
    <cellStyle name="20% - アクセント 1 4" xfId="22" xr:uid="{00000000-0005-0000-0000-000016000000}"/>
    <cellStyle name="20% - アクセント 1 5" xfId="23" xr:uid="{00000000-0005-0000-0000-000017000000}"/>
    <cellStyle name="20% - アクセント 1 6" xfId="24" xr:uid="{00000000-0005-0000-0000-000018000000}"/>
    <cellStyle name="20% - アクセント 1 7" xfId="25" xr:uid="{00000000-0005-0000-0000-000019000000}"/>
    <cellStyle name="20% - アクセント 1 8" xfId="26" xr:uid="{00000000-0005-0000-0000-00001A000000}"/>
    <cellStyle name="20% - アクセント 1 9" xfId="27" xr:uid="{00000000-0005-0000-0000-00001B000000}"/>
    <cellStyle name="20% - アクセント 2" xfId="1764" builtinId="34" customBuiltin="1"/>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5" xfId="49" xr:uid="{00000000-0005-0000-0000-000032000000}"/>
    <cellStyle name="20% - アクセント 2 6" xfId="50" xr:uid="{00000000-0005-0000-0000-000033000000}"/>
    <cellStyle name="20% - アクセント 2 7" xfId="51" xr:uid="{00000000-0005-0000-0000-000034000000}"/>
    <cellStyle name="20% - アクセント 2 8" xfId="52" xr:uid="{00000000-0005-0000-0000-000035000000}"/>
    <cellStyle name="20% - アクセント 2 9" xfId="53" xr:uid="{00000000-0005-0000-0000-000036000000}"/>
    <cellStyle name="20% - アクセント 3" xfId="1767" builtinId="38" customBuiltin="1"/>
    <cellStyle name="20% - アクセント 3 10" xfId="54" xr:uid="{00000000-0005-0000-0000-000038000000}"/>
    <cellStyle name="20% - アクセント 3 11" xfId="55" xr:uid="{00000000-0005-0000-0000-000039000000}"/>
    <cellStyle name="20% - アクセント 3 12" xfId="56" xr:uid="{00000000-0005-0000-0000-00003A000000}"/>
    <cellStyle name="20% - アクセント 3 13" xfId="57" xr:uid="{00000000-0005-0000-0000-00003B000000}"/>
    <cellStyle name="20% - アクセント 3 14" xfId="58" xr:uid="{00000000-0005-0000-0000-00003C000000}"/>
    <cellStyle name="20% - アクセント 3 15" xfId="59" xr:uid="{00000000-0005-0000-0000-00003D000000}"/>
    <cellStyle name="20% - アクセント 3 16" xfId="60" xr:uid="{00000000-0005-0000-0000-00003E000000}"/>
    <cellStyle name="20% - アクセント 3 17" xfId="61" xr:uid="{00000000-0005-0000-0000-00003F000000}"/>
    <cellStyle name="20% - アクセント 3 18" xfId="62" xr:uid="{00000000-0005-0000-0000-000040000000}"/>
    <cellStyle name="20% - アクセント 3 19" xfId="63" xr:uid="{00000000-0005-0000-0000-000041000000}"/>
    <cellStyle name="20% - アクセント 3 2" xfId="64" xr:uid="{00000000-0005-0000-0000-000042000000}"/>
    <cellStyle name="20% - アクセント 3 2 2" xfId="65" xr:uid="{00000000-0005-0000-0000-000043000000}"/>
    <cellStyle name="20% - アクセント 3 20" xfId="66" xr:uid="{00000000-0005-0000-0000-000044000000}"/>
    <cellStyle name="20% - アクセント 3 21" xfId="67" xr:uid="{00000000-0005-0000-0000-000045000000}"/>
    <cellStyle name="20% - アクセント 3 22" xfId="68" xr:uid="{00000000-0005-0000-0000-000046000000}"/>
    <cellStyle name="20% - アクセント 3 23" xfId="69" xr:uid="{00000000-0005-0000-0000-000047000000}"/>
    <cellStyle name="20% - アクセント 3 24" xfId="70" xr:uid="{00000000-0005-0000-0000-000048000000}"/>
    <cellStyle name="20% - アクセント 3 25" xfId="71" xr:uid="{00000000-0005-0000-0000-000049000000}"/>
    <cellStyle name="20% - アクセント 3 3" xfId="72" xr:uid="{00000000-0005-0000-0000-00004A000000}"/>
    <cellStyle name="20% - アクセント 3 3 2" xfId="73" xr:uid="{00000000-0005-0000-0000-00004B000000}"/>
    <cellStyle name="20% - アクセント 3 4" xfId="74" xr:uid="{00000000-0005-0000-0000-00004C000000}"/>
    <cellStyle name="20% - アクセント 3 5" xfId="75" xr:uid="{00000000-0005-0000-0000-00004D000000}"/>
    <cellStyle name="20% - アクセント 3 6" xfId="76" xr:uid="{00000000-0005-0000-0000-00004E000000}"/>
    <cellStyle name="20% - アクセント 3 7" xfId="77" xr:uid="{00000000-0005-0000-0000-00004F000000}"/>
    <cellStyle name="20% - アクセント 3 8" xfId="78" xr:uid="{00000000-0005-0000-0000-000050000000}"/>
    <cellStyle name="20% - アクセント 3 9" xfId="79" xr:uid="{00000000-0005-0000-0000-000051000000}"/>
    <cellStyle name="20% - アクセント 4" xfId="1770" builtinId="42" customBuiltin="1"/>
    <cellStyle name="20% - アクセント 4 10" xfId="80" xr:uid="{00000000-0005-0000-0000-000053000000}"/>
    <cellStyle name="20% - アクセント 4 11" xfId="81" xr:uid="{00000000-0005-0000-0000-000054000000}"/>
    <cellStyle name="20% - アクセント 4 12" xfId="82" xr:uid="{00000000-0005-0000-0000-000055000000}"/>
    <cellStyle name="20% - アクセント 4 13" xfId="83" xr:uid="{00000000-0005-0000-0000-000056000000}"/>
    <cellStyle name="20% - アクセント 4 14" xfId="84" xr:uid="{00000000-0005-0000-0000-000057000000}"/>
    <cellStyle name="20% - アクセント 4 15" xfId="85" xr:uid="{00000000-0005-0000-0000-000058000000}"/>
    <cellStyle name="20% - アクセント 4 16" xfId="86" xr:uid="{00000000-0005-0000-0000-000059000000}"/>
    <cellStyle name="20% - アクセント 4 17" xfId="87" xr:uid="{00000000-0005-0000-0000-00005A000000}"/>
    <cellStyle name="20% - アクセント 4 18" xfId="88" xr:uid="{00000000-0005-0000-0000-00005B000000}"/>
    <cellStyle name="20% - アクセント 4 19" xfId="89" xr:uid="{00000000-0005-0000-0000-00005C000000}"/>
    <cellStyle name="20% - アクセント 4 2" xfId="90" xr:uid="{00000000-0005-0000-0000-00005D000000}"/>
    <cellStyle name="20% - アクセント 4 2 2" xfId="91" xr:uid="{00000000-0005-0000-0000-00005E000000}"/>
    <cellStyle name="20% - アクセント 4 20" xfId="92" xr:uid="{00000000-0005-0000-0000-00005F000000}"/>
    <cellStyle name="20% - アクセント 4 21" xfId="93" xr:uid="{00000000-0005-0000-0000-000060000000}"/>
    <cellStyle name="20% - アクセント 4 22" xfId="94" xr:uid="{00000000-0005-0000-0000-000061000000}"/>
    <cellStyle name="20% - アクセント 4 23" xfId="95" xr:uid="{00000000-0005-0000-0000-000062000000}"/>
    <cellStyle name="20% - アクセント 4 24" xfId="96" xr:uid="{00000000-0005-0000-0000-000063000000}"/>
    <cellStyle name="20% - アクセント 4 25" xfId="97" xr:uid="{00000000-0005-0000-0000-000064000000}"/>
    <cellStyle name="20% - アクセント 4 3" xfId="98" xr:uid="{00000000-0005-0000-0000-000065000000}"/>
    <cellStyle name="20% - アクセント 4 3 2" xfId="99" xr:uid="{00000000-0005-0000-0000-000066000000}"/>
    <cellStyle name="20% - アクセント 4 4" xfId="100" xr:uid="{00000000-0005-0000-0000-000067000000}"/>
    <cellStyle name="20% - アクセント 4 5" xfId="101" xr:uid="{00000000-0005-0000-0000-000068000000}"/>
    <cellStyle name="20% - アクセント 4 6" xfId="102" xr:uid="{00000000-0005-0000-0000-000069000000}"/>
    <cellStyle name="20% - アクセント 4 7" xfId="103" xr:uid="{00000000-0005-0000-0000-00006A000000}"/>
    <cellStyle name="20% - アクセント 4 8" xfId="104" xr:uid="{00000000-0005-0000-0000-00006B000000}"/>
    <cellStyle name="20% - アクセント 4 9" xfId="105" xr:uid="{00000000-0005-0000-0000-00006C000000}"/>
    <cellStyle name="20% - アクセント 5" xfId="1773" builtinId="46" customBuiltin="1"/>
    <cellStyle name="20% - アクセント 5 10" xfId="106" xr:uid="{00000000-0005-0000-0000-00006E000000}"/>
    <cellStyle name="20% - アクセント 5 11" xfId="107" xr:uid="{00000000-0005-0000-0000-00006F000000}"/>
    <cellStyle name="20% - アクセント 5 12" xfId="108" xr:uid="{00000000-0005-0000-0000-000070000000}"/>
    <cellStyle name="20% - アクセント 5 13" xfId="109" xr:uid="{00000000-0005-0000-0000-000071000000}"/>
    <cellStyle name="20% - アクセント 5 14" xfId="110" xr:uid="{00000000-0005-0000-0000-000072000000}"/>
    <cellStyle name="20% - アクセント 5 15" xfId="111" xr:uid="{00000000-0005-0000-0000-000073000000}"/>
    <cellStyle name="20% - アクセント 5 16" xfId="112" xr:uid="{00000000-0005-0000-0000-000074000000}"/>
    <cellStyle name="20% - アクセント 5 17" xfId="113" xr:uid="{00000000-0005-0000-0000-000075000000}"/>
    <cellStyle name="20% - アクセント 5 18" xfId="114" xr:uid="{00000000-0005-0000-0000-000076000000}"/>
    <cellStyle name="20% - アクセント 5 19" xfId="115" xr:uid="{00000000-0005-0000-0000-000077000000}"/>
    <cellStyle name="20% - アクセント 5 2" xfId="116" xr:uid="{00000000-0005-0000-0000-000078000000}"/>
    <cellStyle name="20% - アクセント 5 2 2" xfId="117" xr:uid="{00000000-0005-0000-0000-000079000000}"/>
    <cellStyle name="20% - アクセント 5 20" xfId="118" xr:uid="{00000000-0005-0000-0000-00007A000000}"/>
    <cellStyle name="20% - アクセント 5 21" xfId="119" xr:uid="{00000000-0005-0000-0000-00007B000000}"/>
    <cellStyle name="20% - アクセント 5 22" xfId="120" xr:uid="{00000000-0005-0000-0000-00007C000000}"/>
    <cellStyle name="20% - アクセント 5 23" xfId="121" xr:uid="{00000000-0005-0000-0000-00007D000000}"/>
    <cellStyle name="20% - アクセント 5 24" xfId="122" xr:uid="{00000000-0005-0000-0000-00007E000000}"/>
    <cellStyle name="20% - アクセント 5 25" xfId="123" xr:uid="{00000000-0005-0000-0000-00007F000000}"/>
    <cellStyle name="20% - アクセント 5 3" xfId="124" xr:uid="{00000000-0005-0000-0000-000080000000}"/>
    <cellStyle name="20% - アクセント 5 3 2" xfId="125" xr:uid="{00000000-0005-0000-0000-000081000000}"/>
    <cellStyle name="20% - アクセント 5 4" xfId="126" xr:uid="{00000000-0005-0000-0000-000082000000}"/>
    <cellStyle name="20% - アクセント 5 5" xfId="127" xr:uid="{00000000-0005-0000-0000-000083000000}"/>
    <cellStyle name="20% - アクセント 5 6" xfId="128" xr:uid="{00000000-0005-0000-0000-000084000000}"/>
    <cellStyle name="20% - アクセント 5 7" xfId="129" xr:uid="{00000000-0005-0000-0000-000085000000}"/>
    <cellStyle name="20% - アクセント 5 8" xfId="130" xr:uid="{00000000-0005-0000-0000-000086000000}"/>
    <cellStyle name="20% - アクセント 5 9" xfId="131" xr:uid="{00000000-0005-0000-0000-000087000000}"/>
    <cellStyle name="20% - アクセント 6" xfId="1776" builtinId="50" customBuiltin="1"/>
    <cellStyle name="20% - アクセント 6 10" xfId="132" xr:uid="{00000000-0005-0000-0000-000089000000}"/>
    <cellStyle name="20% - アクセント 6 11" xfId="133" xr:uid="{00000000-0005-0000-0000-00008A000000}"/>
    <cellStyle name="20% - アクセント 6 12" xfId="134" xr:uid="{00000000-0005-0000-0000-00008B000000}"/>
    <cellStyle name="20% - アクセント 6 13" xfId="135" xr:uid="{00000000-0005-0000-0000-00008C000000}"/>
    <cellStyle name="20% - アクセント 6 14" xfId="136" xr:uid="{00000000-0005-0000-0000-00008D000000}"/>
    <cellStyle name="20% - アクセント 6 15" xfId="137" xr:uid="{00000000-0005-0000-0000-00008E000000}"/>
    <cellStyle name="20% - アクセント 6 16" xfId="138" xr:uid="{00000000-0005-0000-0000-00008F000000}"/>
    <cellStyle name="20% - アクセント 6 17" xfId="139" xr:uid="{00000000-0005-0000-0000-000090000000}"/>
    <cellStyle name="20% - アクセント 6 18" xfId="140" xr:uid="{00000000-0005-0000-0000-000091000000}"/>
    <cellStyle name="20% - アクセント 6 19" xfId="141" xr:uid="{00000000-0005-0000-0000-000092000000}"/>
    <cellStyle name="20% - アクセント 6 2" xfId="142" xr:uid="{00000000-0005-0000-0000-000093000000}"/>
    <cellStyle name="20% - アクセント 6 2 2" xfId="143" xr:uid="{00000000-0005-0000-0000-000094000000}"/>
    <cellStyle name="20% - アクセント 6 20" xfId="144" xr:uid="{00000000-0005-0000-0000-000095000000}"/>
    <cellStyle name="20% - アクセント 6 21" xfId="145" xr:uid="{00000000-0005-0000-0000-000096000000}"/>
    <cellStyle name="20% - アクセント 6 22" xfId="146" xr:uid="{00000000-0005-0000-0000-000097000000}"/>
    <cellStyle name="20% - アクセント 6 23" xfId="147" xr:uid="{00000000-0005-0000-0000-000098000000}"/>
    <cellStyle name="20% - アクセント 6 24" xfId="148" xr:uid="{00000000-0005-0000-0000-000099000000}"/>
    <cellStyle name="20% - アクセント 6 25" xfId="149" xr:uid="{00000000-0005-0000-0000-00009A000000}"/>
    <cellStyle name="20% - アクセント 6 3" xfId="150" xr:uid="{00000000-0005-0000-0000-00009B000000}"/>
    <cellStyle name="20% - アクセント 6 3 2" xfId="151" xr:uid="{00000000-0005-0000-0000-00009C000000}"/>
    <cellStyle name="20% - アクセント 6 4" xfId="152" xr:uid="{00000000-0005-0000-0000-00009D000000}"/>
    <cellStyle name="20% - アクセント 6 5" xfId="153" xr:uid="{00000000-0005-0000-0000-00009E000000}"/>
    <cellStyle name="20% - アクセント 6 6" xfId="154" xr:uid="{00000000-0005-0000-0000-00009F000000}"/>
    <cellStyle name="20% - アクセント 6 7" xfId="155" xr:uid="{00000000-0005-0000-0000-0000A0000000}"/>
    <cellStyle name="20% - アクセント 6 8" xfId="156" xr:uid="{00000000-0005-0000-0000-0000A1000000}"/>
    <cellStyle name="20% - アクセント 6 9" xfId="157" xr:uid="{00000000-0005-0000-0000-0000A2000000}"/>
    <cellStyle name="40% - アクセント 1" xfId="1762" builtinId="31" customBuiltin="1"/>
    <cellStyle name="40% - アクセント 1 10" xfId="158" xr:uid="{00000000-0005-0000-0000-0000A4000000}"/>
    <cellStyle name="40% - アクセント 1 11" xfId="159" xr:uid="{00000000-0005-0000-0000-0000A5000000}"/>
    <cellStyle name="40% - アクセント 1 12" xfId="160" xr:uid="{00000000-0005-0000-0000-0000A6000000}"/>
    <cellStyle name="40% - アクセント 1 13" xfId="161" xr:uid="{00000000-0005-0000-0000-0000A7000000}"/>
    <cellStyle name="40% - アクセント 1 14" xfId="162" xr:uid="{00000000-0005-0000-0000-0000A8000000}"/>
    <cellStyle name="40% - アクセント 1 15" xfId="163" xr:uid="{00000000-0005-0000-0000-0000A9000000}"/>
    <cellStyle name="40% - アクセント 1 16" xfId="164" xr:uid="{00000000-0005-0000-0000-0000AA000000}"/>
    <cellStyle name="40% - アクセント 1 17" xfId="165" xr:uid="{00000000-0005-0000-0000-0000AB000000}"/>
    <cellStyle name="40% - アクセント 1 18" xfId="166" xr:uid="{00000000-0005-0000-0000-0000AC000000}"/>
    <cellStyle name="40% - アクセント 1 19" xfId="167" xr:uid="{00000000-0005-0000-0000-0000AD000000}"/>
    <cellStyle name="40% - アクセント 1 2" xfId="168" xr:uid="{00000000-0005-0000-0000-0000AE000000}"/>
    <cellStyle name="40% - アクセント 1 2 2" xfId="169" xr:uid="{00000000-0005-0000-0000-0000AF000000}"/>
    <cellStyle name="40% - アクセント 1 20" xfId="170" xr:uid="{00000000-0005-0000-0000-0000B0000000}"/>
    <cellStyle name="40% - アクセント 1 21" xfId="171" xr:uid="{00000000-0005-0000-0000-0000B1000000}"/>
    <cellStyle name="40% - アクセント 1 22" xfId="172" xr:uid="{00000000-0005-0000-0000-0000B2000000}"/>
    <cellStyle name="40% - アクセント 1 23" xfId="173" xr:uid="{00000000-0005-0000-0000-0000B3000000}"/>
    <cellStyle name="40% - アクセント 1 24" xfId="174" xr:uid="{00000000-0005-0000-0000-0000B4000000}"/>
    <cellStyle name="40% - アクセント 1 25" xfId="175" xr:uid="{00000000-0005-0000-0000-0000B5000000}"/>
    <cellStyle name="40% - アクセント 1 3" xfId="176" xr:uid="{00000000-0005-0000-0000-0000B6000000}"/>
    <cellStyle name="40% - アクセント 1 3 2" xfId="177" xr:uid="{00000000-0005-0000-0000-0000B7000000}"/>
    <cellStyle name="40% - アクセント 1 4" xfId="178" xr:uid="{00000000-0005-0000-0000-0000B8000000}"/>
    <cellStyle name="40% - アクセント 1 5" xfId="179" xr:uid="{00000000-0005-0000-0000-0000B9000000}"/>
    <cellStyle name="40% - アクセント 1 6" xfId="180" xr:uid="{00000000-0005-0000-0000-0000BA000000}"/>
    <cellStyle name="40% - アクセント 1 7" xfId="181" xr:uid="{00000000-0005-0000-0000-0000BB000000}"/>
    <cellStyle name="40% - アクセント 1 8" xfId="182" xr:uid="{00000000-0005-0000-0000-0000BC000000}"/>
    <cellStyle name="40% - アクセント 1 9" xfId="183" xr:uid="{00000000-0005-0000-0000-0000BD000000}"/>
    <cellStyle name="40% - アクセント 2" xfId="1765" builtinId="35" customBuiltin="1"/>
    <cellStyle name="40% - アクセント 2 10" xfId="184" xr:uid="{00000000-0005-0000-0000-0000BF000000}"/>
    <cellStyle name="40% - アクセント 2 11" xfId="185" xr:uid="{00000000-0005-0000-0000-0000C0000000}"/>
    <cellStyle name="40% - アクセント 2 12" xfId="186" xr:uid="{00000000-0005-0000-0000-0000C1000000}"/>
    <cellStyle name="40% - アクセント 2 13" xfId="187" xr:uid="{00000000-0005-0000-0000-0000C2000000}"/>
    <cellStyle name="40% - アクセント 2 14" xfId="188" xr:uid="{00000000-0005-0000-0000-0000C3000000}"/>
    <cellStyle name="40% - アクセント 2 15" xfId="189" xr:uid="{00000000-0005-0000-0000-0000C4000000}"/>
    <cellStyle name="40% - アクセント 2 16" xfId="190" xr:uid="{00000000-0005-0000-0000-0000C5000000}"/>
    <cellStyle name="40% - アクセント 2 17" xfId="191" xr:uid="{00000000-0005-0000-0000-0000C6000000}"/>
    <cellStyle name="40% - アクセント 2 18" xfId="192" xr:uid="{00000000-0005-0000-0000-0000C7000000}"/>
    <cellStyle name="40% - アクセント 2 19" xfId="193" xr:uid="{00000000-0005-0000-0000-0000C8000000}"/>
    <cellStyle name="40% - アクセント 2 2" xfId="194" xr:uid="{00000000-0005-0000-0000-0000C9000000}"/>
    <cellStyle name="40% - アクセント 2 2 2" xfId="195" xr:uid="{00000000-0005-0000-0000-0000CA000000}"/>
    <cellStyle name="40% - アクセント 2 20" xfId="196" xr:uid="{00000000-0005-0000-0000-0000CB000000}"/>
    <cellStyle name="40% - アクセント 2 21" xfId="197" xr:uid="{00000000-0005-0000-0000-0000CC000000}"/>
    <cellStyle name="40% - アクセント 2 22" xfId="198" xr:uid="{00000000-0005-0000-0000-0000CD000000}"/>
    <cellStyle name="40% - アクセント 2 23" xfId="199" xr:uid="{00000000-0005-0000-0000-0000CE000000}"/>
    <cellStyle name="40% - アクセント 2 24" xfId="200" xr:uid="{00000000-0005-0000-0000-0000CF000000}"/>
    <cellStyle name="40% - アクセント 2 25" xfId="201" xr:uid="{00000000-0005-0000-0000-0000D0000000}"/>
    <cellStyle name="40% - アクセント 2 3" xfId="202" xr:uid="{00000000-0005-0000-0000-0000D1000000}"/>
    <cellStyle name="40% - アクセント 2 3 2" xfId="203" xr:uid="{00000000-0005-0000-0000-0000D2000000}"/>
    <cellStyle name="40% - アクセント 2 4" xfId="204" xr:uid="{00000000-0005-0000-0000-0000D3000000}"/>
    <cellStyle name="40% - アクセント 2 5" xfId="205" xr:uid="{00000000-0005-0000-0000-0000D4000000}"/>
    <cellStyle name="40% - アクセント 2 6" xfId="206" xr:uid="{00000000-0005-0000-0000-0000D5000000}"/>
    <cellStyle name="40% - アクセント 2 7" xfId="207" xr:uid="{00000000-0005-0000-0000-0000D6000000}"/>
    <cellStyle name="40% - アクセント 2 8" xfId="208" xr:uid="{00000000-0005-0000-0000-0000D7000000}"/>
    <cellStyle name="40% - アクセント 2 9" xfId="209" xr:uid="{00000000-0005-0000-0000-0000D8000000}"/>
    <cellStyle name="40% - アクセント 3" xfId="1768" builtinId="39" customBuiltin="1"/>
    <cellStyle name="40% - アクセント 3 10" xfId="210" xr:uid="{00000000-0005-0000-0000-0000DA000000}"/>
    <cellStyle name="40% - アクセント 3 11" xfId="211" xr:uid="{00000000-0005-0000-0000-0000DB000000}"/>
    <cellStyle name="40% - アクセント 3 12" xfId="212" xr:uid="{00000000-0005-0000-0000-0000DC000000}"/>
    <cellStyle name="40% - アクセント 3 13" xfId="213" xr:uid="{00000000-0005-0000-0000-0000DD000000}"/>
    <cellStyle name="40% - アクセント 3 14" xfId="214" xr:uid="{00000000-0005-0000-0000-0000DE000000}"/>
    <cellStyle name="40% - アクセント 3 15" xfId="215" xr:uid="{00000000-0005-0000-0000-0000DF000000}"/>
    <cellStyle name="40% - アクセント 3 16" xfId="216" xr:uid="{00000000-0005-0000-0000-0000E0000000}"/>
    <cellStyle name="40% - アクセント 3 17" xfId="217" xr:uid="{00000000-0005-0000-0000-0000E1000000}"/>
    <cellStyle name="40% - アクセント 3 18" xfId="218" xr:uid="{00000000-0005-0000-0000-0000E2000000}"/>
    <cellStyle name="40% - アクセント 3 19" xfId="219" xr:uid="{00000000-0005-0000-0000-0000E3000000}"/>
    <cellStyle name="40% - アクセント 3 2" xfId="220" xr:uid="{00000000-0005-0000-0000-0000E4000000}"/>
    <cellStyle name="40% - アクセント 3 2 2" xfId="221" xr:uid="{00000000-0005-0000-0000-0000E5000000}"/>
    <cellStyle name="40% - アクセント 3 20" xfId="222" xr:uid="{00000000-0005-0000-0000-0000E6000000}"/>
    <cellStyle name="40% - アクセント 3 21" xfId="223" xr:uid="{00000000-0005-0000-0000-0000E7000000}"/>
    <cellStyle name="40% - アクセント 3 22" xfId="224" xr:uid="{00000000-0005-0000-0000-0000E8000000}"/>
    <cellStyle name="40% - アクセント 3 23" xfId="225" xr:uid="{00000000-0005-0000-0000-0000E9000000}"/>
    <cellStyle name="40% - アクセント 3 24" xfId="226" xr:uid="{00000000-0005-0000-0000-0000EA000000}"/>
    <cellStyle name="40% - アクセント 3 25" xfId="227" xr:uid="{00000000-0005-0000-0000-0000EB000000}"/>
    <cellStyle name="40% - アクセント 3 3" xfId="228" xr:uid="{00000000-0005-0000-0000-0000EC000000}"/>
    <cellStyle name="40% - アクセント 3 3 2" xfId="229" xr:uid="{00000000-0005-0000-0000-0000ED000000}"/>
    <cellStyle name="40% - アクセント 3 4" xfId="230" xr:uid="{00000000-0005-0000-0000-0000EE000000}"/>
    <cellStyle name="40% - アクセント 3 5" xfId="231" xr:uid="{00000000-0005-0000-0000-0000EF000000}"/>
    <cellStyle name="40% - アクセント 3 6" xfId="232" xr:uid="{00000000-0005-0000-0000-0000F0000000}"/>
    <cellStyle name="40% - アクセント 3 7" xfId="233" xr:uid="{00000000-0005-0000-0000-0000F1000000}"/>
    <cellStyle name="40% - アクセント 3 8" xfId="234" xr:uid="{00000000-0005-0000-0000-0000F2000000}"/>
    <cellStyle name="40% - アクセント 3 9" xfId="235" xr:uid="{00000000-0005-0000-0000-0000F3000000}"/>
    <cellStyle name="40% - アクセント 4" xfId="1771" builtinId="43" customBuiltin="1"/>
    <cellStyle name="40% - アクセント 4 10" xfId="236" xr:uid="{00000000-0005-0000-0000-0000F5000000}"/>
    <cellStyle name="40% - アクセント 4 11" xfId="237" xr:uid="{00000000-0005-0000-0000-0000F6000000}"/>
    <cellStyle name="40% - アクセント 4 12" xfId="238" xr:uid="{00000000-0005-0000-0000-0000F7000000}"/>
    <cellStyle name="40% - アクセント 4 13" xfId="239" xr:uid="{00000000-0005-0000-0000-0000F8000000}"/>
    <cellStyle name="40% - アクセント 4 14" xfId="240" xr:uid="{00000000-0005-0000-0000-0000F9000000}"/>
    <cellStyle name="40% - アクセント 4 15" xfId="241" xr:uid="{00000000-0005-0000-0000-0000FA000000}"/>
    <cellStyle name="40% - アクセント 4 16" xfId="242" xr:uid="{00000000-0005-0000-0000-0000FB000000}"/>
    <cellStyle name="40% - アクセント 4 17" xfId="243" xr:uid="{00000000-0005-0000-0000-0000FC000000}"/>
    <cellStyle name="40% - アクセント 4 18" xfId="244" xr:uid="{00000000-0005-0000-0000-0000FD000000}"/>
    <cellStyle name="40% - アクセント 4 19" xfId="245" xr:uid="{00000000-0005-0000-0000-0000FE000000}"/>
    <cellStyle name="40% - アクセント 4 2" xfId="246" xr:uid="{00000000-0005-0000-0000-0000FF000000}"/>
    <cellStyle name="40% - アクセント 4 2 2" xfId="247" xr:uid="{00000000-0005-0000-0000-000000010000}"/>
    <cellStyle name="40% - アクセント 4 20" xfId="248" xr:uid="{00000000-0005-0000-0000-000001010000}"/>
    <cellStyle name="40% - アクセント 4 21" xfId="249" xr:uid="{00000000-0005-0000-0000-000002010000}"/>
    <cellStyle name="40% - アクセント 4 22" xfId="250" xr:uid="{00000000-0005-0000-0000-000003010000}"/>
    <cellStyle name="40% - アクセント 4 23" xfId="251" xr:uid="{00000000-0005-0000-0000-000004010000}"/>
    <cellStyle name="40% - アクセント 4 24" xfId="252" xr:uid="{00000000-0005-0000-0000-000005010000}"/>
    <cellStyle name="40% - アクセント 4 25" xfId="253" xr:uid="{00000000-0005-0000-0000-000006010000}"/>
    <cellStyle name="40% - アクセント 4 3" xfId="254" xr:uid="{00000000-0005-0000-0000-000007010000}"/>
    <cellStyle name="40% - アクセント 4 3 2" xfId="255" xr:uid="{00000000-0005-0000-0000-000008010000}"/>
    <cellStyle name="40% - アクセント 4 4" xfId="256" xr:uid="{00000000-0005-0000-0000-000009010000}"/>
    <cellStyle name="40% - アクセント 4 5" xfId="257" xr:uid="{00000000-0005-0000-0000-00000A010000}"/>
    <cellStyle name="40% - アクセント 4 6" xfId="258" xr:uid="{00000000-0005-0000-0000-00000B010000}"/>
    <cellStyle name="40% - アクセント 4 7" xfId="259" xr:uid="{00000000-0005-0000-0000-00000C010000}"/>
    <cellStyle name="40% - アクセント 4 8" xfId="260" xr:uid="{00000000-0005-0000-0000-00000D010000}"/>
    <cellStyle name="40% - アクセント 4 9" xfId="261" xr:uid="{00000000-0005-0000-0000-00000E010000}"/>
    <cellStyle name="40% - アクセント 5" xfId="1774" builtinId="47" customBuiltin="1"/>
    <cellStyle name="40% - アクセント 5 10" xfId="262" xr:uid="{00000000-0005-0000-0000-000010010000}"/>
    <cellStyle name="40% - アクセント 5 11" xfId="263" xr:uid="{00000000-0005-0000-0000-000011010000}"/>
    <cellStyle name="40% - アクセント 5 12" xfId="264" xr:uid="{00000000-0005-0000-0000-000012010000}"/>
    <cellStyle name="40% - アクセント 5 13" xfId="265" xr:uid="{00000000-0005-0000-0000-000013010000}"/>
    <cellStyle name="40% - アクセント 5 14" xfId="266" xr:uid="{00000000-0005-0000-0000-000014010000}"/>
    <cellStyle name="40% - アクセント 5 15" xfId="267" xr:uid="{00000000-0005-0000-0000-000015010000}"/>
    <cellStyle name="40% - アクセント 5 16" xfId="268" xr:uid="{00000000-0005-0000-0000-000016010000}"/>
    <cellStyle name="40% - アクセント 5 17" xfId="269" xr:uid="{00000000-0005-0000-0000-000017010000}"/>
    <cellStyle name="40% - アクセント 5 18" xfId="270" xr:uid="{00000000-0005-0000-0000-000018010000}"/>
    <cellStyle name="40% - アクセント 5 19" xfId="271" xr:uid="{00000000-0005-0000-0000-000019010000}"/>
    <cellStyle name="40% - アクセント 5 2" xfId="272" xr:uid="{00000000-0005-0000-0000-00001A010000}"/>
    <cellStyle name="40% - アクセント 5 2 2" xfId="273" xr:uid="{00000000-0005-0000-0000-00001B010000}"/>
    <cellStyle name="40% - アクセント 5 20" xfId="274" xr:uid="{00000000-0005-0000-0000-00001C010000}"/>
    <cellStyle name="40% - アクセント 5 21" xfId="275" xr:uid="{00000000-0005-0000-0000-00001D010000}"/>
    <cellStyle name="40% - アクセント 5 22" xfId="276" xr:uid="{00000000-0005-0000-0000-00001E010000}"/>
    <cellStyle name="40% - アクセント 5 23" xfId="277" xr:uid="{00000000-0005-0000-0000-00001F010000}"/>
    <cellStyle name="40% - アクセント 5 24" xfId="278" xr:uid="{00000000-0005-0000-0000-000020010000}"/>
    <cellStyle name="40% - アクセント 5 25" xfId="279" xr:uid="{00000000-0005-0000-0000-000021010000}"/>
    <cellStyle name="40% - アクセント 5 3" xfId="280" xr:uid="{00000000-0005-0000-0000-000022010000}"/>
    <cellStyle name="40% - アクセント 5 3 2" xfId="281" xr:uid="{00000000-0005-0000-0000-000023010000}"/>
    <cellStyle name="40% - アクセント 5 4" xfId="282" xr:uid="{00000000-0005-0000-0000-000024010000}"/>
    <cellStyle name="40% - アクセント 5 5" xfId="283" xr:uid="{00000000-0005-0000-0000-000025010000}"/>
    <cellStyle name="40% - アクセント 5 6" xfId="284" xr:uid="{00000000-0005-0000-0000-000026010000}"/>
    <cellStyle name="40% - アクセント 5 7" xfId="285" xr:uid="{00000000-0005-0000-0000-000027010000}"/>
    <cellStyle name="40% - アクセント 5 8" xfId="286" xr:uid="{00000000-0005-0000-0000-000028010000}"/>
    <cellStyle name="40% - アクセント 5 9" xfId="287" xr:uid="{00000000-0005-0000-0000-000029010000}"/>
    <cellStyle name="40% - アクセント 6" xfId="1777" builtinId="51" customBuiltin="1"/>
    <cellStyle name="40% - アクセント 6 10" xfId="288" xr:uid="{00000000-0005-0000-0000-00002B010000}"/>
    <cellStyle name="40% - アクセント 6 11" xfId="289" xr:uid="{00000000-0005-0000-0000-00002C010000}"/>
    <cellStyle name="40% - アクセント 6 12" xfId="290" xr:uid="{00000000-0005-0000-0000-00002D010000}"/>
    <cellStyle name="40% - アクセント 6 13" xfId="291" xr:uid="{00000000-0005-0000-0000-00002E010000}"/>
    <cellStyle name="40% - アクセント 6 14" xfId="292" xr:uid="{00000000-0005-0000-0000-00002F010000}"/>
    <cellStyle name="40% - アクセント 6 15" xfId="293" xr:uid="{00000000-0005-0000-0000-000030010000}"/>
    <cellStyle name="40% - アクセント 6 16" xfId="294" xr:uid="{00000000-0005-0000-0000-000031010000}"/>
    <cellStyle name="40% - アクセント 6 17" xfId="295" xr:uid="{00000000-0005-0000-0000-000032010000}"/>
    <cellStyle name="40% - アクセント 6 18" xfId="296" xr:uid="{00000000-0005-0000-0000-000033010000}"/>
    <cellStyle name="40% - アクセント 6 19" xfId="297" xr:uid="{00000000-0005-0000-0000-000034010000}"/>
    <cellStyle name="40% - アクセント 6 2" xfId="298" xr:uid="{00000000-0005-0000-0000-000035010000}"/>
    <cellStyle name="40% - アクセント 6 2 2" xfId="299" xr:uid="{00000000-0005-0000-0000-000036010000}"/>
    <cellStyle name="40% - アクセント 6 20" xfId="300" xr:uid="{00000000-0005-0000-0000-000037010000}"/>
    <cellStyle name="40% - アクセント 6 21" xfId="301" xr:uid="{00000000-0005-0000-0000-000038010000}"/>
    <cellStyle name="40% - アクセント 6 22" xfId="302" xr:uid="{00000000-0005-0000-0000-000039010000}"/>
    <cellStyle name="40% - アクセント 6 23" xfId="303" xr:uid="{00000000-0005-0000-0000-00003A010000}"/>
    <cellStyle name="40% - アクセント 6 24" xfId="304" xr:uid="{00000000-0005-0000-0000-00003B010000}"/>
    <cellStyle name="40% - アクセント 6 25" xfId="305" xr:uid="{00000000-0005-0000-0000-00003C010000}"/>
    <cellStyle name="40% - アクセント 6 3" xfId="306" xr:uid="{00000000-0005-0000-0000-00003D010000}"/>
    <cellStyle name="40% - アクセント 6 3 2" xfId="307" xr:uid="{00000000-0005-0000-0000-00003E010000}"/>
    <cellStyle name="40% - アクセント 6 4" xfId="308" xr:uid="{00000000-0005-0000-0000-00003F010000}"/>
    <cellStyle name="40% - アクセント 6 5" xfId="309" xr:uid="{00000000-0005-0000-0000-000040010000}"/>
    <cellStyle name="40% - アクセント 6 6" xfId="310" xr:uid="{00000000-0005-0000-0000-000041010000}"/>
    <cellStyle name="40% - アクセント 6 7" xfId="311" xr:uid="{00000000-0005-0000-0000-000042010000}"/>
    <cellStyle name="40% - アクセント 6 8" xfId="312" xr:uid="{00000000-0005-0000-0000-000043010000}"/>
    <cellStyle name="40% - アクセント 6 9" xfId="313" xr:uid="{00000000-0005-0000-0000-000044010000}"/>
    <cellStyle name="60% - アクセント 1 10" xfId="314" xr:uid="{00000000-0005-0000-0000-000045010000}"/>
    <cellStyle name="60% - アクセント 1 11" xfId="315" xr:uid="{00000000-0005-0000-0000-000046010000}"/>
    <cellStyle name="60% - アクセント 1 12" xfId="316" xr:uid="{00000000-0005-0000-0000-000047010000}"/>
    <cellStyle name="60% - アクセント 1 13" xfId="317" xr:uid="{00000000-0005-0000-0000-000048010000}"/>
    <cellStyle name="60% - アクセント 1 14" xfId="318" xr:uid="{00000000-0005-0000-0000-000049010000}"/>
    <cellStyle name="60% - アクセント 1 15" xfId="319" xr:uid="{00000000-0005-0000-0000-00004A010000}"/>
    <cellStyle name="60% - アクセント 1 16" xfId="320" xr:uid="{00000000-0005-0000-0000-00004B010000}"/>
    <cellStyle name="60% - アクセント 1 17" xfId="321" xr:uid="{00000000-0005-0000-0000-00004C010000}"/>
    <cellStyle name="60% - アクセント 1 18" xfId="322" xr:uid="{00000000-0005-0000-0000-00004D010000}"/>
    <cellStyle name="60% - アクセント 1 19" xfId="323" xr:uid="{00000000-0005-0000-0000-00004E010000}"/>
    <cellStyle name="60% - アクセント 1 2" xfId="324" xr:uid="{00000000-0005-0000-0000-00004F010000}"/>
    <cellStyle name="60% - アクセント 1 2 2" xfId="325" xr:uid="{00000000-0005-0000-0000-000050010000}"/>
    <cellStyle name="60% - アクセント 1 20" xfId="326" xr:uid="{00000000-0005-0000-0000-000051010000}"/>
    <cellStyle name="60% - アクセント 1 21" xfId="327" xr:uid="{00000000-0005-0000-0000-000052010000}"/>
    <cellStyle name="60% - アクセント 1 22" xfId="328" xr:uid="{00000000-0005-0000-0000-000053010000}"/>
    <cellStyle name="60% - アクセント 1 23" xfId="329" xr:uid="{00000000-0005-0000-0000-000054010000}"/>
    <cellStyle name="60% - アクセント 1 24" xfId="330" xr:uid="{00000000-0005-0000-0000-000055010000}"/>
    <cellStyle name="60% - アクセント 1 25" xfId="331" xr:uid="{00000000-0005-0000-0000-000056010000}"/>
    <cellStyle name="60% - アクセント 1 26" xfId="1781" xr:uid="{00000000-0005-0000-0000-000057010000}"/>
    <cellStyle name="60% - アクセント 1 3" xfId="332" xr:uid="{00000000-0005-0000-0000-000058010000}"/>
    <cellStyle name="60% - アクセント 1 3 2" xfId="333" xr:uid="{00000000-0005-0000-0000-000059010000}"/>
    <cellStyle name="60% - アクセント 1 4" xfId="334" xr:uid="{00000000-0005-0000-0000-00005A010000}"/>
    <cellStyle name="60% - アクセント 1 5" xfId="335" xr:uid="{00000000-0005-0000-0000-00005B010000}"/>
    <cellStyle name="60% - アクセント 1 6" xfId="336" xr:uid="{00000000-0005-0000-0000-00005C010000}"/>
    <cellStyle name="60% - アクセント 1 7" xfId="337" xr:uid="{00000000-0005-0000-0000-00005D010000}"/>
    <cellStyle name="60% - アクセント 1 8" xfId="338" xr:uid="{00000000-0005-0000-0000-00005E010000}"/>
    <cellStyle name="60% - アクセント 1 9" xfId="339" xr:uid="{00000000-0005-0000-0000-00005F010000}"/>
    <cellStyle name="60% - アクセント 2 10" xfId="340" xr:uid="{00000000-0005-0000-0000-000060010000}"/>
    <cellStyle name="60% - アクセント 2 11" xfId="341" xr:uid="{00000000-0005-0000-0000-000061010000}"/>
    <cellStyle name="60% - アクセント 2 12" xfId="342" xr:uid="{00000000-0005-0000-0000-000062010000}"/>
    <cellStyle name="60% - アクセント 2 13" xfId="343" xr:uid="{00000000-0005-0000-0000-000063010000}"/>
    <cellStyle name="60% - アクセント 2 14" xfId="344" xr:uid="{00000000-0005-0000-0000-000064010000}"/>
    <cellStyle name="60% - アクセント 2 15" xfId="345" xr:uid="{00000000-0005-0000-0000-000065010000}"/>
    <cellStyle name="60% - アクセント 2 16" xfId="346" xr:uid="{00000000-0005-0000-0000-000066010000}"/>
    <cellStyle name="60% - アクセント 2 17" xfId="347" xr:uid="{00000000-0005-0000-0000-000067010000}"/>
    <cellStyle name="60% - アクセント 2 18" xfId="348" xr:uid="{00000000-0005-0000-0000-000068010000}"/>
    <cellStyle name="60% - アクセント 2 19" xfId="349" xr:uid="{00000000-0005-0000-0000-000069010000}"/>
    <cellStyle name="60% - アクセント 2 2" xfId="350" xr:uid="{00000000-0005-0000-0000-00006A010000}"/>
    <cellStyle name="60% - アクセント 2 2 2" xfId="351" xr:uid="{00000000-0005-0000-0000-00006B010000}"/>
    <cellStyle name="60% - アクセント 2 20" xfId="352" xr:uid="{00000000-0005-0000-0000-00006C010000}"/>
    <cellStyle name="60% - アクセント 2 21" xfId="353" xr:uid="{00000000-0005-0000-0000-00006D010000}"/>
    <cellStyle name="60% - アクセント 2 22" xfId="354" xr:uid="{00000000-0005-0000-0000-00006E010000}"/>
    <cellStyle name="60% - アクセント 2 23" xfId="355" xr:uid="{00000000-0005-0000-0000-00006F010000}"/>
    <cellStyle name="60% - アクセント 2 24" xfId="356" xr:uid="{00000000-0005-0000-0000-000070010000}"/>
    <cellStyle name="60% - アクセント 2 25" xfId="357" xr:uid="{00000000-0005-0000-0000-000071010000}"/>
    <cellStyle name="60% - アクセント 2 26" xfId="1782" xr:uid="{00000000-0005-0000-0000-000072010000}"/>
    <cellStyle name="60% - アクセント 2 3" xfId="358" xr:uid="{00000000-0005-0000-0000-000073010000}"/>
    <cellStyle name="60% - アクセント 2 3 2" xfId="359" xr:uid="{00000000-0005-0000-0000-000074010000}"/>
    <cellStyle name="60% - アクセント 2 4" xfId="360" xr:uid="{00000000-0005-0000-0000-000075010000}"/>
    <cellStyle name="60% - アクセント 2 5" xfId="361" xr:uid="{00000000-0005-0000-0000-000076010000}"/>
    <cellStyle name="60% - アクセント 2 6" xfId="362" xr:uid="{00000000-0005-0000-0000-000077010000}"/>
    <cellStyle name="60% - アクセント 2 7" xfId="363" xr:uid="{00000000-0005-0000-0000-000078010000}"/>
    <cellStyle name="60% - アクセント 2 8" xfId="364" xr:uid="{00000000-0005-0000-0000-000079010000}"/>
    <cellStyle name="60% - アクセント 2 9" xfId="365" xr:uid="{00000000-0005-0000-0000-00007A010000}"/>
    <cellStyle name="60% - アクセント 3 10" xfId="366" xr:uid="{00000000-0005-0000-0000-00007B010000}"/>
    <cellStyle name="60% - アクセント 3 11" xfId="367" xr:uid="{00000000-0005-0000-0000-00007C010000}"/>
    <cellStyle name="60% - アクセント 3 12" xfId="368" xr:uid="{00000000-0005-0000-0000-00007D010000}"/>
    <cellStyle name="60% - アクセント 3 13" xfId="369" xr:uid="{00000000-0005-0000-0000-00007E010000}"/>
    <cellStyle name="60% - アクセント 3 14" xfId="370" xr:uid="{00000000-0005-0000-0000-00007F010000}"/>
    <cellStyle name="60% - アクセント 3 15" xfId="371" xr:uid="{00000000-0005-0000-0000-000080010000}"/>
    <cellStyle name="60% - アクセント 3 16" xfId="372" xr:uid="{00000000-0005-0000-0000-000081010000}"/>
    <cellStyle name="60% - アクセント 3 17" xfId="373" xr:uid="{00000000-0005-0000-0000-000082010000}"/>
    <cellStyle name="60% - アクセント 3 18" xfId="374" xr:uid="{00000000-0005-0000-0000-000083010000}"/>
    <cellStyle name="60% - アクセント 3 19" xfId="375" xr:uid="{00000000-0005-0000-0000-000084010000}"/>
    <cellStyle name="60% - アクセント 3 2" xfId="376" xr:uid="{00000000-0005-0000-0000-000085010000}"/>
    <cellStyle name="60% - アクセント 3 2 2" xfId="377" xr:uid="{00000000-0005-0000-0000-000086010000}"/>
    <cellStyle name="60% - アクセント 3 20" xfId="378" xr:uid="{00000000-0005-0000-0000-000087010000}"/>
    <cellStyle name="60% - アクセント 3 21" xfId="379" xr:uid="{00000000-0005-0000-0000-000088010000}"/>
    <cellStyle name="60% - アクセント 3 22" xfId="380" xr:uid="{00000000-0005-0000-0000-000089010000}"/>
    <cellStyle name="60% - アクセント 3 23" xfId="381" xr:uid="{00000000-0005-0000-0000-00008A010000}"/>
    <cellStyle name="60% - アクセント 3 24" xfId="382" xr:uid="{00000000-0005-0000-0000-00008B010000}"/>
    <cellStyle name="60% - アクセント 3 25" xfId="383" xr:uid="{00000000-0005-0000-0000-00008C010000}"/>
    <cellStyle name="60% - アクセント 3 26" xfId="1783" xr:uid="{00000000-0005-0000-0000-00008D010000}"/>
    <cellStyle name="60% - アクセント 3 3" xfId="384" xr:uid="{00000000-0005-0000-0000-00008E010000}"/>
    <cellStyle name="60% - アクセント 3 3 2" xfId="385" xr:uid="{00000000-0005-0000-0000-00008F010000}"/>
    <cellStyle name="60% - アクセント 3 4" xfId="386" xr:uid="{00000000-0005-0000-0000-000090010000}"/>
    <cellStyle name="60% - アクセント 3 5" xfId="387" xr:uid="{00000000-0005-0000-0000-000091010000}"/>
    <cellStyle name="60% - アクセント 3 6" xfId="388" xr:uid="{00000000-0005-0000-0000-000092010000}"/>
    <cellStyle name="60% - アクセント 3 7" xfId="389" xr:uid="{00000000-0005-0000-0000-000093010000}"/>
    <cellStyle name="60% - アクセント 3 8" xfId="390" xr:uid="{00000000-0005-0000-0000-000094010000}"/>
    <cellStyle name="60% - アクセント 3 9" xfId="391" xr:uid="{00000000-0005-0000-0000-000095010000}"/>
    <cellStyle name="60% - アクセント 4 10" xfId="392" xr:uid="{00000000-0005-0000-0000-000096010000}"/>
    <cellStyle name="60% - アクセント 4 11" xfId="393" xr:uid="{00000000-0005-0000-0000-000097010000}"/>
    <cellStyle name="60% - アクセント 4 12" xfId="394" xr:uid="{00000000-0005-0000-0000-000098010000}"/>
    <cellStyle name="60% - アクセント 4 13" xfId="395" xr:uid="{00000000-0005-0000-0000-000099010000}"/>
    <cellStyle name="60% - アクセント 4 14" xfId="396" xr:uid="{00000000-0005-0000-0000-00009A010000}"/>
    <cellStyle name="60% - アクセント 4 15" xfId="397" xr:uid="{00000000-0005-0000-0000-00009B010000}"/>
    <cellStyle name="60% - アクセント 4 16" xfId="398" xr:uid="{00000000-0005-0000-0000-00009C010000}"/>
    <cellStyle name="60% - アクセント 4 17" xfId="399" xr:uid="{00000000-0005-0000-0000-00009D010000}"/>
    <cellStyle name="60% - アクセント 4 18" xfId="400" xr:uid="{00000000-0005-0000-0000-00009E010000}"/>
    <cellStyle name="60% - アクセント 4 19" xfId="401" xr:uid="{00000000-0005-0000-0000-00009F010000}"/>
    <cellStyle name="60% - アクセント 4 2" xfId="402" xr:uid="{00000000-0005-0000-0000-0000A0010000}"/>
    <cellStyle name="60% - アクセント 4 2 2" xfId="403" xr:uid="{00000000-0005-0000-0000-0000A1010000}"/>
    <cellStyle name="60% - アクセント 4 20" xfId="404" xr:uid="{00000000-0005-0000-0000-0000A2010000}"/>
    <cellStyle name="60% - アクセント 4 21" xfId="405" xr:uid="{00000000-0005-0000-0000-0000A3010000}"/>
    <cellStyle name="60% - アクセント 4 22" xfId="406" xr:uid="{00000000-0005-0000-0000-0000A4010000}"/>
    <cellStyle name="60% - アクセント 4 23" xfId="407" xr:uid="{00000000-0005-0000-0000-0000A5010000}"/>
    <cellStyle name="60% - アクセント 4 24" xfId="408" xr:uid="{00000000-0005-0000-0000-0000A6010000}"/>
    <cellStyle name="60% - アクセント 4 25" xfId="409" xr:uid="{00000000-0005-0000-0000-0000A7010000}"/>
    <cellStyle name="60% - アクセント 4 26" xfId="1784" xr:uid="{00000000-0005-0000-0000-0000A8010000}"/>
    <cellStyle name="60% - アクセント 4 3" xfId="410" xr:uid="{00000000-0005-0000-0000-0000A9010000}"/>
    <cellStyle name="60% - アクセント 4 3 2" xfId="411" xr:uid="{00000000-0005-0000-0000-0000AA010000}"/>
    <cellStyle name="60% - アクセント 4 4" xfId="412" xr:uid="{00000000-0005-0000-0000-0000AB010000}"/>
    <cellStyle name="60% - アクセント 4 5" xfId="413" xr:uid="{00000000-0005-0000-0000-0000AC010000}"/>
    <cellStyle name="60% - アクセント 4 6" xfId="414" xr:uid="{00000000-0005-0000-0000-0000AD010000}"/>
    <cellStyle name="60% - アクセント 4 7" xfId="415" xr:uid="{00000000-0005-0000-0000-0000AE010000}"/>
    <cellStyle name="60% - アクセント 4 8" xfId="416" xr:uid="{00000000-0005-0000-0000-0000AF010000}"/>
    <cellStyle name="60% - アクセント 4 9" xfId="417" xr:uid="{00000000-0005-0000-0000-0000B0010000}"/>
    <cellStyle name="60% - アクセント 5 10" xfId="418" xr:uid="{00000000-0005-0000-0000-0000B1010000}"/>
    <cellStyle name="60% - アクセント 5 11" xfId="419" xr:uid="{00000000-0005-0000-0000-0000B2010000}"/>
    <cellStyle name="60% - アクセント 5 12" xfId="420" xr:uid="{00000000-0005-0000-0000-0000B3010000}"/>
    <cellStyle name="60% - アクセント 5 13" xfId="421" xr:uid="{00000000-0005-0000-0000-0000B4010000}"/>
    <cellStyle name="60% - アクセント 5 14" xfId="422" xr:uid="{00000000-0005-0000-0000-0000B5010000}"/>
    <cellStyle name="60% - アクセント 5 15" xfId="423" xr:uid="{00000000-0005-0000-0000-0000B6010000}"/>
    <cellStyle name="60% - アクセント 5 16" xfId="424" xr:uid="{00000000-0005-0000-0000-0000B7010000}"/>
    <cellStyle name="60% - アクセント 5 17" xfId="425" xr:uid="{00000000-0005-0000-0000-0000B8010000}"/>
    <cellStyle name="60% - アクセント 5 18" xfId="426" xr:uid="{00000000-0005-0000-0000-0000B9010000}"/>
    <cellStyle name="60% - アクセント 5 19" xfId="427" xr:uid="{00000000-0005-0000-0000-0000BA010000}"/>
    <cellStyle name="60% - アクセント 5 2" xfId="428" xr:uid="{00000000-0005-0000-0000-0000BB010000}"/>
    <cellStyle name="60% - アクセント 5 2 2" xfId="429" xr:uid="{00000000-0005-0000-0000-0000BC010000}"/>
    <cellStyle name="60% - アクセント 5 20" xfId="430" xr:uid="{00000000-0005-0000-0000-0000BD010000}"/>
    <cellStyle name="60% - アクセント 5 21" xfId="431" xr:uid="{00000000-0005-0000-0000-0000BE010000}"/>
    <cellStyle name="60% - アクセント 5 22" xfId="432" xr:uid="{00000000-0005-0000-0000-0000BF010000}"/>
    <cellStyle name="60% - アクセント 5 23" xfId="433" xr:uid="{00000000-0005-0000-0000-0000C0010000}"/>
    <cellStyle name="60% - アクセント 5 24" xfId="434" xr:uid="{00000000-0005-0000-0000-0000C1010000}"/>
    <cellStyle name="60% - アクセント 5 25" xfId="435" xr:uid="{00000000-0005-0000-0000-0000C2010000}"/>
    <cellStyle name="60% - アクセント 5 26" xfId="1785" xr:uid="{00000000-0005-0000-0000-0000C3010000}"/>
    <cellStyle name="60% - アクセント 5 3" xfId="436" xr:uid="{00000000-0005-0000-0000-0000C4010000}"/>
    <cellStyle name="60% - アクセント 5 3 2" xfId="437" xr:uid="{00000000-0005-0000-0000-0000C5010000}"/>
    <cellStyle name="60% - アクセント 5 4" xfId="438" xr:uid="{00000000-0005-0000-0000-0000C6010000}"/>
    <cellStyle name="60% - アクセント 5 5" xfId="439" xr:uid="{00000000-0005-0000-0000-0000C7010000}"/>
    <cellStyle name="60% - アクセント 5 6" xfId="440" xr:uid="{00000000-0005-0000-0000-0000C8010000}"/>
    <cellStyle name="60% - アクセント 5 7" xfId="441" xr:uid="{00000000-0005-0000-0000-0000C9010000}"/>
    <cellStyle name="60% - アクセント 5 8" xfId="442" xr:uid="{00000000-0005-0000-0000-0000CA010000}"/>
    <cellStyle name="60% - アクセント 5 9" xfId="443" xr:uid="{00000000-0005-0000-0000-0000CB010000}"/>
    <cellStyle name="60% - アクセント 6 10" xfId="444" xr:uid="{00000000-0005-0000-0000-0000CC010000}"/>
    <cellStyle name="60% - アクセント 6 11" xfId="445" xr:uid="{00000000-0005-0000-0000-0000CD010000}"/>
    <cellStyle name="60% - アクセント 6 12" xfId="446" xr:uid="{00000000-0005-0000-0000-0000CE010000}"/>
    <cellStyle name="60% - アクセント 6 13" xfId="447" xr:uid="{00000000-0005-0000-0000-0000CF010000}"/>
    <cellStyle name="60% - アクセント 6 14" xfId="448" xr:uid="{00000000-0005-0000-0000-0000D0010000}"/>
    <cellStyle name="60% - アクセント 6 15" xfId="449" xr:uid="{00000000-0005-0000-0000-0000D1010000}"/>
    <cellStyle name="60% - アクセント 6 16" xfId="450" xr:uid="{00000000-0005-0000-0000-0000D2010000}"/>
    <cellStyle name="60% - アクセント 6 17" xfId="451" xr:uid="{00000000-0005-0000-0000-0000D3010000}"/>
    <cellStyle name="60% - アクセント 6 18" xfId="452" xr:uid="{00000000-0005-0000-0000-0000D4010000}"/>
    <cellStyle name="60% - アクセント 6 19" xfId="453" xr:uid="{00000000-0005-0000-0000-0000D5010000}"/>
    <cellStyle name="60% - アクセント 6 2" xfId="454" xr:uid="{00000000-0005-0000-0000-0000D6010000}"/>
    <cellStyle name="60% - アクセント 6 2 2" xfId="455" xr:uid="{00000000-0005-0000-0000-0000D7010000}"/>
    <cellStyle name="60% - アクセント 6 20" xfId="456" xr:uid="{00000000-0005-0000-0000-0000D8010000}"/>
    <cellStyle name="60% - アクセント 6 21" xfId="457" xr:uid="{00000000-0005-0000-0000-0000D9010000}"/>
    <cellStyle name="60% - アクセント 6 22" xfId="458" xr:uid="{00000000-0005-0000-0000-0000DA010000}"/>
    <cellStyle name="60% - アクセント 6 23" xfId="459" xr:uid="{00000000-0005-0000-0000-0000DB010000}"/>
    <cellStyle name="60% - アクセント 6 24" xfId="460" xr:uid="{00000000-0005-0000-0000-0000DC010000}"/>
    <cellStyle name="60% - アクセント 6 25" xfId="461" xr:uid="{00000000-0005-0000-0000-0000DD010000}"/>
    <cellStyle name="60% - アクセント 6 26" xfId="1786" xr:uid="{00000000-0005-0000-0000-0000DE010000}"/>
    <cellStyle name="60% - アクセント 6 3" xfId="462" xr:uid="{00000000-0005-0000-0000-0000DF010000}"/>
    <cellStyle name="60% - アクセント 6 3 2" xfId="463" xr:uid="{00000000-0005-0000-0000-0000E0010000}"/>
    <cellStyle name="60% - アクセント 6 4" xfId="464" xr:uid="{00000000-0005-0000-0000-0000E1010000}"/>
    <cellStyle name="60% - アクセント 6 5" xfId="465" xr:uid="{00000000-0005-0000-0000-0000E2010000}"/>
    <cellStyle name="60% - アクセント 6 6" xfId="466" xr:uid="{00000000-0005-0000-0000-0000E3010000}"/>
    <cellStyle name="60% - アクセント 6 7" xfId="467" xr:uid="{00000000-0005-0000-0000-0000E4010000}"/>
    <cellStyle name="60% - アクセント 6 8" xfId="468" xr:uid="{00000000-0005-0000-0000-0000E5010000}"/>
    <cellStyle name="60% - アクセント 6 9" xfId="469" xr:uid="{00000000-0005-0000-0000-0000E6010000}"/>
    <cellStyle name="アクセント 1" xfId="1760" builtinId="29" customBuiltin="1"/>
    <cellStyle name="アクセント 1 10" xfId="470" xr:uid="{00000000-0005-0000-0000-0000E8010000}"/>
    <cellStyle name="アクセント 1 11" xfId="471" xr:uid="{00000000-0005-0000-0000-0000E9010000}"/>
    <cellStyle name="アクセント 1 12" xfId="472" xr:uid="{00000000-0005-0000-0000-0000EA010000}"/>
    <cellStyle name="アクセント 1 13" xfId="473" xr:uid="{00000000-0005-0000-0000-0000EB010000}"/>
    <cellStyle name="アクセント 1 14" xfId="474" xr:uid="{00000000-0005-0000-0000-0000EC010000}"/>
    <cellStyle name="アクセント 1 15" xfId="475" xr:uid="{00000000-0005-0000-0000-0000ED010000}"/>
    <cellStyle name="アクセント 1 16" xfId="476" xr:uid="{00000000-0005-0000-0000-0000EE010000}"/>
    <cellStyle name="アクセント 1 17" xfId="477" xr:uid="{00000000-0005-0000-0000-0000EF010000}"/>
    <cellStyle name="アクセント 1 18" xfId="478" xr:uid="{00000000-0005-0000-0000-0000F0010000}"/>
    <cellStyle name="アクセント 1 19" xfId="479" xr:uid="{00000000-0005-0000-0000-0000F1010000}"/>
    <cellStyle name="アクセント 1 2" xfId="480" xr:uid="{00000000-0005-0000-0000-0000F2010000}"/>
    <cellStyle name="アクセント 1 2 2" xfId="481" xr:uid="{00000000-0005-0000-0000-0000F3010000}"/>
    <cellStyle name="アクセント 1 20" xfId="482" xr:uid="{00000000-0005-0000-0000-0000F4010000}"/>
    <cellStyle name="アクセント 1 21" xfId="483" xr:uid="{00000000-0005-0000-0000-0000F5010000}"/>
    <cellStyle name="アクセント 1 22" xfId="484" xr:uid="{00000000-0005-0000-0000-0000F6010000}"/>
    <cellStyle name="アクセント 1 23" xfId="485" xr:uid="{00000000-0005-0000-0000-0000F7010000}"/>
    <cellStyle name="アクセント 1 24" xfId="486" xr:uid="{00000000-0005-0000-0000-0000F8010000}"/>
    <cellStyle name="アクセント 1 25" xfId="487" xr:uid="{00000000-0005-0000-0000-0000F9010000}"/>
    <cellStyle name="アクセント 1 3" xfId="488" xr:uid="{00000000-0005-0000-0000-0000FA010000}"/>
    <cellStyle name="アクセント 1 3 2" xfId="489" xr:uid="{00000000-0005-0000-0000-0000FB010000}"/>
    <cellStyle name="アクセント 1 4" xfId="490" xr:uid="{00000000-0005-0000-0000-0000FC010000}"/>
    <cellStyle name="アクセント 1 5" xfId="491" xr:uid="{00000000-0005-0000-0000-0000FD010000}"/>
    <cellStyle name="アクセント 1 6" xfId="492" xr:uid="{00000000-0005-0000-0000-0000FE010000}"/>
    <cellStyle name="アクセント 1 7" xfId="493" xr:uid="{00000000-0005-0000-0000-0000FF010000}"/>
    <cellStyle name="アクセント 1 8" xfId="494" xr:uid="{00000000-0005-0000-0000-000000020000}"/>
    <cellStyle name="アクセント 1 9" xfId="495" xr:uid="{00000000-0005-0000-0000-000001020000}"/>
    <cellStyle name="アクセント 2" xfId="1763" builtinId="33" customBuiltin="1"/>
    <cellStyle name="アクセント 2 10" xfId="496" xr:uid="{00000000-0005-0000-0000-000003020000}"/>
    <cellStyle name="アクセント 2 11" xfId="497" xr:uid="{00000000-0005-0000-0000-000004020000}"/>
    <cellStyle name="アクセント 2 12" xfId="498" xr:uid="{00000000-0005-0000-0000-000005020000}"/>
    <cellStyle name="アクセント 2 13" xfId="499" xr:uid="{00000000-0005-0000-0000-000006020000}"/>
    <cellStyle name="アクセント 2 14" xfId="500" xr:uid="{00000000-0005-0000-0000-000007020000}"/>
    <cellStyle name="アクセント 2 15" xfId="501" xr:uid="{00000000-0005-0000-0000-000008020000}"/>
    <cellStyle name="アクセント 2 16" xfId="502" xr:uid="{00000000-0005-0000-0000-000009020000}"/>
    <cellStyle name="アクセント 2 17" xfId="503" xr:uid="{00000000-0005-0000-0000-00000A020000}"/>
    <cellStyle name="アクセント 2 18" xfId="504" xr:uid="{00000000-0005-0000-0000-00000B020000}"/>
    <cellStyle name="アクセント 2 19" xfId="505" xr:uid="{00000000-0005-0000-0000-00000C020000}"/>
    <cellStyle name="アクセント 2 2" xfId="506" xr:uid="{00000000-0005-0000-0000-00000D020000}"/>
    <cellStyle name="アクセント 2 2 2" xfId="507" xr:uid="{00000000-0005-0000-0000-00000E020000}"/>
    <cellStyle name="アクセント 2 20" xfId="508" xr:uid="{00000000-0005-0000-0000-00000F020000}"/>
    <cellStyle name="アクセント 2 21" xfId="509" xr:uid="{00000000-0005-0000-0000-000010020000}"/>
    <cellStyle name="アクセント 2 22" xfId="510" xr:uid="{00000000-0005-0000-0000-000011020000}"/>
    <cellStyle name="アクセント 2 23" xfId="511" xr:uid="{00000000-0005-0000-0000-000012020000}"/>
    <cellStyle name="アクセント 2 24" xfId="512" xr:uid="{00000000-0005-0000-0000-000013020000}"/>
    <cellStyle name="アクセント 2 25" xfId="513" xr:uid="{00000000-0005-0000-0000-000014020000}"/>
    <cellStyle name="アクセント 2 3" xfId="514" xr:uid="{00000000-0005-0000-0000-000015020000}"/>
    <cellStyle name="アクセント 2 3 2" xfId="515" xr:uid="{00000000-0005-0000-0000-000016020000}"/>
    <cellStyle name="アクセント 2 4" xfId="516" xr:uid="{00000000-0005-0000-0000-000017020000}"/>
    <cellStyle name="アクセント 2 5" xfId="517" xr:uid="{00000000-0005-0000-0000-000018020000}"/>
    <cellStyle name="アクセント 2 6" xfId="518" xr:uid="{00000000-0005-0000-0000-000019020000}"/>
    <cellStyle name="アクセント 2 7" xfId="519" xr:uid="{00000000-0005-0000-0000-00001A020000}"/>
    <cellStyle name="アクセント 2 8" xfId="520" xr:uid="{00000000-0005-0000-0000-00001B020000}"/>
    <cellStyle name="アクセント 2 9" xfId="521" xr:uid="{00000000-0005-0000-0000-00001C020000}"/>
    <cellStyle name="アクセント 3" xfId="1766" builtinId="37" customBuiltin="1"/>
    <cellStyle name="アクセント 3 10" xfId="522" xr:uid="{00000000-0005-0000-0000-00001E020000}"/>
    <cellStyle name="アクセント 3 11" xfId="523" xr:uid="{00000000-0005-0000-0000-00001F020000}"/>
    <cellStyle name="アクセント 3 12" xfId="524" xr:uid="{00000000-0005-0000-0000-000020020000}"/>
    <cellStyle name="アクセント 3 13" xfId="525" xr:uid="{00000000-0005-0000-0000-000021020000}"/>
    <cellStyle name="アクセント 3 14" xfId="526" xr:uid="{00000000-0005-0000-0000-000022020000}"/>
    <cellStyle name="アクセント 3 15" xfId="527" xr:uid="{00000000-0005-0000-0000-000023020000}"/>
    <cellStyle name="アクセント 3 16" xfId="528" xr:uid="{00000000-0005-0000-0000-000024020000}"/>
    <cellStyle name="アクセント 3 17" xfId="529" xr:uid="{00000000-0005-0000-0000-000025020000}"/>
    <cellStyle name="アクセント 3 18" xfId="530" xr:uid="{00000000-0005-0000-0000-000026020000}"/>
    <cellStyle name="アクセント 3 19" xfId="531" xr:uid="{00000000-0005-0000-0000-000027020000}"/>
    <cellStyle name="アクセント 3 2" xfId="532" xr:uid="{00000000-0005-0000-0000-000028020000}"/>
    <cellStyle name="アクセント 3 2 2" xfId="533" xr:uid="{00000000-0005-0000-0000-000029020000}"/>
    <cellStyle name="アクセント 3 20" xfId="534" xr:uid="{00000000-0005-0000-0000-00002A020000}"/>
    <cellStyle name="アクセント 3 21" xfId="535" xr:uid="{00000000-0005-0000-0000-00002B020000}"/>
    <cellStyle name="アクセント 3 22" xfId="536" xr:uid="{00000000-0005-0000-0000-00002C020000}"/>
    <cellStyle name="アクセント 3 23" xfId="537" xr:uid="{00000000-0005-0000-0000-00002D020000}"/>
    <cellStyle name="アクセント 3 24" xfId="538" xr:uid="{00000000-0005-0000-0000-00002E020000}"/>
    <cellStyle name="アクセント 3 25" xfId="539" xr:uid="{00000000-0005-0000-0000-00002F020000}"/>
    <cellStyle name="アクセント 3 3" xfId="540" xr:uid="{00000000-0005-0000-0000-000030020000}"/>
    <cellStyle name="アクセント 3 3 2" xfId="541" xr:uid="{00000000-0005-0000-0000-000031020000}"/>
    <cellStyle name="アクセント 3 4" xfId="542" xr:uid="{00000000-0005-0000-0000-000032020000}"/>
    <cellStyle name="アクセント 3 5" xfId="543" xr:uid="{00000000-0005-0000-0000-000033020000}"/>
    <cellStyle name="アクセント 3 6" xfId="544" xr:uid="{00000000-0005-0000-0000-000034020000}"/>
    <cellStyle name="アクセント 3 7" xfId="545" xr:uid="{00000000-0005-0000-0000-000035020000}"/>
    <cellStyle name="アクセント 3 8" xfId="546" xr:uid="{00000000-0005-0000-0000-000036020000}"/>
    <cellStyle name="アクセント 3 9" xfId="547" xr:uid="{00000000-0005-0000-0000-000037020000}"/>
    <cellStyle name="アクセント 4" xfId="1769" builtinId="41" customBuiltin="1"/>
    <cellStyle name="アクセント 4 10" xfId="548" xr:uid="{00000000-0005-0000-0000-000039020000}"/>
    <cellStyle name="アクセント 4 11" xfId="549" xr:uid="{00000000-0005-0000-0000-00003A020000}"/>
    <cellStyle name="アクセント 4 12" xfId="550" xr:uid="{00000000-0005-0000-0000-00003B020000}"/>
    <cellStyle name="アクセント 4 13" xfId="551" xr:uid="{00000000-0005-0000-0000-00003C020000}"/>
    <cellStyle name="アクセント 4 14" xfId="552" xr:uid="{00000000-0005-0000-0000-00003D020000}"/>
    <cellStyle name="アクセント 4 15" xfId="553" xr:uid="{00000000-0005-0000-0000-00003E020000}"/>
    <cellStyle name="アクセント 4 16" xfId="554" xr:uid="{00000000-0005-0000-0000-00003F020000}"/>
    <cellStyle name="アクセント 4 17" xfId="555" xr:uid="{00000000-0005-0000-0000-000040020000}"/>
    <cellStyle name="アクセント 4 18" xfId="556" xr:uid="{00000000-0005-0000-0000-000041020000}"/>
    <cellStyle name="アクセント 4 19" xfId="557" xr:uid="{00000000-0005-0000-0000-000042020000}"/>
    <cellStyle name="アクセント 4 2" xfId="558" xr:uid="{00000000-0005-0000-0000-000043020000}"/>
    <cellStyle name="アクセント 4 2 2" xfId="559" xr:uid="{00000000-0005-0000-0000-000044020000}"/>
    <cellStyle name="アクセント 4 20" xfId="560" xr:uid="{00000000-0005-0000-0000-000045020000}"/>
    <cellStyle name="アクセント 4 21" xfId="561" xr:uid="{00000000-0005-0000-0000-000046020000}"/>
    <cellStyle name="アクセント 4 22" xfId="562" xr:uid="{00000000-0005-0000-0000-000047020000}"/>
    <cellStyle name="アクセント 4 23" xfId="563" xr:uid="{00000000-0005-0000-0000-000048020000}"/>
    <cellStyle name="アクセント 4 24" xfId="564" xr:uid="{00000000-0005-0000-0000-000049020000}"/>
    <cellStyle name="アクセント 4 25" xfId="565" xr:uid="{00000000-0005-0000-0000-00004A020000}"/>
    <cellStyle name="アクセント 4 3" xfId="566" xr:uid="{00000000-0005-0000-0000-00004B020000}"/>
    <cellStyle name="アクセント 4 3 2" xfId="567" xr:uid="{00000000-0005-0000-0000-00004C020000}"/>
    <cellStyle name="アクセント 4 4" xfId="568" xr:uid="{00000000-0005-0000-0000-00004D020000}"/>
    <cellStyle name="アクセント 4 5" xfId="569" xr:uid="{00000000-0005-0000-0000-00004E020000}"/>
    <cellStyle name="アクセント 4 6" xfId="570" xr:uid="{00000000-0005-0000-0000-00004F020000}"/>
    <cellStyle name="アクセント 4 7" xfId="571" xr:uid="{00000000-0005-0000-0000-000050020000}"/>
    <cellStyle name="アクセント 4 8" xfId="572" xr:uid="{00000000-0005-0000-0000-000051020000}"/>
    <cellStyle name="アクセント 4 9" xfId="573" xr:uid="{00000000-0005-0000-0000-000052020000}"/>
    <cellStyle name="アクセント 5" xfId="1772" builtinId="45" customBuiltin="1"/>
    <cellStyle name="アクセント 5 10" xfId="574" xr:uid="{00000000-0005-0000-0000-000054020000}"/>
    <cellStyle name="アクセント 5 11" xfId="575" xr:uid="{00000000-0005-0000-0000-000055020000}"/>
    <cellStyle name="アクセント 5 12" xfId="576" xr:uid="{00000000-0005-0000-0000-000056020000}"/>
    <cellStyle name="アクセント 5 13" xfId="577" xr:uid="{00000000-0005-0000-0000-000057020000}"/>
    <cellStyle name="アクセント 5 14" xfId="578" xr:uid="{00000000-0005-0000-0000-000058020000}"/>
    <cellStyle name="アクセント 5 15" xfId="579" xr:uid="{00000000-0005-0000-0000-000059020000}"/>
    <cellStyle name="アクセント 5 16" xfId="580" xr:uid="{00000000-0005-0000-0000-00005A020000}"/>
    <cellStyle name="アクセント 5 17" xfId="581" xr:uid="{00000000-0005-0000-0000-00005B020000}"/>
    <cellStyle name="アクセント 5 18" xfId="582" xr:uid="{00000000-0005-0000-0000-00005C020000}"/>
    <cellStyle name="アクセント 5 19" xfId="583" xr:uid="{00000000-0005-0000-0000-00005D020000}"/>
    <cellStyle name="アクセント 5 2" xfId="584" xr:uid="{00000000-0005-0000-0000-00005E020000}"/>
    <cellStyle name="アクセント 5 2 2" xfId="585" xr:uid="{00000000-0005-0000-0000-00005F020000}"/>
    <cellStyle name="アクセント 5 20" xfId="586" xr:uid="{00000000-0005-0000-0000-000060020000}"/>
    <cellStyle name="アクセント 5 21" xfId="587" xr:uid="{00000000-0005-0000-0000-000061020000}"/>
    <cellStyle name="アクセント 5 22" xfId="588" xr:uid="{00000000-0005-0000-0000-000062020000}"/>
    <cellStyle name="アクセント 5 23" xfId="589" xr:uid="{00000000-0005-0000-0000-000063020000}"/>
    <cellStyle name="アクセント 5 24" xfId="590" xr:uid="{00000000-0005-0000-0000-000064020000}"/>
    <cellStyle name="アクセント 5 25" xfId="591" xr:uid="{00000000-0005-0000-0000-000065020000}"/>
    <cellStyle name="アクセント 5 3" xfId="592" xr:uid="{00000000-0005-0000-0000-000066020000}"/>
    <cellStyle name="アクセント 5 3 2" xfId="593" xr:uid="{00000000-0005-0000-0000-000067020000}"/>
    <cellStyle name="アクセント 5 4" xfId="594" xr:uid="{00000000-0005-0000-0000-000068020000}"/>
    <cellStyle name="アクセント 5 5" xfId="595" xr:uid="{00000000-0005-0000-0000-000069020000}"/>
    <cellStyle name="アクセント 5 6" xfId="596" xr:uid="{00000000-0005-0000-0000-00006A020000}"/>
    <cellStyle name="アクセント 5 7" xfId="597" xr:uid="{00000000-0005-0000-0000-00006B020000}"/>
    <cellStyle name="アクセント 5 8" xfId="598" xr:uid="{00000000-0005-0000-0000-00006C020000}"/>
    <cellStyle name="アクセント 5 9" xfId="599" xr:uid="{00000000-0005-0000-0000-00006D020000}"/>
    <cellStyle name="アクセント 6" xfId="1775" builtinId="49" customBuiltin="1"/>
    <cellStyle name="アクセント 6 10" xfId="600" xr:uid="{00000000-0005-0000-0000-00006F020000}"/>
    <cellStyle name="アクセント 6 11" xfId="601" xr:uid="{00000000-0005-0000-0000-000070020000}"/>
    <cellStyle name="アクセント 6 12" xfId="602" xr:uid="{00000000-0005-0000-0000-000071020000}"/>
    <cellStyle name="アクセント 6 13" xfId="603" xr:uid="{00000000-0005-0000-0000-000072020000}"/>
    <cellStyle name="アクセント 6 14" xfId="604" xr:uid="{00000000-0005-0000-0000-000073020000}"/>
    <cellStyle name="アクセント 6 15" xfId="605" xr:uid="{00000000-0005-0000-0000-000074020000}"/>
    <cellStyle name="アクセント 6 16" xfId="606" xr:uid="{00000000-0005-0000-0000-000075020000}"/>
    <cellStyle name="アクセント 6 17" xfId="607" xr:uid="{00000000-0005-0000-0000-000076020000}"/>
    <cellStyle name="アクセント 6 18" xfId="608" xr:uid="{00000000-0005-0000-0000-000077020000}"/>
    <cellStyle name="アクセント 6 19" xfId="609" xr:uid="{00000000-0005-0000-0000-000078020000}"/>
    <cellStyle name="アクセント 6 2" xfId="610" xr:uid="{00000000-0005-0000-0000-000079020000}"/>
    <cellStyle name="アクセント 6 2 2" xfId="611" xr:uid="{00000000-0005-0000-0000-00007A020000}"/>
    <cellStyle name="アクセント 6 20" xfId="612" xr:uid="{00000000-0005-0000-0000-00007B020000}"/>
    <cellStyle name="アクセント 6 21" xfId="613" xr:uid="{00000000-0005-0000-0000-00007C020000}"/>
    <cellStyle name="アクセント 6 22" xfId="614" xr:uid="{00000000-0005-0000-0000-00007D020000}"/>
    <cellStyle name="アクセント 6 23" xfId="615" xr:uid="{00000000-0005-0000-0000-00007E020000}"/>
    <cellStyle name="アクセント 6 24" xfId="616" xr:uid="{00000000-0005-0000-0000-00007F020000}"/>
    <cellStyle name="アクセント 6 25" xfId="617" xr:uid="{00000000-0005-0000-0000-000080020000}"/>
    <cellStyle name="アクセント 6 3" xfId="618" xr:uid="{00000000-0005-0000-0000-000081020000}"/>
    <cellStyle name="アクセント 6 3 2" xfId="619" xr:uid="{00000000-0005-0000-0000-000082020000}"/>
    <cellStyle name="アクセント 6 4" xfId="620" xr:uid="{00000000-0005-0000-0000-000083020000}"/>
    <cellStyle name="アクセント 6 5" xfId="621" xr:uid="{00000000-0005-0000-0000-000084020000}"/>
    <cellStyle name="アクセント 6 6" xfId="622" xr:uid="{00000000-0005-0000-0000-000085020000}"/>
    <cellStyle name="アクセント 6 7" xfId="623" xr:uid="{00000000-0005-0000-0000-000086020000}"/>
    <cellStyle name="アクセント 6 8" xfId="624" xr:uid="{00000000-0005-0000-0000-000087020000}"/>
    <cellStyle name="アクセント 6 9" xfId="625" xr:uid="{00000000-0005-0000-0000-000088020000}"/>
    <cellStyle name="タイトル 10" xfId="626" xr:uid="{00000000-0005-0000-0000-000089020000}"/>
    <cellStyle name="タイトル 11" xfId="627" xr:uid="{00000000-0005-0000-0000-00008A020000}"/>
    <cellStyle name="タイトル 12" xfId="628" xr:uid="{00000000-0005-0000-0000-00008B020000}"/>
    <cellStyle name="タイトル 13" xfId="629" xr:uid="{00000000-0005-0000-0000-00008C020000}"/>
    <cellStyle name="タイトル 14" xfId="630" xr:uid="{00000000-0005-0000-0000-00008D020000}"/>
    <cellStyle name="タイトル 15" xfId="631" xr:uid="{00000000-0005-0000-0000-00008E020000}"/>
    <cellStyle name="タイトル 16" xfId="632" xr:uid="{00000000-0005-0000-0000-00008F020000}"/>
    <cellStyle name="タイトル 17" xfId="633" xr:uid="{00000000-0005-0000-0000-000090020000}"/>
    <cellStyle name="タイトル 18" xfId="634" xr:uid="{00000000-0005-0000-0000-000091020000}"/>
    <cellStyle name="タイトル 19" xfId="635" xr:uid="{00000000-0005-0000-0000-000092020000}"/>
    <cellStyle name="タイトル 2" xfId="636" xr:uid="{00000000-0005-0000-0000-000093020000}"/>
    <cellStyle name="タイトル 2 2" xfId="637" xr:uid="{00000000-0005-0000-0000-000094020000}"/>
    <cellStyle name="タイトル 20" xfId="638" xr:uid="{00000000-0005-0000-0000-000095020000}"/>
    <cellStyle name="タイトル 21" xfId="639" xr:uid="{00000000-0005-0000-0000-000096020000}"/>
    <cellStyle name="タイトル 22" xfId="640" xr:uid="{00000000-0005-0000-0000-000097020000}"/>
    <cellStyle name="タイトル 23" xfId="641" xr:uid="{00000000-0005-0000-0000-000098020000}"/>
    <cellStyle name="タイトル 24" xfId="642" xr:uid="{00000000-0005-0000-0000-000099020000}"/>
    <cellStyle name="タイトル 25" xfId="643" xr:uid="{00000000-0005-0000-0000-00009A020000}"/>
    <cellStyle name="タイトル 26" xfId="1779"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xfId="1755" builtinId="23" customBuiltin="1"/>
    <cellStyle name="チェック セル 10" xfId="652" xr:uid="{00000000-0005-0000-0000-0000A5020000}"/>
    <cellStyle name="チェック セル 11" xfId="653" xr:uid="{00000000-0005-0000-0000-0000A6020000}"/>
    <cellStyle name="チェック セル 12" xfId="654" xr:uid="{00000000-0005-0000-0000-0000A7020000}"/>
    <cellStyle name="チェック セル 13" xfId="655" xr:uid="{00000000-0005-0000-0000-0000A8020000}"/>
    <cellStyle name="チェック セル 14" xfId="656" xr:uid="{00000000-0005-0000-0000-0000A9020000}"/>
    <cellStyle name="チェック セル 15" xfId="657" xr:uid="{00000000-0005-0000-0000-0000AA020000}"/>
    <cellStyle name="チェック セル 16" xfId="658" xr:uid="{00000000-0005-0000-0000-0000AB020000}"/>
    <cellStyle name="チェック セル 17" xfId="659" xr:uid="{00000000-0005-0000-0000-0000AC020000}"/>
    <cellStyle name="チェック セル 18" xfId="660" xr:uid="{00000000-0005-0000-0000-0000AD020000}"/>
    <cellStyle name="チェック セル 19" xfId="661" xr:uid="{00000000-0005-0000-0000-0000AE020000}"/>
    <cellStyle name="チェック セル 2" xfId="662" xr:uid="{00000000-0005-0000-0000-0000AF020000}"/>
    <cellStyle name="チェック セル 2 2" xfId="663" xr:uid="{00000000-0005-0000-0000-0000B0020000}"/>
    <cellStyle name="チェック セル 20" xfId="664" xr:uid="{00000000-0005-0000-0000-0000B1020000}"/>
    <cellStyle name="チェック セル 21" xfId="665" xr:uid="{00000000-0005-0000-0000-0000B2020000}"/>
    <cellStyle name="チェック セル 22" xfId="666" xr:uid="{00000000-0005-0000-0000-0000B3020000}"/>
    <cellStyle name="チェック セル 23" xfId="667" xr:uid="{00000000-0005-0000-0000-0000B4020000}"/>
    <cellStyle name="チェック セル 24" xfId="668" xr:uid="{00000000-0005-0000-0000-0000B5020000}"/>
    <cellStyle name="チェック セル 25" xfId="669" xr:uid="{00000000-0005-0000-0000-0000B6020000}"/>
    <cellStyle name="チェック セル 3" xfId="670" xr:uid="{00000000-0005-0000-0000-0000B7020000}"/>
    <cellStyle name="チェック セル 3 2" xfId="671" xr:uid="{00000000-0005-0000-0000-0000B8020000}"/>
    <cellStyle name="チェック セル 4" xfId="672" xr:uid="{00000000-0005-0000-0000-0000B9020000}"/>
    <cellStyle name="チェック セル 5" xfId="673" xr:uid="{00000000-0005-0000-0000-0000BA020000}"/>
    <cellStyle name="チェック セル 6" xfId="674" xr:uid="{00000000-0005-0000-0000-0000BB020000}"/>
    <cellStyle name="チェック セル 7" xfId="675" xr:uid="{00000000-0005-0000-0000-0000BC020000}"/>
    <cellStyle name="チェック セル 8" xfId="676" xr:uid="{00000000-0005-0000-0000-0000BD020000}"/>
    <cellStyle name="チェック セル 9" xfId="677" xr:uid="{00000000-0005-0000-0000-0000BE020000}"/>
    <cellStyle name="どちらでもない 10" xfId="678" xr:uid="{00000000-0005-0000-0000-0000BF020000}"/>
    <cellStyle name="どちらでもない 11" xfId="679" xr:uid="{00000000-0005-0000-0000-0000C0020000}"/>
    <cellStyle name="どちらでもない 12" xfId="680" xr:uid="{00000000-0005-0000-0000-0000C1020000}"/>
    <cellStyle name="どちらでもない 13" xfId="681" xr:uid="{00000000-0005-0000-0000-0000C2020000}"/>
    <cellStyle name="どちらでもない 14" xfId="682" xr:uid="{00000000-0005-0000-0000-0000C3020000}"/>
    <cellStyle name="どちらでもない 15" xfId="683" xr:uid="{00000000-0005-0000-0000-0000C4020000}"/>
    <cellStyle name="どちらでもない 16" xfId="684" xr:uid="{00000000-0005-0000-0000-0000C5020000}"/>
    <cellStyle name="どちらでもない 17" xfId="685" xr:uid="{00000000-0005-0000-0000-0000C6020000}"/>
    <cellStyle name="どちらでもない 18" xfId="686" xr:uid="{00000000-0005-0000-0000-0000C7020000}"/>
    <cellStyle name="どちらでもない 19" xfId="687" xr:uid="{00000000-0005-0000-0000-0000C8020000}"/>
    <cellStyle name="どちらでもない 2" xfId="688" xr:uid="{00000000-0005-0000-0000-0000C9020000}"/>
    <cellStyle name="どちらでもない 2 2" xfId="689" xr:uid="{00000000-0005-0000-0000-0000CA020000}"/>
    <cellStyle name="どちらでもない 20" xfId="690" xr:uid="{00000000-0005-0000-0000-0000CB020000}"/>
    <cellStyle name="どちらでもない 21" xfId="691" xr:uid="{00000000-0005-0000-0000-0000CC020000}"/>
    <cellStyle name="どちらでもない 22" xfId="692" xr:uid="{00000000-0005-0000-0000-0000CD020000}"/>
    <cellStyle name="どちらでもない 23" xfId="693" xr:uid="{00000000-0005-0000-0000-0000CE020000}"/>
    <cellStyle name="どちらでもない 24" xfId="694" xr:uid="{00000000-0005-0000-0000-0000CF020000}"/>
    <cellStyle name="どちらでもない 25" xfId="695" xr:uid="{00000000-0005-0000-0000-0000D0020000}"/>
    <cellStyle name="どちらでもない 26" xfId="1780"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743"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0" xr:uid="{00000000-0005-0000-0000-0000E1020000}"/>
    <cellStyle name="パーセント 2 3 2 2" xfId="1551" xr:uid="{00000000-0005-0000-0000-0000E2020000}"/>
    <cellStyle name="パーセント 2 3 3" xfId="1552" xr:uid="{00000000-0005-0000-0000-0000E3020000}"/>
    <cellStyle name="パーセント 2 3 3 2" xfId="1553" xr:uid="{00000000-0005-0000-0000-0000E4020000}"/>
    <cellStyle name="パーセント 2 3 4" xfId="1554" xr:uid="{00000000-0005-0000-0000-0000E5020000}"/>
    <cellStyle name="パーセント 2 4" xfId="1555"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56"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6" xfId="1593" xr:uid="{00000000-0005-0000-0000-0000F9020000}"/>
    <cellStyle name="パーセント 7" xfId="1594" xr:uid="{00000000-0005-0000-0000-0000FA020000}"/>
    <cellStyle name="ハイパーリンク 2" xfId="1557" xr:uid="{00000000-0005-0000-0000-0000FB020000}"/>
    <cellStyle name="メモ" xfId="1757" builtinId="10" customBuiltin="1"/>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2" xfId="722" xr:uid="{00000000-0005-0000-0000-000008030000}"/>
    <cellStyle name="メモ 2 2 2" xfId="723" xr:uid="{00000000-0005-0000-0000-000009030000}"/>
    <cellStyle name="メモ 2 2 2 2" xfId="1390" xr:uid="{00000000-0005-0000-0000-00000A030000}"/>
    <cellStyle name="メモ 2 2 2 2 2" xfId="1391" xr:uid="{00000000-0005-0000-0000-00000B030000}"/>
    <cellStyle name="メモ 2 2 2 3" xfId="1392" xr:uid="{00000000-0005-0000-0000-00000C030000}"/>
    <cellStyle name="メモ 2 2 3" xfId="724" xr:uid="{00000000-0005-0000-0000-00000D030000}"/>
    <cellStyle name="メモ 2 2 3 2" xfId="1393" xr:uid="{00000000-0005-0000-0000-00000E030000}"/>
    <cellStyle name="メモ 2 2 4" xfId="1595" xr:uid="{00000000-0005-0000-0000-00000F030000}"/>
    <cellStyle name="メモ 2 2 4 2" xfId="1596" xr:uid="{00000000-0005-0000-0000-000010030000}"/>
    <cellStyle name="メモ 2 2 5" xfId="1597" xr:uid="{00000000-0005-0000-0000-000011030000}"/>
    <cellStyle name="メモ 2 2 6" xfId="1598" xr:uid="{00000000-0005-0000-0000-000012030000}"/>
    <cellStyle name="メモ 2 2 6 2" xfId="1599" xr:uid="{00000000-0005-0000-0000-000013030000}"/>
    <cellStyle name="メモ 20" xfId="725" xr:uid="{00000000-0005-0000-0000-000014030000}"/>
    <cellStyle name="メモ 21" xfId="726" xr:uid="{00000000-0005-0000-0000-000015030000}"/>
    <cellStyle name="メモ 22" xfId="727" xr:uid="{00000000-0005-0000-0000-000016030000}"/>
    <cellStyle name="メモ 23" xfId="728" xr:uid="{00000000-0005-0000-0000-000017030000}"/>
    <cellStyle name="メモ 24" xfId="729" xr:uid="{00000000-0005-0000-0000-000018030000}"/>
    <cellStyle name="メモ 25" xfId="730" xr:uid="{00000000-0005-0000-0000-000019030000}"/>
    <cellStyle name="メモ 3" xfId="731" xr:uid="{00000000-0005-0000-0000-00001A030000}"/>
    <cellStyle name="メモ 3 2" xfId="732" xr:uid="{00000000-0005-0000-0000-00001B030000}"/>
    <cellStyle name="メモ 3 2 2" xfId="1394" xr:uid="{00000000-0005-0000-0000-00001C030000}"/>
    <cellStyle name="メモ 3 2 2 2" xfId="1395" xr:uid="{00000000-0005-0000-0000-00001D030000}"/>
    <cellStyle name="メモ 3 2 3" xfId="1396" xr:uid="{00000000-0005-0000-0000-00001E030000}"/>
    <cellStyle name="メモ 3 3" xfId="733" xr:uid="{00000000-0005-0000-0000-00001F030000}"/>
    <cellStyle name="メモ 3 3 2" xfId="1397" xr:uid="{00000000-0005-0000-0000-000020030000}"/>
    <cellStyle name="メモ 3 4" xfId="1600" xr:uid="{00000000-0005-0000-0000-000021030000}"/>
    <cellStyle name="メモ 3 4 2" xfId="1601" xr:uid="{00000000-0005-0000-0000-000022030000}"/>
    <cellStyle name="メモ 3 5" xfId="1602" xr:uid="{00000000-0005-0000-0000-000023030000}"/>
    <cellStyle name="メモ 3 6" xfId="1603" xr:uid="{00000000-0005-0000-0000-000024030000}"/>
    <cellStyle name="メモ 3 6 2" xfId="1604" xr:uid="{00000000-0005-0000-0000-000025030000}"/>
    <cellStyle name="メモ 4" xfId="734" xr:uid="{00000000-0005-0000-0000-000026030000}"/>
    <cellStyle name="メモ 4 2" xfId="735" xr:uid="{00000000-0005-0000-0000-000027030000}"/>
    <cellStyle name="メモ 4 2 2" xfId="1398" xr:uid="{00000000-0005-0000-0000-000028030000}"/>
    <cellStyle name="メモ 4 2 2 2" xfId="1399" xr:uid="{00000000-0005-0000-0000-000029030000}"/>
    <cellStyle name="メモ 4 2 3" xfId="1400" xr:uid="{00000000-0005-0000-0000-00002A030000}"/>
    <cellStyle name="メモ 4 3" xfId="736" xr:uid="{00000000-0005-0000-0000-00002B030000}"/>
    <cellStyle name="メモ 4 3 2" xfId="1401" xr:uid="{00000000-0005-0000-0000-00002C030000}"/>
    <cellStyle name="メモ 4 4" xfId="1605" xr:uid="{00000000-0005-0000-0000-00002D030000}"/>
    <cellStyle name="メモ 4 4 2" xfId="1606" xr:uid="{00000000-0005-0000-0000-00002E030000}"/>
    <cellStyle name="メモ 4 5" xfId="1607" xr:uid="{00000000-0005-0000-0000-00002F030000}"/>
    <cellStyle name="メモ 4 6" xfId="1608" xr:uid="{00000000-0005-0000-0000-000030030000}"/>
    <cellStyle name="メモ 4 6 2" xfId="1609" xr:uid="{00000000-0005-0000-0000-000031030000}"/>
    <cellStyle name="メモ 5" xfId="737" xr:uid="{00000000-0005-0000-0000-000032030000}"/>
    <cellStyle name="メモ 6" xfId="738" xr:uid="{00000000-0005-0000-0000-000033030000}"/>
    <cellStyle name="メモ 7" xfId="739" xr:uid="{00000000-0005-0000-0000-000034030000}"/>
    <cellStyle name="メモ 8" xfId="740" xr:uid="{00000000-0005-0000-0000-000035030000}"/>
    <cellStyle name="メモ 9" xfId="741" xr:uid="{00000000-0005-0000-0000-000036030000}"/>
    <cellStyle name="リンク セル" xfId="1754" builtinId="24" customBuiltin="1"/>
    <cellStyle name="リンク セル 10" xfId="742" xr:uid="{00000000-0005-0000-0000-000038030000}"/>
    <cellStyle name="リンク セル 11" xfId="743" xr:uid="{00000000-0005-0000-0000-000039030000}"/>
    <cellStyle name="リンク セル 12" xfId="744" xr:uid="{00000000-0005-0000-0000-00003A030000}"/>
    <cellStyle name="リンク セル 13" xfId="745" xr:uid="{00000000-0005-0000-0000-00003B030000}"/>
    <cellStyle name="リンク セル 14" xfId="746" xr:uid="{00000000-0005-0000-0000-00003C030000}"/>
    <cellStyle name="リンク セル 15" xfId="747" xr:uid="{00000000-0005-0000-0000-00003D030000}"/>
    <cellStyle name="リンク セル 16" xfId="748" xr:uid="{00000000-0005-0000-0000-00003E030000}"/>
    <cellStyle name="リンク セル 17" xfId="749" xr:uid="{00000000-0005-0000-0000-00003F030000}"/>
    <cellStyle name="リンク セル 18" xfId="750" xr:uid="{00000000-0005-0000-0000-000040030000}"/>
    <cellStyle name="リンク セル 19" xfId="751" xr:uid="{00000000-0005-0000-0000-000041030000}"/>
    <cellStyle name="リンク セル 2" xfId="752" xr:uid="{00000000-0005-0000-0000-000042030000}"/>
    <cellStyle name="リンク セル 2 2" xfId="753" xr:uid="{00000000-0005-0000-0000-000043030000}"/>
    <cellStyle name="リンク セル 20" xfId="754" xr:uid="{00000000-0005-0000-0000-000044030000}"/>
    <cellStyle name="リンク セル 21" xfId="755" xr:uid="{00000000-0005-0000-0000-000045030000}"/>
    <cellStyle name="リンク セル 22" xfId="756" xr:uid="{00000000-0005-0000-0000-000046030000}"/>
    <cellStyle name="リンク セル 23" xfId="757" xr:uid="{00000000-0005-0000-0000-000047030000}"/>
    <cellStyle name="リンク セル 24" xfId="758" xr:uid="{00000000-0005-0000-0000-000048030000}"/>
    <cellStyle name="リンク セル 25" xfId="759" xr:uid="{00000000-0005-0000-0000-000049030000}"/>
    <cellStyle name="リンク セル 3" xfId="760" xr:uid="{00000000-0005-0000-0000-00004A030000}"/>
    <cellStyle name="リンク セル 3 2" xfId="761" xr:uid="{00000000-0005-0000-0000-00004B030000}"/>
    <cellStyle name="リンク セル 4" xfId="762" xr:uid="{00000000-0005-0000-0000-00004C030000}"/>
    <cellStyle name="リンク セル 5" xfId="763" xr:uid="{00000000-0005-0000-0000-00004D030000}"/>
    <cellStyle name="リンク セル 6" xfId="764" xr:uid="{00000000-0005-0000-0000-00004E030000}"/>
    <cellStyle name="リンク セル 7" xfId="765" xr:uid="{00000000-0005-0000-0000-00004F030000}"/>
    <cellStyle name="リンク セル 8" xfId="766" xr:uid="{00000000-0005-0000-0000-000050030000}"/>
    <cellStyle name="リンク セル 9" xfId="767" xr:uid="{00000000-0005-0000-0000-000051030000}"/>
    <cellStyle name="悪い" xfId="1750" builtinId="27" customBuiltin="1"/>
    <cellStyle name="悪い 10" xfId="768" xr:uid="{00000000-0005-0000-0000-000053030000}"/>
    <cellStyle name="悪い 11" xfId="769" xr:uid="{00000000-0005-0000-0000-000054030000}"/>
    <cellStyle name="悪い 12" xfId="770" xr:uid="{00000000-0005-0000-0000-000055030000}"/>
    <cellStyle name="悪い 13" xfId="771" xr:uid="{00000000-0005-0000-0000-000056030000}"/>
    <cellStyle name="悪い 14" xfId="772" xr:uid="{00000000-0005-0000-0000-000057030000}"/>
    <cellStyle name="悪い 15" xfId="773" xr:uid="{00000000-0005-0000-0000-000058030000}"/>
    <cellStyle name="悪い 16" xfId="774" xr:uid="{00000000-0005-0000-0000-000059030000}"/>
    <cellStyle name="悪い 17" xfId="775" xr:uid="{00000000-0005-0000-0000-00005A030000}"/>
    <cellStyle name="悪い 18" xfId="776" xr:uid="{00000000-0005-0000-0000-00005B030000}"/>
    <cellStyle name="悪い 19" xfId="777" xr:uid="{00000000-0005-0000-0000-00005C030000}"/>
    <cellStyle name="悪い 2" xfId="778" xr:uid="{00000000-0005-0000-0000-00005D030000}"/>
    <cellStyle name="悪い 2 2" xfId="779" xr:uid="{00000000-0005-0000-0000-00005E030000}"/>
    <cellStyle name="悪い 2 3" xfId="1402" xr:uid="{00000000-0005-0000-0000-00005F030000}"/>
    <cellStyle name="悪い 20" xfId="780" xr:uid="{00000000-0005-0000-0000-000060030000}"/>
    <cellStyle name="悪い 21" xfId="781" xr:uid="{00000000-0005-0000-0000-000061030000}"/>
    <cellStyle name="悪い 22" xfId="782" xr:uid="{00000000-0005-0000-0000-000062030000}"/>
    <cellStyle name="悪い 23" xfId="783" xr:uid="{00000000-0005-0000-0000-000063030000}"/>
    <cellStyle name="悪い 24" xfId="784" xr:uid="{00000000-0005-0000-0000-000064030000}"/>
    <cellStyle name="悪い 25" xfId="785" xr:uid="{00000000-0005-0000-0000-000065030000}"/>
    <cellStyle name="悪い 3" xfId="786" xr:uid="{00000000-0005-0000-0000-000066030000}"/>
    <cellStyle name="悪い 3 2" xfId="787" xr:uid="{00000000-0005-0000-0000-000067030000}"/>
    <cellStyle name="悪い 4" xfId="788" xr:uid="{00000000-0005-0000-0000-000068030000}"/>
    <cellStyle name="悪い 5" xfId="789" xr:uid="{00000000-0005-0000-0000-000069030000}"/>
    <cellStyle name="悪い 6" xfId="790" xr:uid="{00000000-0005-0000-0000-00006A030000}"/>
    <cellStyle name="悪い 7" xfId="791" xr:uid="{00000000-0005-0000-0000-00006B030000}"/>
    <cellStyle name="悪い 8" xfId="792" xr:uid="{00000000-0005-0000-0000-00006C030000}"/>
    <cellStyle name="悪い 9" xfId="793" xr:uid="{00000000-0005-0000-0000-00006D030000}"/>
    <cellStyle name="計算" xfId="1753" builtinId="22" customBuiltin="1"/>
    <cellStyle name="計算 10" xfId="794" xr:uid="{00000000-0005-0000-0000-00006F030000}"/>
    <cellStyle name="計算 11" xfId="795" xr:uid="{00000000-0005-0000-0000-000070030000}"/>
    <cellStyle name="計算 12" xfId="796" xr:uid="{00000000-0005-0000-0000-000071030000}"/>
    <cellStyle name="計算 13" xfId="797" xr:uid="{00000000-0005-0000-0000-000072030000}"/>
    <cellStyle name="計算 14" xfId="798" xr:uid="{00000000-0005-0000-0000-000073030000}"/>
    <cellStyle name="計算 15" xfId="799" xr:uid="{00000000-0005-0000-0000-000074030000}"/>
    <cellStyle name="計算 16" xfId="800" xr:uid="{00000000-0005-0000-0000-000075030000}"/>
    <cellStyle name="計算 17" xfId="801" xr:uid="{00000000-0005-0000-0000-000076030000}"/>
    <cellStyle name="計算 18" xfId="802" xr:uid="{00000000-0005-0000-0000-000077030000}"/>
    <cellStyle name="計算 19" xfId="803" xr:uid="{00000000-0005-0000-0000-000078030000}"/>
    <cellStyle name="計算 2" xfId="804" xr:uid="{00000000-0005-0000-0000-000079030000}"/>
    <cellStyle name="計算 2 2" xfId="805" xr:uid="{00000000-0005-0000-0000-00007A030000}"/>
    <cellStyle name="計算 2 2 2" xfId="806" xr:uid="{00000000-0005-0000-0000-00007B030000}"/>
    <cellStyle name="計算 2 2 2 2" xfId="1403" xr:uid="{00000000-0005-0000-0000-00007C030000}"/>
    <cellStyle name="計算 2 2 2 2 2" xfId="1404" xr:uid="{00000000-0005-0000-0000-00007D030000}"/>
    <cellStyle name="計算 2 2 2 3" xfId="1405" xr:uid="{00000000-0005-0000-0000-00007E030000}"/>
    <cellStyle name="計算 2 2 3" xfId="807" xr:uid="{00000000-0005-0000-0000-00007F030000}"/>
    <cellStyle name="計算 2 2 3 2" xfId="1406" xr:uid="{00000000-0005-0000-0000-000080030000}"/>
    <cellStyle name="計算 2 2 4" xfId="1610" xr:uid="{00000000-0005-0000-0000-000081030000}"/>
    <cellStyle name="計算 2 2 4 2" xfId="1611" xr:uid="{00000000-0005-0000-0000-000082030000}"/>
    <cellStyle name="計算 2 2 5" xfId="1612" xr:uid="{00000000-0005-0000-0000-000083030000}"/>
    <cellStyle name="計算 2 2 6" xfId="1613" xr:uid="{00000000-0005-0000-0000-000084030000}"/>
    <cellStyle name="計算 2 2 6 2" xfId="1614" xr:uid="{00000000-0005-0000-0000-000085030000}"/>
    <cellStyle name="計算 20" xfId="808" xr:uid="{00000000-0005-0000-0000-000086030000}"/>
    <cellStyle name="計算 21" xfId="809" xr:uid="{00000000-0005-0000-0000-000087030000}"/>
    <cellStyle name="計算 22" xfId="810" xr:uid="{00000000-0005-0000-0000-000088030000}"/>
    <cellStyle name="計算 23" xfId="811" xr:uid="{00000000-0005-0000-0000-000089030000}"/>
    <cellStyle name="計算 24" xfId="812" xr:uid="{00000000-0005-0000-0000-00008A030000}"/>
    <cellStyle name="計算 25" xfId="813" xr:uid="{00000000-0005-0000-0000-00008B030000}"/>
    <cellStyle name="計算 3" xfId="814" xr:uid="{00000000-0005-0000-0000-00008C030000}"/>
    <cellStyle name="計算 3 2" xfId="815" xr:uid="{00000000-0005-0000-0000-00008D030000}"/>
    <cellStyle name="計算 3 2 2" xfId="1407" xr:uid="{00000000-0005-0000-0000-00008E030000}"/>
    <cellStyle name="計算 3 2 2 2" xfId="1408" xr:uid="{00000000-0005-0000-0000-00008F030000}"/>
    <cellStyle name="計算 3 2 3" xfId="1409" xr:uid="{00000000-0005-0000-0000-000090030000}"/>
    <cellStyle name="計算 3 3" xfId="816" xr:uid="{00000000-0005-0000-0000-000091030000}"/>
    <cellStyle name="計算 3 3 2" xfId="1410" xr:uid="{00000000-0005-0000-0000-000092030000}"/>
    <cellStyle name="計算 3 4" xfId="1615" xr:uid="{00000000-0005-0000-0000-000093030000}"/>
    <cellStyle name="計算 3 4 2" xfId="1616" xr:uid="{00000000-0005-0000-0000-000094030000}"/>
    <cellStyle name="計算 3 5" xfId="1617" xr:uid="{00000000-0005-0000-0000-000095030000}"/>
    <cellStyle name="計算 3 6" xfId="1618" xr:uid="{00000000-0005-0000-0000-000096030000}"/>
    <cellStyle name="計算 3 6 2" xfId="1619" xr:uid="{00000000-0005-0000-0000-000097030000}"/>
    <cellStyle name="計算 4" xfId="817" xr:uid="{00000000-0005-0000-0000-000098030000}"/>
    <cellStyle name="計算 4 2" xfId="818" xr:uid="{00000000-0005-0000-0000-000099030000}"/>
    <cellStyle name="計算 4 2 2" xfId="1411" xr:uid="{00000000-0005-0000-0000-00009A030000}"/>
    <cellStyle name="計算 4 2 2 2" xfId="1412" xr:uid="{00000000-0005-0000-0000-00009B030000}"/>
    <cellStyle name="計算 4 2 3" xfId="1413" xr:uid="{00000000-0005-0000-0000-00009C030000}"/>
    <cellStyle name="計算 4 3" xfId="819" xr:uid="{00000000-0005-0000-0000-00009D030000}"/>
    <cellStyle name="計算 4 3 2" xfId="1414" xr:uid="{00000000-0005-0000-0000-00009E030000}"/>
    <cellStyle name="計算 4 4" xfId="1620" xr:uid="{00000000-0005-0000-0000-00009F030000}"/>
    <cellStyle name="計算 4 4 2" xfId="1621" xr:uid="{00000000-0005-0000-0000-0000A0030000}"/>
    <cellStyle name="計算 4 5" xfId="1622" xr:uid="{00000000-0005-0000-0000-0000A1030000}"/>
    <cellStyle name="計算 4 6" xfId="1623" xr:uid="{00000000-0005-0000-0000-0000A2030000}"/>
    <cellStyle name="計算 4 6 2" xfId="1624" xr:uid="{00000000-0005-0000-0000-0000A3030000}"/>
    <cellStyle name="計算 5" xfId="820" xr:uid="{00000000-0005-0000-0000-0000A4030000}"/>
    <cellStyle name="計算 6" xfId="821" xr:uid="{00000000-0005-0000-0000-0000A5030000}"/>
    <cellStyle name="計算 7" xfId="822" xr:uid="{00000000-0005-0000-0000-0000A6030000}"/>
    <cellStyle name="計算 8" xfId="823" xr:uid="{00000000-0005-0000-0000-0000A7030000}"/>
    <cellStyle name="計算 9" xfId="824" xr:uid="{00000000-0005-0000-0000-0000A8030000}"/>
    <cellStyle name="警告文" xfId="1756" builtinId="11" customBuiltin="1"/>
    <cellStyle name="警告文 10" xfId="825" xr:uid="{00000000-0005-0000-0000-0000AA030000}"/>
    <cellStyle name="警告文 11" xfId="826" xr:uid="{00000000-0005-0000-0000-0000AB030000}"/>
    <cellStyle name="警告文 12" xfId="827" xr:uid="{00000000-0005-0000-0000-0000AC030000}"/>
    <cellStyle name="警告文 13" xfId="828" xr:uid="{00000000-0005-0000-0000-0000AD030000}"/>
    <cellStyle name="警告文 14" xfId="829" xr:uid="{00000000-0005-0000-0000-0000AE030000}"/>
    <cellStyle name="警告文 15" xfId="830" xr:uid="{00000000-0005-0000-0000-0000AF030000}"/>
    <cellStyle name="警告文 16" xfId="831" xr:uid="{00000000-0005-0000-0000-0000B0030000}"/>
    <cellStyle name="警告文 17" xfId="832" xr:uid="{00000000-0005-0000-0000-0000B1030000}"/>
    <cellStyle name="警告文 18" xfId="833" xr:uid="{00000000-0005-0000-0000-0000B2030000}"/>
    <cellStyle name="警告文 19" xfId="834" xr:uid="{00000000-0005-0000-0000-0000B3030000}"/>
    <cellStyle name="警告文 2" xfId="835" xr:uid="{00000000-0005-0000-0000-0000B4030000}"/>
    <cellStyle name="警告文 2 2" xfId="836" xr:uid="{00000000-0005-0000-0000-0000B5030000}"/>
    <cellStyle name="警告文 20" xfId="837" xr:uid="{00000000-0005-0000-0000-0000B6030000}"/>
    <cellStyle name="警告文 21" xfId="838" xr:uid="{00000000-0005-0000-0000-0000B7030000}"/>
    <cellStyle name="警告文 22" xfId="839" xr:uid="{00000000-0005-0000-0000-0000B8030000}"/>
    <cellStyle name="警告文 23" xfId="840" xr:uid="{00000000-0005-0000-0000-0000B9030000}"/>
    <cellStyle name="警告文 24" xfId="841" xr:uid="{00000000-0005-0000-0000-0000BA030000}"/>
    <cellStyle name="警告文 25" xfId="842" xr:uid="{00000000-0005-0000-0000-0000BB030000}"/>
    <cellStyle name="警告文 3" xfId="843" xr:uid="{00000000-0005-0000-0000-0000BC030000}"/>
    <cellStyle name="警告文 3 2" xfId="844" xr:uid="{00000000-0005-0000-0000-0000BD030000}"/>
    <cellStyle name="警告文 4" xfId="845" xr:uid="{00000000-0005-0000-0000-0000BE030000}"/>
    <cellStyle name="警告文 5" xfId="846" xr:uid="{00000000-0005-0000-0000-0000BF030000}"/>
    <cellStyle name="警告文 6" xfId="847" xr:uid="{00000000-0005-0000-0000-0000C0030000}"/>
    <cellStyle name="警告文 7" xfId="848" xr:uid="{00000000-0005-0000-0000-0000C1030000}"/>
    <cellStyle name="警告文 8" xfId="849" xr:uid="{00000000-0005-0000-0000-0000C2030000}"/>
    <cellStyle name="警告文 9" xfId="850" xr:uid="{00000000-0005-0000-0000-0000C3030000}"/>
    <cellStyle name="桁区切り" xfId="1744" builtinId="6"/>
    <cellStyle name="桁区切り 2" xfId="851" xr:uid="{00000000-0005-0000-0000-0000C5030000}"/>
    <cellStyle name="桁区切り 2 2" xfId="852" xr:uid="{00000000-0005-0000-0000-0000C6030000}"/>
    <cellStyle name="桁区切り 2 2 2" xfId="853" xr:uid="{00000000-0005-0000-0000-0000C7030000}"/>
    <cellStyle name="桁区切り 2 2 2 2" xfId="1625" xr:uid="{00000000-0005-0000-0000-0000C8030000}"/>
    <cellStyle name="桁区切り 2 2 2 2 2" xfId="1626" xr:uid="{00000000-0005-0000-0000-0000C9030000}"/>
    <cellStyle name="桁区切り 2 2 2 3" xfId="1627" xr:uid="{00000000-0005-0000-0000-0000CA030000}"/>
    <cellStyle name="桁区切り 2 2 3" xfId="1628" xr:uid="{00000000-0005-0000-0000-0000CB030000}"/>
    <cellStyle name="桁区切り 2 2 3 2" xfId="1629" xr:uid="{00000000-0005-0000-0000-0000CC030000}"/>
    <cellStyle name="桁区切り 2 2 3 2 2" xfId="1630" xr:uid="{00000000-0005-0000-0000-0000CD030000}"/>
    <cellStyle name="桁区切り 2 2 3 3" xfId="1631" xr:uid="{00000000-0005-0000-0000-0000CE030000}"/>
    <cellStyle name="桁区切り 2 2 3 3 2" xfId="1632" xr:uid="{00000000-0005-0000-0000-0000CF030000}"/>
    <cellStyle name="桁区切り 2 2 3 4" xfId="1633" xr:uid="{00000000-0005-0000-0000-0000D0030000}"/>
    <cellStyle name="桁区切り 2 2 4" xfId="1634" xr:uid="{00000000-0005-0000-0000-0000D1030000}"/>
    <cellStyle name="桁区切り 2 3" xfId="854" xr:uid="{00000000-0005-0000-0000-0000D2030000}"/>
    <cellStyle name="桁区切り 2 3 2" xfId="1635" xr:uid="{00000000-0005-0000-0000-0000D3030000}"/>
    <cellStyle name="桁区切り 2 3 2 2" xfId="1636" xr:uid="{00000000-0005-0000-0000-0000D4030000}"/>
    <cellStyle name="桁区切り 2 3 3" xfId="1637" xr:uid="{00000000-0005-0000-0000-0000D5030000}"/>
    <cellStyle name="桁区切り 2 4" xfId="1415" xr:uid="{00000000-0005-0000-0000-0000D6030000}"/>
    <cellStyle name="桁区切り 2 5" xfId="1416" xr:uid="{00000000-0005-0000-0000-0000D7030000}"/>
    <cellStyle name="桁区切り 2 5 2" xfId="1417" xr:uid="{00000000-0005-0000-0000-0000D8030000}"/>
    <cellStyle name="桁区切り 2 5 3" xfId="1418" xr:uid="{00000000-0005-0000-0000-0000D9030000}"/>
    <cellStyle name="桁区切り 2 5 3 2" xfId="1419" xr:uid="{00000000-0005-0000-0000-0000DA030000}"/>
    <cellStyle name="桁区切り 2 6" xfId="1420" xr:uid="{00000000-0005-0000-0000-0000DB030000}"/>
    <cellStyle name="桁区切り 2 6 2" xfId="1558" xr:uid="{00000000-0005-0000-0000-0000DC030000}"/>
    <cellStyle name="桁区切り 2 7" xfId="1421" xr:uid="{00000000-0005-0000-0000-0000DD030000}"/>
    <cellStyle name="桁区切り 2 8" xfId="1422" xr:uid="{00000000-0005-0000-0000-0000DE030000}"/>
    <cellStyle name="桁区切り 2 8 2" xfId="1423" xr:uid="{00000000-0005-0000-0000-0000DF030000}"/>
    <cellStyle name="桁区切り 2 8 2 2" xfId="1424" xr:uid="{00000000-0005-0000-0000-0000E0030000}"/>
    <cellStyle name="桁区切り 2 8 2 2 2" xfId="1425" xr:uid="{00000000-0005-0000-0000-0000E1030000}"/>
    <cellStyle name="桁区切り 2 8 2 2 2 2" xfId="1426" xr:uid="{00000000-0005-0000-0000-0000E2030000}"/>
    <cellStyle name="桁区切り 2 8 2 2 2 2 2" xfId="1427" xr:uid="{00000000-0005-0000-0000-0000E3030000}"/>
    <cellStyle name="桁区切り 2 8 2 3" xfId="1428" xr:uid="{00000000-0005-0000-0000-0000E4030000}"/>
    <cellStyle name="桁区切り 2 8 2 3 2" xfId="1429" xr:uid="{00000000-0005-0000-0000-0000E5030000}"/>
    <cellStyle name="桁区切り 2 8 2 3 2 2" xfId="1430" xr:uid="{00000000-0005-0000-0000-0000E6030000}"/>
    <cellStyle name="桁区切り 2 9" xfId="1577" xr:uid="{00000000-0005-0000-0000-0000E7030000}"/>
    <cellStyle name="桁区切り 3" xfId="855" xr:uid="{00000000-0005-0000-0000-0000E8030000}"/>
    <cellStyle name="桁区切り 3 2" xfId="856" xr:uid="{00000000-0005-0000-0000-0000E9030000}"/>
    <cellStyle name="桁区切り 3 3" xfId="1638" xr:uid="{00000000-0005-0000-0000-0000EA030000}"/>
    <cellStyle name="桁区切り 3 3 2" xfId="1639" xr:uid="{00000000-0005-0000-0000-0000EB030000}"/>
    <cellStyle name="桁区切り 3 3 2 2" xfId="1640" xr:uid="{00000000-0005-0000-0000-0000EC030000}"/>
    <cellStyle name="桁区切り 3 3 3" xfId="1641" xr:uid="{00000000-0005-0000-0000-0000ED030000}"/>
    <cellStyle name="桁区切り 3 4" xfId="1642" xr:uid="{00000000-0005-0000-0000-0000EE030000}"/>
    <cellStyle name="桁区切り 3 4 2" xfId="1643" xr:uid="{00000000-0005-0000-0000-0000EF030000}"/>
    <cellStyle name="桁区切り 3 5" xfId="1431" xr:uid="{00000000-0005-0000-0000-0000F0030000}"/>
    <cellStyle name="桁区切り 4" xfId="857" xr:uid="{00000000-0005-0000-0000-0000F1030000}"/>
    <cellStyle name="桁区切り 4 2" xfId="1432" xr:uid="{00000000-0005-0000-0000-0000F2030000}"/>
    <cellStyle name="桁区切り 4 2 2" xfId="1644" xr:uid="{00000000-0005-0000-0000-0000F3030000}"/>
    <cellStyle name="桁区切り 4 2 2 2" xfId="1645" xr:uid="{00000000-0005-0000-0000-0000F4030000}"/>
    <cellStyle name="桁区切り 4 2 3" xfId="1646" xr:uid="{00000000-0005-0000-0000-0000F5030000}"/>
    <cellStyle name="桁区切り 4 3" xfId="1647" xr:uid="{00000000-0005-0000-0000-0000F6030000}"/>
    <cellStyle name="桁区切り 4 3 2" xfId="1648" xr:uid="{00000000-0005-0000-0000-0000F7030000}"/>
    <cellStyle name="桁区切り 4 4" xfId="1649" xr:uid="{00000000-0005-0000-0000-0000F8030000}"/>
    <cellStyle name="桁区切り 5" xfId="1433" xr:uid="{00000000-0005-0000-0000-0000F9030000}"/>
    <cellStyle name="桁区切り 5 2" xfId="1559" xr:uid="{00000000-0005-0000-0000-0000FA030000}"/>
    <cellStyle name="桁区切り 5 2 2" xfId="1560" xr:uid="{00000000-0005-0000-0000-0000FB030000}"/>
    <cellStyle name="桁区切り 5 3" xfId="1561" xr:uid="{00000000-0005-0000-0000-0000FC030000}"/>
    <cellStyle name="桁区切り 6" xfId="1434" xr:uid="{00000000-0005-0000-0000-0000FD030000}"/>
    <cellStyle name="桁区切り 7" xfId="1435" xr:uid="{00000000-0005-0000-0000-0000FE030000}"/>
    <cellStyle name="桁区切り 8" xfId="1436" xr:uid="{00000000-0005-0000-0000-0000FF030000}"/>
    <cellStyle name="桁区切り 8 2" xfId="1437" xr:uid="{00000000-0005-0000-0000-000000040000}"/>
    <cellStyle name="桁区切り 9" xfId="1650" xr:uid="{00000000-0005-0000-0000-000001040000}"/>
    <cellStyle name="桁区切り 9 2" xfId="1651" xr:uid="{00000000-0005-0000-0000-000002040000}"/>
    <cellStyle name="桁区切り 9 2 2" xfId="1652" xr:uid="{00000000-0005-0000-0000-000003040000}"/>
    <cellStyle name="見出し 1" xfId="1745" builtinId="16" customBuiltin="1"/>
    <cellStyle name="見出し 1 10" xfId="858" xr:uid="{00000000-0005-0000-0000-000005040000}"/>
    <cellStyle name="見出し 1 11" xfId="859" xr:uid="{00000000-0005-0000-0000-000006040000}"/>
    <cellStyle name="見出し 1 12" xfId="860" xr:uid="{00000000-0005-0000-0000-000007040000}"/>
    <cellStyle name="見出し 1 13" xfId="861" xr:uid="{00000000-0005-0000-0000-000008040000}"/>
    <cellStyle name="見出し 1 14" xfId="862" xr:uid="{00000000-0005-0000-0000-000009040000}"/>
    <cellStyle name="見出し 1 15" xfId="863" xr:uid="{00000000-0005-0000-0000-00000A040000}"/>
    <cellStyle name="見出し 1 16" xfId="864" xr:uid="{00000000-0005-0000-0000-00000B040000}"/>
    <cellStyle name="見出し 1 17" xfId="865" xr:uid="{00000000-0005-0000-0000-00000C040000}"/>
    <cellStyle name="見出し 1 18" xfId="866" xr:uid="{00000000-0005-0000-0000-00000D040000}"/>
    <cellStyle name="見出し 1 19" xfId="867" xr:uid="{00000000-0005-0000-0000-00000E040000}"/>
    <cellStyle name="見出し 1 2" xfId="868" xr:uid="{00000000-0005-0000-0000-00000F040000}"/>
    <cellStyle name="見出し 1 2 2" xfId="869" xr:uid="{00000000-0005-0000-0000-000010040000}"/>
    <cellStyle name="見出し 1 20" xfId="870" xr:uid="{00000000-0005-0000-0000-000011040000}"/>
    <cellStyle name="見出し 1 21" xfId="871" xr:uid="{00000000-0005-0000-0000-000012040000}"/>
    <cellStyle name="見出し 1 22" xfId="872" xr:uid="{00000000-0005-0000-0000-000013040000}"/>
    <cellStyle name="見出し 1 23" xfId="873" xr:uid="{00000000-0005-0000-0000-000014040000}"/>
    <cellStyle name="見出し 1 24" xfId="874" xr:uid="{00000000-0005-0000-0000-000015040000}"/>
    <cellStyle name="見出し 1 25" xfId="875" xr:uid="{00000000-0005-0000-0000-000016040000}"/>
    <cellStyle name="見出し 1 3" xfId="876" xr:uid="{00000000-0005-0000-0000-000017040000}"/>
    <cellStyle name="見出し 1 3 2" xfId="877" xr:uid="{00000000-0005-0000-0000-000018040000}"/>
    <cellStyle name="見出し 1 4" xfId="878" xr:uid="{00000000-0005-0000-0000-000019040000}"/>
    <cellStyle name="見出し 1 5" xfId="879" xr:uid="{00000000-0005-0000-0000-00001A040000}"/>
    <cellStyle name="見出し 1 6" xfId="880" xr:uid="{00000000-0005-0000-0000-00001B040000}"/>
    <cellStyle name="見出し 1 7" xfId="881" xr:uid="{00000000-0005-0000-0000-00001C040000}"/>
    <cellStyle name="見出し 1 8" xfId="882" xr:uid="{00000000-0005-0000-0000-00001D040000}"/>
    <cellStyle name="見出し 1 9" xfId="883" xr:uid="{00000000-0005-0000-0000-00001E040000}"/>
    <cellStyle name="見出し 2" xfId="1746" builtinId="17" customBuiltin="1"/>
    <cellStyle name="見出し 2 10" xfId="884" xr:uid="{00000000-0005-0000-0000-000020040000}"/>
    <cellStyle name="見出し 2 11" xfId="885" xr:uid="{00000000-0005-0000-0000-000021040000}"/>
    <cellStyle name="見出し 2 12" xfId="886" xr:uid="{00000000-0005-0000-0000-000022040000}"/>
    <cellStyle name="見出し 2 13" xfId="887" xr:uid="{00000000-0005-0000-0000-000023040000}"/>
    <cellStyle name="見出し 2 14" xfId="888" xr:uid="{00000000-0005-0000-0000-000024040000}"/>
    <cellStyle name="見出し 2 15" xfId="889" xr:uid="{00000000-0005-0000-0000-000025040000}"/>
    <cellStyle name="見出し 2 16" xfId="890" xr:uid="{00000000-0005-0000-0000-000026040000}"/>
    <cellStyle name="見出し 2 17" xfId="891" xr:uid="{00000000-0005-0000-0000-000027040000}"/>
    <cellStyle name="見出し 2 18" xfId="892" xr:uid="{00000000-0005-0000-0000-000028040000}"/>
    <cellStyle name="見出し 2 19" xfId="893" xr:uid="{00000000-0005-0000-0000-000029040000}"/>
    <cellStyle name="見出し 2 2" xfId="894" xr:uid="{00000000-0005-0000-0000-00002A040000}"/>
    <cellStyle name="見出し 2 2 2" xfId="895" xr:uid="{00000000-0005-0000-0000-00002B040000}"/>
    <cellStyle name="見出し 2 20" xfId="896" xr:uid="{00000000-0005-0000-0000-00002C040000}"/>
    <cellStyle name="見出し 2 21" xfId="897" xr:uid="{00000000-0005-0000-0000-00002D040000}"/>
    <cellStyle name="見出し 2 22" xfId="898" xr:uid="{00000000-0005-0000-0000-00002E040000}"/>
    <cellStyle name="見出し 2 23" xfId="899" xr:uid="{00000000-0005-0000-0000-00002F040000}"/>
    <cellStyle name="見出し 2 24" xfId="900" xr:uid="{00000000-0005-0000-0000-000030040000}"/>
    <cellStyle name="見出し 2 25" xfId="901" xr:uid="{00000000-0005-0000-0000-000031040000}"/>
    <cellStyle name="見出し 2 3" xfId="902" xr:uid="{00000000-0005-0000-0000-000032040000}"/>
    <cellStyle name="見出し 2 3 2" xfId="903" xr:uid="{00000000-0005-0000-0000-000033040000}"/>
    <cellStyle name="見出し 2 4" xfId="904" xr:uid="{00000000-0005-0000-0000-000034040000}"/>
    <cellStyle name="見出し 2 5" xfId="905" xr:uid="{00000000-0005-0000-0000-000035040000}"/>
    <cellStyle name="見出し 2 6" xfId="906" xr:uid="{00000000-0005-0000-0000-000036040000}"/>
    <cellStyle name="見出し 2 7" xfId="907" xr:uid="{00000000-0005-0000-0000-000037040000}"/>
    <cellStyle name="見出し 2 8" xfId="908" xr:uid="{00000000-0005-0000-0000-000038040000}"/>
    <cellStyle name="見出し 2 9" xfId="909" xr:uid="{00000000-0005-0000-0000-000039040000}"/>
    <cellStyle name="見出し 3" xfId="1747" builtinId="18" customBuiltin="1"/>
    <cellStyle name="見出し 3 10" xfId="910" xr:uid="{00000000-0005-0000-0000-00003B040000}"/>
    <cellStyle name="見出し 3 11" xfId="911" xr:uid="{00000000-0005-0000-0000-00003C040000}"/>
    <cellStyle name="見出し 3 12" xfId="912" xr:uid="{00000000-0005-0000-0000-00003D040000}"/>
    <cellStyle name="見出し 3 13" xfId="913" xr:uid="{00000000-0005-0000-0000-00003E040000}"/>
    <cellStyle name="見出し 3 14" xfId="914" xr:uid="{00000000-0005-0000-0000-00003F040000}"/>
    <cellStyle name="見出し 3 15" xfId="915" xr:uid="{00000000-0005-0000-0000-000040040000}"/>
    <cellStyle name="見出し 3 16" xfId="916" xr:uid="{00000000-0005-0000-0000-000041040000}"/>
    <cellStyle name="見出し 3 17" xfId="917" xr:uid="{00000000-0005-0000-0000-000042040000}"/>
    <cellStyle name="見出し 3 18" xfId="918" xr:uid="{00000000-0005-0000-0000-000043040000}"/>
    <cellStyle name="見出し 3 19" xfId="919" xr:uid="{00000000-0005-0000-0000-000044040000}"/>
    <cellStyle name="見出し 3 2" xfId="920" xr:uid="{00000000-0005-0000-0000-000045040000}"/>
    <cellStyle name="見出し 3 2 2" xfId="921" xr:uid="{00000000-0005-0000-0000-000046040000}"/>
    <cellStyle name="見出し 3 20" xfId="922" xr:uid="{00000000-0005-0000-0000-000047040000}"/>
    <cellStyle name="見出し 3 21" xfId="923" xr:uid="{00000000-0005-0000-0000-000048040000}"/>
    <cellStyle name="見出し 3 22" xfId="924" xr:uid="{00000000-0005-0000-0000-000049040000}"/>
    <cellStyle name="見出し 3 23" xfId="925" xr:uid="{00000000-0005-0000-0000-00004A040000}"/>
    <cellStyle name="見出し 3 24" xfId="926" xr:uid="{00000000-0005-0000-0000-00004B040000}"/>
    <cellStyle name="見出し 3 25" xfId="927" xr:uid="{00000000-0005-0000-0000-00004C040000}"/>
    <cellStyle name="見出し 3 3" xfId="928" xr:uid="{00000000-0005-0000-0000-00004D040000}"/>
    <cellStyle name="見出し 3 3 2" xfId="929" xr:uid="{00000000-0005-0000-0000-00004E040000}"/>
    <cellStyle name="見出し 3 4" xfId="930" xr:uid="{00000000-0005-0000-0000-00004F040000}"/>
    <cellStyle name="見出し 3 5" xfId="931" xr:uid="{00000000-0005-0000-0000-000050040000}"/>
    <cellStyle name="見出し 3 6" xfId="932" xr:uid="{00000000-0005-0000-0000-000051040000}"/>
    <cellStyle name="見出し 3 7" xfId="933" xr:uid="{00000000-0005-0000-0000-000052040000}"/>
    <cellStyle name="見出し 3 8" xfId="934" xr:uid="{00000000-0005-0000-0000-000053040000}"/>
    <cellStyle name="見出し 3 9" xfId="935" xr:uid="{00000000-0005-0000-0000-000054040000}"/>
    <cellStyle name="見出し 4" xfId="1748" builtinId="19" customBuiltin="1"/>
    <cellStyle name="見出し 4 10" xfId="936" xr:uid="{00000000-0005-0000-0000-000056040000}"/>
    <cellStyle name="見出し 4 11" xfId="937" xr:uid="{00000000-0005-0000-0000-000057040000}"/>
    <cellStyle name="見出し 4 12" xfId="938" xr:uid="{00000000-0005-0000-0000-000058040000}"/>
    <cellStyle name="見出し 4 13" xfId="939" xr:uid="{00000000-0005-0000-0000-000059040000}"/>
    <cellStyle name="見出し 4 14" xfId="940" xr:uid="{00000000-0005-0000-0000-00005A040000}"/>
    <cellStyle name="見出し 4 15" xfId="941" xr:uid="{00000000-0005-0000-0000-00005B040000}"/>
    <cellStyle name="見出し 4 16" xfId="942" xr:uid="{00000000-0005-0000-0000-00005C040000}"/>
    <cellStyle name="見出し 4 17" xfId="943" xr:uid="{00000000-0005-0000-0000-00005D040000}"/>
    <cellStyle name="見出し 4 18" xfId="944" xr:uid="{00000000-0005-0000-0000-00005E040000}"/>
    <cellStyle name="見出し 4 19" xfId="945" xr:uid="{00000000-0005-0000-0000-00005F040000}"/>
    <cellStyle name="見出し 4 2" xfId="946" xr:uid="{00000000-0005-0000-0000-000060040000}"/>
    <cellStyle name="見出し 4 2 2" xfId="947" xr:uid="{00000000-0005-0000-0000-000061040000}"/>
    <cellStyle name="見出し 4 20" xfId="948" xr:uid="{00000000-0005-0000-0000-000062040000}"/>
    <cellStyle name="見出し 4 21" xfId="949" xr:uid="{00000000-0005-0000-0000-000063040000}"/>
    <cellStyle name="見出し 4 22" xfId="950" xr:uid="{00000000-0005-0000-0000-000064040000}"/>
    <cellStyle name="見出し 4 23" xfId="951" xr:uid="{00000000-0005-0000-0000-000065040000}"/>
    <cellStyle name="見出し 4 24" xfId="952" xr:uid="{00000000-0005-0000-0000-000066040000}"/>
    <cellStyle name="見出し 4 25" xfId="953" xr:uid="{00000000-0005-0000-0000-000067040000}"/>
    <cellStyle name="見出し 4 3" xfId="954" xr:uid="{00000000-0005-0000-0000-000068040000}"/>
    <cellStyle name="見出し 4 3 2" xfId="955" xr:uid="{00000000-0005-0000-0000-000069040000}"/>
    <cellStyle name="見出し 4 4" xfId="956" xr:uid="{00000000-0005-0000-0000-00006A040000}"/>
    <cellStyle name="見出し 4 5" xfId="957" xr:uid="{00000000-0005-0000-0000-00006B040000}"/>
    <cellStyle name="見出し 4 6" xfId="958" xr:uid="{00000000-0005-0000-0000-00006C040000}"/>
    <cellStyle name="見出し 4 7" xfId="959" xr:uid="{00000000-0005-0000-0000-00006D040000}"/>
    <cellStyle name="見出し 4 8" xfId="960" xr:uid="{00000000-0005-0000-0000-00006E040000}"/>
    <cellStyle name="見出し 4 9" xfId="961" xr:uid="{00000000-0005-0000-0000-00006F040000}"/>
    <cellStyle name="集計" xfId="1759" builtinId="25" customBuiltin="1"/>
    <cellStyle name="集計 10" xfId="962" xr:uid="{00000000-0005-0000-0000-000071040000}"/>
    <cellStyle name="集計 11" xfId="963" xr:uid="{00000000-0005-0000-0000-000072040000}"/>
    <cellStyle name="集計 12" xfId="964" xr:uid="{00000000-0005-0000-0000-000073040000}"/>
    <cellStyle name="集計 13" xfId="965" xr:uid="{00000000-0005-0000-0000-000074040000}"/>
    <cellStyle name="集計 14" xfId="966" xr:uid="{00000000-0005-0000-0000-000075040000}"/>
    <cellStyle name="集計 15" xfId="967" xr:uid="{00000000-0005-0000-0000-000076040000}"/>
    <cellStyle name="集計 16" xfId="968" xr:uid="{00000000-0005-0000-0000-000077040000}"/>
    <cellStyle name="集計 17" xfId="969" xr:uid="{00000000-0005-0000-0000-000078040000}"/>
    <cellStyle name="集計 18" xfId="970" xr:uid="{00000000-0005-0000-0000-000079040000}"/>
    <cellStyle name="集計 19" xfId="971" xr:uid="{00000000-0005-0000-0000-00007A040000}"/>
    <cellStyle name="集計 2" xfId="972" xr:uid="{00000000-0005-0000-0000-00007B040000}"/>
    <cellStyle name="集計 2 2" xfId="973" xr:uid="{00000000-0005-0000-0000-00007C040000}"/>
    <cellStyle name="集計 2 2 2" xfId="974" xr:uid="{00000000-0005-0000-0000-00007D040000}"/>
    <cellStyle name="集計 2 2 2 2" xfId="1438" xr:uid="{00000000-0005-0000-0000-00007E040000}"/>
    <cellStyle name="集計 2 2 2 2 2" xfId="1439" xr:uid="{00000000-0005-0000-0000-00007F040000}"/>
    <cellStyle name="集計 2 2 2 3" xfId="1440" xr:uid="{00000000-0005-0000-0000-000080040000}"/>
    <cellStyle name="集計 2 2 3" xfId="975" xr:uid="{00000000-0005-0000-0000-000081040000}"/>
    <cellStyle name="集計 2 2 3 2" xfId="1441" xr:uid="{00000000-0005-0000-0000-000082040000}"/>
    <cellStyle name="集計 2 2 4" xfId="1653" xr:uid="{00000000-0005-0000-0000-000083040000}"/>
    <cellStyle name="集計 2 2 4 2" xfId="1654" xr:uid="{00000000-0005-0000-0000-000084040000}"/>
    <cellStyle name="集計 2 2 5" xfId="1655" xr:uid="{00000000-0005-0000-0000-000085040000}"/>
    <cellStyle name="集計 2 2 5 2" xfId="1656" xr:uid="{00000000-0005-0000-0000-000086040000}"/>
    <cellStyle name="集計 2 2 6" xfId="1657" xr:uid="{00000000-0005-0000-0000-000087040000}"/>
    <cellStyle name="集計 20" xfId="976" xr:uid="{00000000-0005-0000-0000-000088040000}"/>
    <cellStyle name="集計 21" xfId="977" xr:uid="{00000000-0005-0000-0000-000089040000}"/>
    <cellStyle name="集計 22" xfId="978" xr:uid="{00000000-0005-0000-0000-00008A040000}"/>
    <cellStyle name="集計 23" xfId="979" xr:uid="{00000000-0005-0000-0000-00008B040000}"/>
    <cellStyle name="集計 24" xfId="980" xr:uid="{00000000-0005-0000-0000-00008C040000}"/>
    <cellStyle name="集計 25" xfId="981" xr:uid="{00000000-0005-0000-0000-00008D040000}"/>
    <cellStyle name="集計 3" xfId="982" xr:uid="{00000000-0005-0000-0000-00008E040000}"/>
    <cellStyle name="集計 3 2" xfId="983" xr:uid="{00000000-0005-0000-0000-00008F040000}"/>
    <cellStyle name="集計 3 2 2" xfId="1442" xr:uid="{00000000-0005-0000-0000-000090040000}"/>
    <cellStyle name="集計 3 2 2 2" xfId="1443" xr:uid="{00000000-0005-0000-0000-000091040000}"/>
    <cellStyle name="集計 3 2 3" xfId="1444" xr:uid="{00000000-0005-0000-0000-000092040000}"/>
    <cellStyle name="集計 3 3" xfId="984" xr:uid="{00000000-0005-0000-0000-000093040000}"/>
    <cellStyle name="集計 3 3 2" xfId="1445" xr:uid="{00000000-0005-0000-0000-000094040000}"/>
    <cellStyle name="集計 3 4" xfId="1658" xr:uid="{00000000-0005-0000-0000-000095040000}"/>
    <cellStyle name="集計 3 4 2" xfId="1659" xr:uid="{00000000-0005-0000-0000-000096040000}"/>
    <cellStyle name="集計 3 5" xfId="1660" xr:uid="{00000000-0005-0000-0000-000097040000}"/>
    <cellStyle name="集計 3 5 2" xfId="1661" xr:uid="{00000000-0005-0000-0000-000098040000}"/>
    <cellStyle name="集計 3 6" xfId="1662" xr:uid="{00000000-0005-0000-0000-000099040000}"/>
    <cellStyle name="集計 4" xfId="985" xr:uid="{00000000-0005-0000-0000-00009A040000}"/>
    <cellStyle name="集計 4 2" xfId="986" xr:uid="{00000000-0005-0000-0000-00009B040000}"/>
    <cellStyle name="集計 4 2 2" xfId="1446" xr:uid="{00000000-0005-0000-0000-00009C040000}"/>
    <cellStyle name="集計 4 2 2 2" xfId="1447" xr:uid="{00000000-0005-0000-0000-00009D040000}"/>
    <cellStyle name="集計 4 2 3" xfId="1448" xr:uid="{00000000-0005-0000-0000-00009E040000}"/>
    <cellStyle name="集計 4 3" xfId="987" xr:uid="{00000000-0005-0000-0000-00009F040000}"/>
    <cellStyle name="集計 4 3 2" xfId="1449" xr:uid="{00000000-0005-0000-0000-0000A0040000}"/>
    <cellStyle name="集計 4 4" xfId="1663" xr:uid="{00000000-0005-0000-0000-0000A1040000}"/>
    <cellStyle name="集計 4 4 2" xfId="1664" xr:uid="{00000000-0005-0000-0000-0000A2040000}"/>
    <cellStyle name="集計 4 5" xfId="1665" xr:uid="{00000000-0005-0000-0000-0000A3040000}"/>
    <cellStyle name="集計 4 5 2" xfId="1666" xr:uid="{00000000-0005-0000-0000-0000A4040000}"/>
    <cellStyle name="集計 4 6" xfId="1667" xr:uid="{00000000-0005-0000-0000-0000A5040000}"/>
    <cellStyle name="集計 5" xfId="988" xr:uid="{00000000-0005-0000-0000-0000A6040000}"/>
    <cellStyle name="集計 6" xfId="989" xr:uid="{00000000-0005-0000-0000-0000A7040000}"/>
    <cellStyle name="集計 7" xfId="990" xr:uid="{00000000-0005-0000-0000-0000A8040000}"/>
    <cellStyle name="集計 8" xfId="991" xr:uid="{00000000-0005-0000-0000-0000A9040000}"/>
    <cellStyle name="集計 9" xfId="992" xr:uid="{00000000-0005-0000-0000-0000AA040000}"/>
    <cellStyle name="出力" xfId="1752" builtinId="21" customBuiltin="1"/>
    <cellStyle name="出力 10" xfId="993" xr:uid="{00000000-0005-0000-0000-0000AC040000}"/>
    <cellStyle name="出力 11" xfId="994" xr:uid="{00000000-0005-0000-0000-0000AD040000}"/>
    <cellStyle name="出力 12" xfId="995" xr:uid="{00000000-0005-0000-0000-0000AE040000}"/>
    <cellStyle name="出力 13" xfId="996" xr:uid="{00000000-0005-0000-0000-0000AF040000}"/>
    <cellStyle name="出力 14" xfId="997" xr:uid="{00000000-0005-0000-0000-0000B0040000}"/>
    <cellStyle name="出力 15" xfId="998" xr:uid="{00000000-0005-0000-0000-0000B1040000}"/>
    <cellStyle name="出力 16" xfId="999" xr:uid="{00000000-0005-0000-0000-0000B2040000}"/>
    <cellStyle name="出力 17" xfId="1000" xr:uid="{00000000-0005-0000-0000-0000B3040000}"/>
    <cellStyle name="出力 18" xfId="1001" xr:uid="{00000000-0005-0000-0000-0000B4040000}"/>
    <cellStyle name="出力 19" xfId="1002" xr:uid="{00000000-0005-0000-0000-0000B5040000}"/>
    <cellStyle name="出力 2" xfId="1003" xr:uid="{00000000-0005-0000-0000-0000B6040000}"/>
    <cellStyle name="出力 2 2" xfId="1004" xr:uid="{00000000-0005-0000-0000-0000B7040000}"/>
    <cellStyle name="出力 2 2 2" xfId="1005" xr:uid="{00000000-0005-0000-0000-0000B8040000}"/>
    <cellStyle name="出力 2 2 2 2" xfId="1450" xr:uid="{00000000-0005-0000-0000-0000B9040000}"/>
    <cellStyle name="出力 2 2 2 2 2" xfId="1451" xr:uid="{00000000-0005-0000-0000-0000BA040000}"/>
    <cellStyle name="出力 2 2 2 3" xfId="1452" xr:uid="{00000000-0005-0000-0000-0000BB040000}"/>
    <cellStyle name="出力 2 2 3" xfId="1006" xr:uid="{00000000-0005-0000-0000-0000BC040000}"/>
    <cellStyle name="出力 2 2 3 2" xfId="1453" xr:uid="{00000000-0005-0000-0000-0000BD040000}"/>
    <cellStyle name="出力 2 2 4" xfId="1562" xr:uid="{00000000-0005-0000-0000-0000BE040000}"/>
    <cellStyle name="出力 2 2 4 2" xfId="1668" xr:uid="{00000000-0005-0000-0000-0000BF040000}"/>
    <cellStyle name="出力 2 2 5" xfId="1669" xr:uid="{00000000-0005-0000-0000-0000C0040000}"/>
    <cellStyle name="出力 2 2 5 2" xfId="1670" xr:uid="{00000000-0005-0000-0000-0000C1040000}"/>
    <cellStyle name="出力 2 2 6" xfId="1671" xr:uid="{00000000-0005-0000-0000-0000C2040000}"/>
    <cellStyle name="出力 20" xfId="1007" xr:uid="{00000000-0005-0000-0000-0000C3040000}"/>
    <cellStyle name="出力 21" xfId="1008" xr:uid="{00000000-0005-0000-0000-0000C4040000}"/>
    <cellStyle name="出力 22" xfId="1009" xr:uid="{00000000-0005-0000-0000-0000C5040000}"/>
    <cellStyle name="出力 23" xfId="1010" xr:uid="{00000000-0005-0000-0000-0000C6040000}"/>
    <cellStyle name="出力 24" xfId="1011" xr:uid="{00000000-0005-0000-0000-0000C7040000}"/>
    <cellStyle name="出力 25" xfId="1012" xr:uid="{00000000-0005-0000-0000-0000C8040000}"/>
    <cellStyle name="出力 3" xfId="1013" xr:uid="{00000000-0005-0000-0000-0000C9040000}"/>
    <cellStyle name="出力 3 2" xfId="1014" xr:uid="{00000000-0005-0000-0000-0000CA040000}"/>
    <cellStyle name="出力 3 2 2" xfId="1454" xr:uid="{00000000-0005-0000-0000-0000CB040000}"/>
    <cellStyle name="出力 3 2 2 2" xfId="1455" xr:uid="{00000000-0005-0000-0000-0000CC040000}"/>
    <cellStyle name="出力 3 2 3" xfId="1456" xr:uid="{00000000-0005-0000-0000-0000CD040000}"/>
    <cellStyle name="出力 3 3" xfId="1015" xr:uid="{00000000-0005-0000-0000-0000CE040000}"/>
    <cellStyle name="出力 3 3 2" xfId="1457" xr:uid="{00000000-0005-0000-0000-0000CF040000}"/>
    <cellStyle name="出力 3 4" xfId="1563" xr:uid="{00000000-0005-0000-0000-0000D0040000}"/>
    <cellStyle name="出力 3 4 2" xfId="1672" xr:uid="{00000000-0005-0000-0000-0000D1040000}"/>
    <cellStyle name="出力 3 5" xfId="1673" xr:uid="{00000000-0005-0000-0000-0000D2040000}"/>
    <cellStyle name="出力 3 5 2" xfId="1674" xr:uid="{00000000-0005-0000-0000-0000D3040000}"/>
    <cellStyle name="出力 3 6" xfId="1675" xr:uid="{00000000-0005-0000-0000-0000D4040000}"/>
    <cellStyle name="出力 4" xfId="1016" xr:uid="{00000000-0005-0000-0000-0000D5040000}"/>
    <cellStyle name="出力 4 2" xfId="1017" xr:uid="{00000000-0005-0000-0000-0000D6040000}"/>
    <cellStyle name="出力 4 2 2" xfId="1458" xr:uid="{00000000-0005-0000-0000-0000D7040000}"/>
    <cellStyle name="出力 4 2 2 2" xfId="1459" xr:uid="{00000000-0005-0000-0000-0000D8040000}"/>
    <cellStyle name="出力 4 2 3" xfId="1460" xr:uid="{00000000-0005-0000-0000-0000D9040000}"/>
    <cellStyle name="出力 4 3" xfId="1018" xr:uid="{00000000-0005-0000-0000-0000DA040000}"/>
    <cellStyle name="出力 4 3 2" xfId="1461" xr:uid="{00000000-0005-0000-0000-0000DB040000}"/>
    <cellStyle name="出力 4 4" xfId="1564" xr:uid="{00000000-0005-0000-0000-0000DC040000}"/>
    <cellStyle name="出力 4 4 2" xfId="1676" xr:uid="{00000000-0005-0000-0000-0000DD040000}"/>
    <cellStyle name="出力 4 5" xfId="1677" xr:uid="{00000000-0005-0000-0000-0000DE040000}"/>
    <cellStyle name="出力 4 5 2" xfId="1678" xr:uid="{00000000-0005-0000-0000-0000DF040000}"/>
    <cellStyle name="出力 4 6" xfId="1679" xr:uid="{00000000-0005-0000-0000-0000E0040000}"/>
    <cellStyle name="出力 5" xfId="1019" xr:uid="{00000000-0005-0000-0000-0000E1040000}"/>
    <cellStyle name="出力 6" xfId="1020" xr:uid="{00000000-0005-0000-0000-0000E2040000}"/>
    <cellStyle name="出力 7" xfId="1021" xr:uid="{00000000-0005-0000-0000-0000E3040000}"/>
    <cellStyle name="出力 8" xfId="1022" xr:uid="{00000000-0005-0000-0000-0000E4040000}"/>
    <cellStyle name="出力 9" xfId="1023" xr:uid="{00000000-0005-0000-0000-0000E5040000}"/>
    <cellStyle name="説明文" xfId="1758" builtinId="53" customBuiltin="1"/>
    <cellStyle name="説明文 10" xfId="1024" xr:uid="{00000000-0005-0000-0000-0000E7040000}"/>
    <cellStyle name="説明文 11" xfId="1025" xr:uid="{00000000-0005-0000-0000-0000E8040000}"/>
    <cellStyle name="説明文 12" xfId="1026" xr:uid="{00000000-0005-0000-0000-0000E9040000}"/>
    <cellStyle name="説明文 13" xfId="1027" xr:uid="{00000000-0005-0000-0000-0000EA040000}"/>
    <cellStyle name="説明文 14" xfId="1028" xr:uid="{00000000-0005-0000-0000-0000EB040000}"/>
    <cellStyle name="説明文 15" xfId="1029" xr:uid="{00000000-0005-0000-0000-0000EC040000}"/>
    <cellStyle name="説明文 16" xfId="1030" xr:uid="{00000000-0005-0000-0000-0000ED040000}"/>
    <cellStyle name="説明文 17" xfId="1031" xr:uid="{00000000-0005-0000-0000-0000EE040000}"/>
    <cellStyle name="説明文 18" xfId="1032" xr:uid="{00000000-0005-0000-0000-0000EF040000}"/>
    <cellStyle name="説明文 19" xfId="1033" xr:uid="{00000000-0005-0000-0000-0000F0040000}"/>
    <cellStyle name="説明文 2" xfId="1034" xr:uid="{00000000-0005-0000-0000-0000F1040000}"/>
    <cellStyle name="説明文 2 2" xfId="1035" xr:uid="{00000000-0005-0000-0000-0000F2040000}"/>
    <cellStyle name="説明文 20" xfId="1036" xr:uid="{00000000-0005-0000-0000-0000F3040000}"/>
    <cellStyle name="説明文 21" xfId="1037" xr:uid="{00000000-0005-0000-0000-0000F4040000}"/>
    <cellStyle name="説明文 22" xfId="1038" xr:uid="{00000000-0005-0000-0000-0000F5040000}"/>
    <cellStyle name="説明文 23" xfId="1039" xr:uid="{00000000-0005-0000-0000-0000F6040000}"/>
    <cellStyle name="説明文 24" xfId="1040" xr:uid="{00000000-0005-0000-0000-0000F7040000}"/>
    <cellStyle name="説明文 25" xfId="1041" xr:uid="{00000000-0005-0000-0000-0000F8040000}"/>
    <cellStyle name="説明文 3" xfId="1042" xr:uid="{00000000-0005-0000-0000-0000F9040000}"/>
    <cellStyle name="説明文 3 2" xfId="1043" xr:uid="{00000000-0005-0000-0000-0000FA040000}"/>
    <cellStyle name="説明文 4" xfId="1044" xr:uid="{00000000-0005-0000-0000-0000FB040000}"/>
    <cellStyle name="説明文 5" xfId="1045" xr:uid="{00000000-0005-0000-0000-0000FC040000}"/>
    <cellStyle name="説明文 6" xfId="1046" xr:uid="{00000000-0005-0000-0000-0000FD040000}"/>
    <cellStyle name="説明文 7" xfId="1047" xr:uid="{00000000-0005-0000-0000-0000FE040000}"/>
    <cellStyle name="説明文 8" xfId="1048" xr:uid="{00000000-0005-0000-0000-0000FF040000}"/>
    <cellStyle name="説明文 9" xfId="1049" xr:uid="{00000000-0005-0000-0000-000000050000}"/>
    <cellStyle name="通貨 2" xfId="1050" xr:uid="{00000000-0005-0000-0000-000001050000}"/>
    <cellStyle name="通貨 3" xfId="1051" xr:uid="{00000000-0005-0000-0000-000002050000}"/>
    <cellStyle name="通貨 3 2" xfId="1052" xr:uid="{00000000-0005-0000-0000-000003050000}"/>
    <cellStyle name="入力" xfId="1751" builtinId="20" customBuiltin="1"/>
    <cellStyle name="入力 10" xfId="1053" xr:uid="{00000000-0005-0000-0000-000005050000}"/>
    <cellStyle name="入力 11" xfId="1054" xr:uid="{00000000-0005-0000-0000-000006050000}"/>
    <cellStyle name="入力 12" xfId="1055" xr:uid="{00000000-0005-0000-0000-000007050000}"/>
    <cellStyle name="入力 13" xfId="1056" xr:uid="{00000000-0005-0000-0000-000008050000}"/>
    <cellStyle name="入力 14" xfId="1057" xr:uid="{00000000-0005-0000-0000-000009050000}"/>
    <cellStyle name="入力 15" xfId="1058" xr:uid="{00000000-0005-0000-0000-00000A050000}"/>
    <cellStyle name="入力 16" xfId="1059" xr:uid="{00000000-0005-0000-0000-00000B050000}"/>
    <cellStyle name="入力 17" xfId="1060" xr:uid="{00000000-0005-0000-0000-00000C050000}"/>
    <cellStyle name="入力 18" xfId="1061" xr:uid="{00000000-0005-0000-0000-00000D050000}"/>
    <cellStyle name="入力 19" xfId="1062" xr:uid="{00000000-0005-0000-0000-00000E050000}"/>
    <cellStyle name="入力 2" xfId="1063" xr:uid="{00000000-0005-0000-0000-00000F050000}"/>
    <cellStyle name="入力 2 2" xfId="1064" xr:uid="{00000000-0005-0000-0000-000010050000}"/>
    <cellStyle name="入力 2 2 2" xfId="1065" xr:uid="{00000000-0005-0000-0000-000011050000}"/>
    <cellStyle name="入力 2 2 2 2" xfId="1462" xr:uid="{00000000-0005-0000-0000-000012050000}"/>
    <cellStyle name="入力 2 2 2 2 2" xfId="1463" xr:uid="{00000000-0005-0000-0000-000013050000}"/>
    <cellStyle name="入力 2 2 2 3" xfId="1464" xr:uid="{00000000-0005-0000-0000-000014050000}"/>
    <cellStyle name="入力 2 2 3" xfId="1066" xr:uid="{00000000-0005-0000-0000-000015050000}"/>
    <cellStyle name="入力 2 2 3 2" xfId="1465" xr:uid="{00000000-0005-0000-0000-000016050000}"/>
    <cellStyle name="入力 2 2 4" xfId="1680" xr:uid="{00000000-0005-0000-0000-000017050000}"/>
    <cellStyle name="入力 2 2 4 2" xfId="1681" xr:uid="{00000000-0005-0000-0000-000018050000}"/>
    <cellStyle name="入力 2 2 5" xfId="1682" xr:uid="{00000000-0005-0000-0000-000019050000}"/>
    <cellStyle name="入力 2 2 6" xfId="1683" xr:uid="{00000000-0005-0000-0000-00001A050000}"/>
    <cellStyle name="入力 2 2 6 2" xfId="1684" xr:uid="{00000000-0005-0000-0000-00001B050000}"/>
    <cellStyle name="入力 20" xfId="1067" xr:uid="{00000000-0005-0000-0000-00001C050000}"/>
    <cellStyle name="入力 21" xfId="1068" xr:uid="{00000000-0005-0000-0000-00001D050000}"/>
    <cellStyle name="入力 22" xfId="1069" xr:uid="{00000000-0005-0000-0000-00001E050000}"/>
    <cellStyle name="入力 23" xfId="1070" xr:uid="{00000000-0005-0000-0000-00001F050000}"/>
    <cellStyle name="入力 24" xfId="1071" xr:uid="{00000000-0005-0000-0000-000020050000}"/>
    <cellStyle name="入力 25" xfId="1072" xr:uid="{00000000-0005-0000-0000-000021050000}"/>
    <cellStyle name="入力 3" xfId="1073" xr:uid="{00000000-0005-0000-0000-000022050000}"/>
    <cellStyle name="入力 3 2" xfId="1074" xr:uid="{00000000-0005-0000-0000-000023050000}"/>
    <cellStyle name="入力 3 2 2" xfId="1466" xr:uid="{00000000-0005-0000-0000-000024050000}"/>
    <cellStyle name="入力 3 2 2 2" xfId="1467" xr:uid="{00000000-0005-0000-0000-000025050000}"/>
    <cellStyle name="入力 3 2 3" xfId="1468" xr:uid="{00000000-0005-0000-0000-000026050000}"/>
    <cellStyle name="入力 3 3" xfId="1075" xr:uid="{00000000-0005-0000-0000-000027050000}"/>
    <cellStyle name="入力 3 3 2" xfId="1469" xr:uid="{00000000-0005-0000-0000-000028050000}"/>
    <cellStyle name="入力 3 4" xfId="1685" xr:uid="{00000000-0005-0000-0000-000029050000}"/>
    <cellStyle name="入力 3 4 2" xfId="1686" xr:uid="{00000000-0005-0000-0000-00002A050000}"/>
    <cellStyle name="入力 3 5" xfId="1687" xr:uid="{00000000-0005-0000-0000-00002B050000}"/>
    <cellStyle name="入力 3 6" xfId="1688" xr:uid="{00000000-0005-0000-0000-00002C050000}"/>
    <cellStyle name="入力 3 6 2" xfId="1689" xr:uid="{00000000-0005-0000-0000-00002D050000}"/>
    <cellStyle name="入力 4" xfId="1076" xr:uid="{00000000-0005-0000-0000-00002E050000}"/>
    <cellStyle name="入力 4 2" xfId="1077" xr:uid="{00000000-0005-0000-0000-00002F050000}"/>
    <cellStyle name="入力 4 2 2" xfId="1470" xr:uid="{00000000-0005-0000-0000-000030050000}"/>
    <cellStyle name="入力 4 2 2 2" xfId="1471" xr:uid="{00000000-0005-0000-0000-000031050000}"/>
    <cellStyle name="入力 4 2 3" xfId="1472" xr:uid="{00000000-0005-0000-0000-000032050000}"/>
    <cellStyle name="入力 4 3" xfId="1078" xr:uid="{00000000-0005-0000-0000-000033050000}"/>
    <cellStyle name="入力 4 3 2" xfId="1473" xr:uid="{00000000-0005-0000-0000-000034050000}"/>
    <cellStyle name="入力 4 4" xfId="1690" xr:uid="{00000000-0005-0000-0000-000035050000}"/>
    <cellStyle name="入力 4 4 2" xfId="1691" xr:uid="{00000000-0005-0000-0000-000036050000}"/>
    <cellStyle name="入力 4 5" xfId="1692" xr:uid="{00000000-0005-0000-0000-000037050000}"/>
    <cellStyle name="入力 4 6" xfId="1693" xr:uid="{00000000-0005-0000-0000-000038050000}"/>
    <cellStyle name="入力 4 6 2" xfId="1694" xr:uid="{00000000-0005-0000-0000-000039050000}"/>
    <cellStyle name="入力 5" xfId="1079" xr:uid="{00000000-0005-0000-0000-00003A050000}"/>
    <cellStyle name="入力 6" xfId="1080" xr:uid="{00000000-0005-0000-0000-00003B050000}"/>
    <cellStyle name="入力 7" xfId="1081" xr:uid="{00000000-0005-0000-0000-00003C050000}"/>
    <cellStyle name="入力 8" xfId="1082" xr:uid="{00000000-0005-0000-0000-00003D050000}"/>
    <cellStyle name="入力 9" xfId="1083" xr:uid="{00000000-0005-0000-0000-00003E050000}"/>
    <cellStyle name="標準" xfId="0" builtinId="0"/>
    <cellStyle name="標準 10" xfId="1084" xr:uid="{00000000-0005-0000-0000-000040050000}"/>
    <cellStyle name="標準 10 10" xfId="1474" xr:uid="{00000000-0005-0000-0000-000041050000}"/>
    <cellStyle name="標準 10 11" xfId="1475" xr:uid="{00000000-0005-0000-0000-000042050000}"/>
    <cellStyle name="標準 10 12" xfId="1476" xr:uid="{00000000-0005-0000-0000-000043050000}"/>
    <cellStyle name="標準 10 2" xfId="1085" xr:uid="{00000000-0005-0000-0000-000044050000}"/>
    <cellStyle name="標準 10 3" xfId="1086" xr:uid="{00000000-0005-0000-0000-000045050000}"/>
    <cellStyle name="標準 10 4" xfId="1087" xr:uid="{00000000-0005-0000-0000-000046050000}"/>
    <cellStyle name="標準 10 4 2" xfId="1477" xr:uid="{00000000-0005-0000-0000-000047050000}"/>
    <cellStyle name="標準 10 4 2 2" xfId="1478" xr:uid="{00000000-0005-0000-0000-000048050000}"/>
    <cellStyle name="標準 10 4 2 2 2" xfId="1479" xr:uid="{00000000-0005-0000-0000-000049050000}"/>
    <cellStyle name="標準 10 4 2 2 2 2" xfId="1480" xr:uid="{00000000-0005-0000-0000-00004A050000}"/>
    <cellStyle name="標準 10 4 2 2 2 2 2" xfId="1481" xr:uid="{00000000-0005-0000-0000-00004B050000}"/>
    <cellStyle name="標準 10 4 2 2 2 2 2 2" xfId="1482" xr:uid="{00000000-0005-0000-0000-00004C050000}"/>
    <cellStyle name="標準 10 4 3" xfId="1483" xr:uid="{00000000-0005-0000-0000-00004D050000}"/>
    <cellStyle name="標準 10 4 3 2" xfId="1484" xr:uid="{00000000-0005-0000-0000-00004E050000}"/>
    <cellStyle name="標準 10 5" xfId="1088" xr:uid="{00000000-0005-0000-0000-00004F050000}"/>
    <cellStyle name="標準 10 6" xfId="1485" xr:uid="{00000000-0005-0000-0000-000050050000}"/>
    <cellStyle name="標準 10 6 2" xfId="1486" xr:uid="{00000000-0005-0000-0000-000051050000}"/>
    <cellStyle name="標準 10 6 2 2" xfId="1487" xr:uid="{00000000-0005-0000-0000-000052050000}"/>
    <cellStyle name="標準 10 6 2 3" xfId="1488" xr:uid="{00000000-0005-0000-0000-000053050000}"/>
    <cellStyle name="標準 10 6 2 3 2" xfId="1386" xr:uid="{00000000-0005-0000-0000-000054050000}"/>
    <cellStyle name="標準 10 7" xfId="1489" xr:uid="{00000000-0005-0000-0000-000055050000}"/>
    <cellStyle name="標準 10 8" xfId="1490" xr:uid="{00000000-0005-0000-0000-000056050000}"/>
    <cellStyle name="標準 10 8 2" xfId="1491" xr:uid="{00000000-0005-0000-0000-000057050000}"/>
    <cellStyle name="標準 10 8 2 2" xfId="1492" xr:uid="{00000000-0005-0000-0000-000058050000}"/>
    <cellStyle name="標準 10 8 2 2 2" xfId="1493" xr:uid="{00000000-0005-0000-0000-000059050000}"/>
    <cellStyle name="標準 10 8 2 2 3" xfId="1494" xr:uid="{00000000-0005-0000-0000-00005A050000}"/>
    <cellStyle name="標準 10 8 2 2 3 2" xfId="1387" xr:uid="{00000000-0005-0000-0000-00005B050000}"/>
    <cellStyle name="標準 10 8 2 2 3 2 2" xfId="1495" xr:uid="{00000000-0005-0000-0000-00005C050000}"/>
    <cellStyle name="標準 10 8 2 3" xfId="1496" xr:uid="{00000000-0005-0000-0000-00005D050000}"/>
    <cellStyle name="標準 10 8 2 4" xfId="1497" xr:uid="{00000000-0005-0000-0000-00005E050000}"/>
    <cellStyle name="標準 10 8 2 4 2" xfId="1498" xr:uid="{00000000-0005-0000-0000-00005F050000}"/>
    <cellStyle name="標準 10 8 2 4 2 2" xfId="1499" xr:uid="{00000000-0005-0000-0000-000060050000}"/>
    <cellStyle name="標準 10 8 3" xfId="1500" xr:uid="{00000000-0005-0000-0000-000061050000}"/>
    <cellStyle name="標準 10 8 4" xfId="1501" xr:uid="{00000000-0005-0000-0000-000062050000}"/>
    <cellStyle name="標準 10 8 4 2" xfId="1502" xr:uid="{00000000-0005-0000-0000-000063050000}"/>
    <cellStyle name="標準 10 8 4 2 2" xfId="1503" xr:uid="{00000000-0005-0000-0000-000064050000}"/>
    <cellStyle name="標準 10 8 4 2 3" xfId="1504" xr:uid="{00000000-0005-0000-0000-000065050000}"/>
    <cellStyle name="標準 10 9" xfId="1505" xr:uid="{00000000-0005-0000-0000-000066050000}"/>
    <cellStyle name="標準 10 9 2" xfId="1506" xr:uid="{00000000-0005-0000-0000-000067050000}"/>
    <cellStyle name="標準 10 9 3" xfId="1507" xr:uid="{00000000-0005-0000-0000-000068050000}"/>
    <cellStyle name="標準 10 9 3 2" xfId="1508" xr:uid="{00000000-0005-0000-0000-000069050000}"/>
    <cellStyle name="標準 11" xfId="1089" xr:uid="{00000000-0005-0000-0000-00006A050000}"/>
    <cellStyle name="標準 11 2" xfId="1090" xr:uid="{00000000-0005-0000-0000-00006B050000}"/>
    <cellStyle name="標準 11 2 2" xfId="1695" xr:uid="{00000000-0005-0000-0000-00006C050000}"/>
    <cellStyle name="標準 11 3" xfId="1091" xr:uid="{00000000-0005-0000-0000-00006D050000}"/>
    <cellStyle name="標準 11 4" xfId="1092" xr:uid="{00000000-0005-0000-0000-00006E050000}"/>
    <cellStyle name="標準 12" xfId="1382" xr:uid="{00000000-0005-0000-0000-00006F050000}"/>
    <cellStyle name="標準 12 2" xfId="1093" xr:uid="{00000000-0005-0000-0000-000070050000}"/>
    <cellStyle name="標準 12 3" xfId="1094" xr:uid="{00000000-0005-0000-0000-000071050000}"/>
    <cellStyle name="標準 12 4" xfId="1741" xr:uid="{00000000-0005-0000-0000-000072050000}"/>
    <cellStyle name="標準 13" xfId="1095" xr:uid="{00000000-0005-0000-0000-000073050000}"/>
    <cellStyle name="標準 13 2" xfId="1096" xr:uid="{00000000-0005-0000-0000-000074050000}"/>
    <cellStyle name="標準 14" xfId="1383" xr:uid="{00000000-0005-0000-0000-000075050000}"/>
    <cellStyle name="標準 14 2" xfId="1097" xr:uid="{00000000-0005-0000-0000-000076050000}"/>
    <cellStyle name="標準 14 3" xfId="1098" xr:uid="{00000000-0005-0000-0000-000077050000}"/>
    <cellStyle name="標準 14 4" xfId="1099" xr:uid="{00000000-0005-0000-0000-000078050000}"/>
    <cellStyle name="標準 14 5" xfId="1100" xr:uid="{00000000-0005-0000-0000-000079050000}"/>
    <cellStyle name="標準 14 6" xfId="1101" xr:uid="{00000000-0005-0000-0000-00007A050000}"/>
    <cellStyle name="標準 14 7" xfId="1102" xr:uid="{00000000-0005-0000-0000-00007B050000}"/>
    <cellStyle name="標準 14 8" xfId="1103" xr:uid="{00000000-0005-0000-0000-00007C050000}"/>
    <cellStyle name="標準 15" xfId="1104" xr:uid="{00000000-0005-0000-0000-00007D050000}"/>
    <cellStyle name="標準 15 2" xfId="1105" xr:uid="{00000000-0005-0000-0000-00007E050000}"/>
    <cellStyle name="標準 15 3" xfId="1106" xr:uid="{00000000-0005-0000-0000-00007F050000}"/>
    <cellStyle name="標準 15 4" xfId="1107" xr:uid="{00000000-0005-0000-0000-000080050000}"/>
    <cellStyle name="標準 15 5" xfId="1108" xr:uid="{00000000-0005-0000-0000-000081050000}"/>
    <cellStyle name="標準 15 6" xfId="1109" xr:uid="{00000000-0005-0000-0000-000082050000}"/>
    <cellStyle name="標準 15 7" xfId="1110" xr:uid="{00000000-0005-0000-0000-000083050000}"/>
    <cellStyle name="標準 16" xfId="1384" xr:uid="{00000000-0005-0000-0000-000084050000}"/>
    <cellStyle name="標準 16 2" xfId="1111" xr:uid="{00000000-0005-0000-0000-000085050000}"/>
    <cellStyle name="標準 16 3" xfId="1112" xr:uid="{00000000-0005-0000-0000-000086050000}"/>
    <cellStyle name="標準 16 4" xfId="1113" xr:uid="{00000000-0005-0000-0000-000087050000}"/>
    <cellStyle name="標準 16 5" xfId="1114" xr:uid="{00000000-0005-0000-0000-000088050000}"/>
    <cellStyle name="標準 16 6" xfId="1115" xr:uid="{00000000-0005-0000-0000-000089050000}"/>
    <cellStyle name="標準 17" xfId="1116" xr:uid="{00000000-0005-0000-0000-00008A050000}"/>
    <cellStyle name="標準 17 2" xfId="1117" xr:uid="{00000000-0005-0000-0000-00008B050000}"/>
    <cellStyle name="標準 17 3" xfId="1118" xr:uid="{00000000-0005-0000-0000-00008C050000}"/>
    <cellStyle name="標準 17 4" xfId="1119" xr:uid="{00000000-0005-0000-0000-00008D050000}"/>
    <cellStyle name="標準 17 5" xfId="1120" xr:uid="{00000000-0005-0000-0000-00008E050000}"/>
    <cellStyle name="標準 18" xfId="1509" xr:uid="{00000000-0005-0000-0000-00008F050000}"/>
    <cellStyle name="標準 18 2" xfId="1121" xr:uid="{00000000-0005-0000-0000-000090050000}"/>
    <cellStyle name="標準 18 3" xfId="1122" xr:uid="{00000000-0005-0000-0000-000091050000}"/>
    <cellStyle name="標準 19" xfId="1510" xr:uid="{00000000-0005-0000-0000-000092050000}"/>
    <cellStyle name="標準 19 2" xfId="1123" xr:uid="{00000000-0005-0000-0000-000093050000}"/>
    <cellStyle name="標準 19 2 2" xfId="1511" xr:uid="{00000000-0005-0000-0000-000094050000}"/>
    <cellStyle name="標準 19 2 2 2" xfId="1512" xr:uid="{00000000-0005-0000-0000-000095050000}"/>
    <cellStyle name="標準 19 2 2 2 2" xfId="1513" xr:uid="{00000000-0005-0000-0000-000096050000}"/>
    <cellStyle name="標準 19 2 2 2 2 2" xfId="1514" xr:uid="{00000000-0005-0000-0000-000097050000}"/>
    <cellStyle name="標準 19 2 2 2 2 2 2" xfId="1515" xr:uid="{00000000-0005-0000-0000-000098050000}"/>
    <cellStyle name="標準 19 2 2 2 2 2 2 2" xfId="1516" xr:uid="{00000000-0005-0000-0000-000099050000}"/>
    <cellStyle name="標準 19 2 2 2 2 2 2 2 2" xfId="1517" xr:uid="{00000000-0005-0000-0000-00009A050000}"/>
    <cellStyle name="標準 19 2 2 2 2 2 3" xfId="1518" xr:uid="{00000000-0005-0000-0000-00009B050000}"/>
    <cellStyle name="標準 19 2 2 2 2 2 4" xfId="1519" xr:uid="{00000000-0005-0000-0000-00009C050000}"/>
    <cellStyle name="標準 19 2 2 2 2 2 4 2" xfId="1520" xr:uid="{00000000-0005-0000-0000-00009D050000}"/>
    <cellStyle name="標準 19 2 2 2 2 2 4 3" xfId="1521" xr:uid="{00000000-0005-0000-0000-00009E050000}"/>
    <cellStyle name="標準 19 2 2 2 3" xfId="1522" xr:uid="{00000000-0005-0000-0000-00009F050000}"/>
    <cellStyle name="標準 19 2 2 2 3 2" xfId="1523" xr:uid="{00000000-0005-0000-0000-0000A0050000}"/>
    <cellStyle name="標準 19 2 2 2 3 2 2" xfId="1524" xr:uid="{00000000-0005-0000-0000-0000A1050000}"/>
    <cellStyle name="標準 19 2 2 2 3 2 3" xfId="1525" xr:uid="{00000000-0005-0000-0000-0000A2050000}"/>
    <cellStyle name="標準 19 2 2 3" xfId="1526" xr:uid="{00000000-0005-0000-0000-0000A3050000}"/>
    <cellStyle name="標準 19 2 2 3 2" xfId="1527" xr:uid="{00000000-0005-0000-0000-0000A4050000}"/>
    <cellStyle name="標準 19 2 2 3 2 2" xfId="1528" xr:uid="{00000000-0005-0000-0000-0000A5050000}"/>
    <cellStyle name="標準 2" xfId="1" xr:uid="{00000000-0005-0000-0000-0000A6050000}"/>
    <cellStyle name="標準 2 10" xfId="1124" xr:uid="{00000000-0005-0000-0000-0000A7050000}"/>
    <cellStyle name="標準 2 11" xfId="1125" xr:uid="{00000000-0005-0000-0000-0000A8050000}"/>
    <cellStyle name="標準 2 12" xfId="1126" xr:uid="{00000000-0005-0000-0000-0000A9050000}"/>
    <cellStyle name="標準 2 13" xfId="1127" xr:uid="{00000000-0005-0000-0000-0000AA050000}"/>
    <cellStyle name="標準 2 14" xfId="1128" xr:uid="{00000000-0005-0000-0000-0000AB050000}"/>
    <cellStyle name="標準 2 15" xfId="1129" xr:uid="{00000000-0005-0000-0000-0000AC050000}"/>
    <cellStyle name="標準 2 16" xfId="1130" xr:uid="{00000000-0005-0000-0000-0000AD050000}"/>
    <cellStyle name="標準 2 17" xfId="1131" xr:uid="{00000000-0005-0000-0000-0000AE050000}"/>
    <cellStyle name="標準 2 18" xfId="1132" xr:uid="{00000000-0005-0000-0000-0000AF050000}"/>
    <cellStyle name="標準 2 19" xfId="1133" xr:uid="{00000000-0005-0000-0000-0000B0050000}"/>
    <cellStyle name="標準 2 2" xfId="1134" xr:uid="{00000000-0005-0000-0000-0000B1050000}"/>
    <cellStyle name="標準 2 2 10" xfId="1135" xr:uid="{00000000-0005-0000-0000-0000B2050000}"/>
    <cellStyle name="標準 2 2 11" xfId="1136" xr:uid="{00000000-0005-0000-0000-0000B3050000}"/>
    <cellStyle name="標準 2 2 12" xfId="1137" xr:uid="{00000000-0005-0000-0000-0000B4050000}"/>
    <cellStyle name="標準 2 2 13" xfId="1138" xr:uid="{00000000-0005-0000-0000-0000B5050000}"/>
    <cellStyle name="標準 2 2 14" xfId="1139" xr:uid="{00000000-0005-0000-0000-0000B6050000}"/>
    <cellStyle name="標準 2 2 15" xfId="1140" xr:uid="{00000000-0005-0000-0000-0000B7050000}"/>
    <cellStyle name="標準 2 2 16" xfId="1141" xr:uid="{00000000-0005-0000-0000-0000B8050000}"/>
    <cellStyle name="標準 2 2 17" xfId="1142" xr:uid="{00000000-0005-0000-0000-0000B9050000}"/>
    <cellStyle name="標準 2 2 18" xfId="1143" xr:uid="{00000000-0005-0000-0000-0000BA050000}"/>
    <cellStyle name="標準 2 2 19" xfId="1144" xr:uid="{00000000-0005-0000-0000-0000BB050000}"/>
    <cellStyle name="標準 2 2 2" xfId="1145" xr:uid="{00000000-0005-0000-0000-0000BC050000}"/>
    <cellStyle name="標準 2 2 2 2" xfId="1146" xr:uid="{00000000-0005-0000-0000-0000BD050000}"/>
    <cellStyle name="標準 2 2 2 2 2" xfId="1147" xr:uid="{00000000-0005-0000-0000-0000BE050000}"/>
    <cellStyle name="標準 2 2 2 2_23_CRUDマトリックス(機能レベル)" xfId="1148" xr:uid="{00000000-0005-0000-0000-0000BF050000}"/>
    <cellStyle name="標準 2 2 2_23_CRUDマトリックス(機能レベル)" xfId="1149" xr:uid="{00000000-0005-0000-0000-0000C0050000}"/>
    <cellStyle name="標準 2 2 20" xfId="1150" xr:uid="{00000000-0005-0000-0000-0000C1050000}"/>
    <cellStyle name="標準 2 2 21" xfId="1151" xr:uid="{00000000-0005-0000-0000-0000C2050000}"/>
    <cellStyle name="標準 2 2 22" xfId="1152" xr:uid="{00000000-0005-0000-0000-0000C3050000}"/>
    <cellStyle name="標準 2 2 23" xfId="1153" xr:uid="{00000000-0005-0000-0000-0000C4050000}"/>
    <cellStyle name="標準 2 2 24" xfId="1154" xr:uid="{00000000-0005-0000-0000-0000C5050000}"/>
    <cellStyle name="標準 2 2 25" xfId="1155" xr:uid="{00000000-0005-0000-0000-0000C6050000}"/>
    <cellStyle name="標準 2 2 26" xfId="1156" xr:uid="{00000000-0005-0000-0000-0000C7050000}"/>
    <cellStyle name="標準 2 2 27" xfId="1157" xr:uid="{00000000-0005-0000-0000-0000C8050000}"/>
    <cellStyle name="標準 2 2 28" xfId="1158" xr:uid="{00000000-0005-0000-0000-0000C9050000}"/>
    <cellStyle name="標準 2 2 29" xfId="1159" xr:uid="{00000000-0005-0000-0000-0000CA050000}"/>
    <cellStyle name="標準 2 2 3" xfId="1160" xr:uid="{00000000-0005-0000-0000-0000CB050000}"/>
    <cellStyle name="標準 2 2 30" xfId="1161" xr:uid="{00000000-0005-0000-0000-0000CC050000}"/>
    <cellStyle name="標準 2 2 31" xfId="1162" xr:uid="{00000000-0005-0000-0000-0000CD050000}"/>
    <cellStyle name="標準 2 2 4" xfId="1163" xr:uid="{00000000-0005-0000-0000-0000CE050000}"/>
    <cellStyle name="標準 2 2 5" xfId="1164" xr:uid="{00000000-0005-0000-0000-0000CF050000}"/>
    <cellStyle name="標準 2 2 6" xfId="1165" xr:uid="{00000000-0005-0000-0000-0000D0050000}"/>
    <cellStyle name="標準 2 2 7" xfId="1166" xr:uid="{00000000-0005-0000-0000-0000D1050000}"/>
    <cellStyle name="標準 2 2 8" xfId="1167" xr:uid="{00000000-0005-0000-0000-0000D2050000}"/>
    <cellStyle name="標準 2 2 9" xfId="1168" xr:uid="{00000000-0005-0000-0000-0000D3050000}"/>
    <cellStyle name="標準 2 2_23_CRUDマトリックス(機能レベル)" xfId="1169" xr:uid="{00000000-0005-0000-0000-0000D4050000}"/>
    <cellStyle name="標準 2 20" xfId="1170" xr:uid="{00000000-0005-0000-0000-0000D5050000}"/>
    <cellStyle name="標準 2 21" xfId="1171" xr:uid="{00000000-0005-0000-0000-0000D6050000}"/>
    <cellStyle name="標準 2 22" xfId="1172" xr:uid="{00000000-0005-0000-0000-0000D7050000}"/>
    <cellStyle name="標準 2 23" xfId="1173" xr:uid="{00000000-0005-0000-0000-0000D8050000}"/>
    <cellStyle name="標準 2 24" xfId="1174" xr:uid="{00000000-0005-0000-0000-0000D9050000}"/>
    <cellStyle name="標準 2 25" xfId="1175" xr:uid="{00000000-0005-0000-0000-0000DA050000}"/>
    <cellStyle name="標準 2 26" xfId="1565" xr:uid="{00000000-0005-0000-0000-0000DB050000}"/>
    <cellStyle name="標準 2 26 2" xfId="1566" xr:uid="{00000000-0005-0000-0000-0000DC050000}"/>
    <cellStyle name="標準 2 26 3" xfId="1576" xr:uid="{00000000-0005-0000-0000-0000DD050000}"/>
    <cellStyle name="標準 2 3" xfId="1176" xr:uid="{00000000-0005-0000-0000-0000DE050000}"/>
    <cellStyle name="標準 2 3 10" xfId="1177" xr:uid="{00000000-0005-0000-0000-0000DF050000}"/>
    <cellStyle name="標準 2 3 11" xfId="1178" xr:uid="{00000000-0005-0000-0000-0000E0050000}"/>
    <cellStyle name="標準 2 3 12" xfId="1179" xr:uid="{00000000-0005-0000-0000-0000E1050000}"/>
    <cellStyle name="標準 2 3 13" xfId="1180" xr:uid="{00000000-0005-0000-0000-0000E2050000}"/>
    <cellStyle name="標準 2 3 14" xfId="1181" xr:uid="{00000000-0005-0000-0000-0000E3050000}"/>
    <cellStyle name="標準 2 3 15" xfId="1182" xr:uid="{00000000-0005-0000-0000-0000E4050000}"/>
    <cellStyle name="標準 2 3 16" xfId="1183" xr:uid="{00000000-0005-0000-0000-0000E5050000}"/>
    <cellStyle name="標準 2 3 17" xfId="1184" xr:uid="{00000000-0005-0000-0000-0000E6050000}"/>
    <cellStyle name="標準 2 3 18" xfId="1185" xr:uid="{00000000-0005-0000-0000-0000E7050000}"/>
    <cellStyle name="標準 2 3 19" xfId="1186" xr:uid="{00000000-0005-0000-0000-0000E8050000}"/>
    <cellStyle name="標準 2 3 2" xfId="1187" xr:uid="{00000000-0005-0000-0000-0000E9050000}"/>
    <cellStyle name="標準 2 3 2 2" xfId="1188" xr:uid="{00000000-0005-0000-0000-0000EA050000}"/>
    <cellStyle name="標準 2 3 2 2 2" xfId="1189" xr:uid="{00000000-0005-0000-0000-0000EB050000}"/>
    <cellStyle name="標準 2 3 2 2_23_CRUDマトリックス(機能レベル)" xfId="1190" xr:uid="{00000000-0005-0000-0000-0000EC050000}"/>
    <cellStyle name="標準 2 3 2 3" xfId="1696" xr:uid="{00000000-0005-0000-0000-0000ED050000}"/>
    <cellStyle name="標準 2 3 2_23_CRUDマトリックス(機能レベル)" xfId="1191" xr:uid="{00000000-0005-0000-0000-0000EE050000}"/>
    <cellStyle name="標準 2 3 20" xfId="1192" xr:uid="{00000000-0005-0000-0000-0000EF050000}"/>
    <cellStyle name="標準 2 3 21" xfId="1193" xr:uid="{00000000-0005-0000-0000-0000F0050000}"/>
    <cellStyle name="標準 2 3 22" xfId="1194" xr:uid="{00000000-0005-0000-0000-0000F1050000}"/>
    <cellStyle name="標準 2 3 23" xfId="1195" xr:uid="{00000000-0005-0000-0000-0000F2050000}"/>
    <cellStyle name="標準 2 3 24" xfId="1196" xr:uid="{00000000-0005-0000-0000-0000F3050000}"/>
    <cellStyle name="標準 2 3 25" xfId="1197" xr:uid="{00000000-0005-0000-0000-0000F4050000}"/>
    <cellStyle name="標準 2 3 26" xfId="1198" xr:uid="{00000000-0005-0000-0000-0000F5050000}"/>
    <cellStyle name="標準 2 3 27" xfId="1199" xr:uid="{00000000-0005-0000-0000-0000F6050000}"/>
    <cellStyle name="標準 2 3 28" xfId="1200" xr:uid="{00000000-0005-0000-0000-0000F7050000}"/>
    <cellStyle name="標準 2 3 29" xfId="1201" xr:uid="{00000000-0005-0000-0000-0000F8050000}"/>
    <cellStyle name="標準 2 3 3" xfId="1202" xr:uid="{00000000-0005-0000-0000-0000F9050000}"/>
    <cellStyle name="標準 2 3 4" xfId="1203" xr:uid="{00000000-0005-0000-0000-0000FA050000}"/>
    <cellStyle name="標準 2 3 4 2" xfId="1697" xr:uid="{00000000-0005-0000-0000-0000FB050000}"/>
    <cellStyle name="標準 2 3 5" xfId="1204" xr:uid="{00000000-0005-0000-0000-0000FC050000}"/>
    <cellStyle name="標準 2 3 6" xfId="1205" xr:uid="{00000000-0005-0000-0000-0000FD050000}"/>
    <cellStyle name="標準 2 3 7" xfId="1206" xr:uid="{00000000-0005-0000-0000-0000FE050000}"/>
    <cellStyle name="標準 2 3 8" xfId="1207" xr:uid="{00000000-0005-0000-0000-0000FF050000}"/>
    <cellStyle name="標準 2 3 9" xfId="1208" xr:uid="{00000000-0005-0000-0000-000000060000}"/>
    <cellStyle name="標準 2 3_23_CRUDマトリックス(機能レベル)" xfId="1209" xr:uid="{00000000-0005-0000-0000-000001060000}"/>
    <cellStyle name="標準 2 4" xfId="1210" xr:uid="{00000000-0005-0000-0000-000002060000}"/>
    <cellStyle name="標準 2 4 10" xfId="1211" xr:uid="{00000000-0005-0000-0000-000003060000}"/>
    <cellStyle name="標準 2 4 11" xfId="1212" xr:uid="{00000000-0005-0000-0000-000004060000}"/>
    <cellStyle name="標準 2 4 12" xfId="1213" xr:uid="{00000000-0005-0000-0000-000005060000}"/>
    <cellStyle name="標準 2 4 13" xfId="1214" xr:uid="{00000000-0005-0000-0000-000006060000}"/>
    <cellStyle name="標準 2 4 14" xfId="1215" xr:uid="{00000000-0005-0000-0000-000007060000}"/>
    <cellStyle name="標準 2 4 15" xfId="1216" xr:uid="{00000000-0005-0000-0000-000008060000}"/>
    <cellStyle name="標準 2 4 16" xfId="1217" xr:uid="{00000000-0005-0000-0000-000009060000}"/>
    <cellStyle name="標準 2 4 17" xfId="1218" xr:uid="{00000000-0005-0000-0000-00000A060000}"/>
    <cellStyle name="標準 2 4 18" xfId="1219" xr:uid="{00000000-0005-0000-0000-00000B060000}"/>
    <cellStyle name="標準 2 4 19" xfId="1220" xr:uid="{00000000-0005-0000-0000-00000C060000}"/>
    <cellStyle name="標準 2 4 2" xfId="1221" xr:uid="{00000000-0005-0000-0000-00000D060000}"/>
    <cellStyle name="標準 2 4 2 2" xfId="1698" xr:uid="{00000000-0005-0000-0000-00000E060000}"/>
    <cellStyle name="標準 2 4 20" xfId="1222" xr:uid="{00000000-0005-0000-0000-00000F060000}"/>
    <cellStyle name="標準 2 4 21" xfId="1223" xr:uid="{00000000-0005-0000-0000-000010060000}"/>
    <cellStyle name="標準 2 4 22" xfId="1224" xr:uid="{00000000-0005-0000-0000-000011060000}"/>
    <cellStyle name="標準 2 4 23" xfId="1225" xr:uid="{00000000-0005-0000-0000-000012060000}"/>
    <cellStyle name="標準 2 4 24" xfId="1226" xr:uid="{00000000-0005-0000-0000-000013060000}"/>
    <cellStyle name="標準 2 4 3" xfId="1227" xr:uid="{00000000-0005-0000-0000-000014060000}"/>
    <cellStyle name="標準 2 4 4" xfId="1228" xr:uid="{00000000-0005-0000-0000-000015060000}"/>
    <cellStyle name="標準 2 4 5" xfId="1229" xr:uid="{00000000-0005-0000-0000-000016060000}"/>
    <cellStyle name="標準 2 4 6" xfId="1230" xr:uid="{00000000-0005-0000-0000-000017060000}"/>
    <cellStyle name="標準 2 4 7" xfId="1231" xr:uid="{00000000-0005-0000-0000-000018060000}"/>
    <cellStyle name="標準 2 4 8" xfId="1232" xr:uid="{00000000-0005-0000-0000-000019060000}"/>
    <cellStyle name="標準 2 4 9" xfId="1233" xr:uid="{00000000-0005-0000-0000-00001A060000}"/>
    <cellStyle name="標準 2 4_23_CRUDマトリックス(機能レベル)" xfId="1234" xr:uid="{00000000-0005-0000-0000-00001B060000}"/>
    <cellStyle name="標準 2 5" xfId="1235" xr:uid="{00000000-0005-0000-0000-00001C060000}"/>
    <cellStyle name="標準 2 5 10" xfId="1236" xr:uid="{00000000-0005-0000-0000-00001D060000}"/>
    <cellStyle name="標準 2 5 11" xfId="1237" xr:uid="{00000000-0005-0000-0000-00001E060000}"/>
    <cellStyle name="標準 2 5 12" xfId="1238" xr:uid="{00000000-0005-0000-0000-00001F060000}"/>
    <cellStyle name="標準 2 5 13" xfId="1239" xr:uid="{00000000-0005-0000-0000-000020060000}"/>
    <cellStyle name="標準 2 5 14" xfId="1240" xr:uid="{00000000-0005-0000-0000-000021060000}"/>
    <cellStyle name="標準 2 5 15" xfId="1241" xr:uid="{00000000-0005-0000-0000-000022060000}"/>
    <cellStyle name="標準 2 5 16" xfId="1242" xr:uid="{00000000-0005-0000-0000-000023060000}"/>
    <cellStyle name="標準 2 5 17" xfId="1243" xr:uid="{00000000-0005-0000-0000-000024060000}"/>
    <cellStyle name="標準 2 5 18" xfId="1244" xr:uid="{00000000-0005-0000-0000-000025060000}"/>
    <cellStyle name="標準 2 5 19" xfId="1245" xr:uid="{00000000-0005-0000-0000-000026060000}"/>
    <cellStyle name="標準 2 5 2" xfId="1246" xr:uid="{00000000-0005-0000-0000-000027060000}"/>
    <cellStyle name="標準 2 5 2 2" xfId="1549" xr:uid="{00000000-0005-0000-0000-000028060000}"/>
    <cellStyle name="標準 2 5 2 2 2" xfId="1742" xr:uid="{00000000-0005-0000-0000-000029060000}"/>
    <cellStyle name="標準 2 5 20" xfId="1247" xr:uid="{00000000-0005-0000-0000-00002A060000}"/>
    <cellStyle name="標準 2 5 21" xfId="1248" xr:uid="{00000000-0005-0000-0000-00002B060000}"/>
    <cellStyle name="標準 2 5 22" xfId="1249" xr:uid="{00000000-0005-0000-0000-00002C060000}"/>
    <cellStyle name="標準 2 5 23" xfId="1250" xr:uid="{00000000-0005-0000-0000-00002D060000}"/>
    <cellStyle name="標準 2 5 3" xfId="1251" xr:uid="{00000000-0005-0000-0000-00002E060000}"/>
    <cellStyle name="標準 2 5 3 2" xfId="1529" xr:uid="{00000000-0005-0000-0000-00002F060000}"/>
    <cellStyle name="標準 2 5 4" xfId="1252" xr:uid="{00000000-0005-0000-0000-000030060000}"/>
    <cellStyle name="標準 2 5 5" xfId="1253" xr:uid="{00000000-0005-0000-0000-000031060000}"/>
    <cellStyle name="標準 2 5 6" xfId="1254" xr:uid="{00000000-0005-0000-0000-000032060000}"/>
    <cellStyle name="標準 2 5 7" xfId="1255" xr:uid="{00000000-0005-0000-0000-000033060000}"/>
    <cellStyle name="標準 2 5 8" xfId="1256" xr:uid="{00000000-0005-0000-0000-000034060000}"/>
    <cellStyle name="標準 2 5 9" xfId="1257" xr:uid="{00000000-0005-0000-0000-000035060000}"/>
    <cellStyle name="標準 2 5_23_CRUDマトリックス(機能レベル)" xfId="1258" xr:uid="{00000000-0005-0000-0000-000036060000}"/>
    <cellStyle name="標準 2 6" xfId="1259" xr:uid="{00000000-0005-0000-0000-000037060000}"/>
    <cellStyle name="標準 2 6 10" xfId="1260" xr:uid="{00000000-0005-0000-0000-000038060000}"/>
    <cellStyle name="標準 2 6 11" xfId="1261" xr:uid="{00000000-0005-0000-0000-000039060000}"/>
    <cellStyle name="標準 2 6 12" xfId="1262" xr:uid="{00000000-0005-0000-0000-00003A060000}"/>
    <cellStyle name="標準 2 6 13" xfId="1263" xr:uid="{00000000-0005-0000-0000-00003B060000}"/>
    <cellStyle name="標準 2 6 14" xfId="1264" xr:uid="{00000000-0005-0000-0000-00003C060000}"/>
    <cellStyle name="標準 2 6 15" xfId="1265" xr:uid="{00000000-0005-0000-0000-00003D060000}"/>
    <cellStyle name="標準 2 6 16" xfId="1266" xr:uid="{00000000-0005-0000-0000-00003E060000}"/>
    <cellStyle name="標準 2 6 17" xfId="1267" xr:uid="{00000000-0005-0000-0000-00003F060000}"/>
    <cellStyle name="標準 2 6 18" xfId="1268" xr:uid="{00000000-0005-0000-0000-000040060000}"/>
    <cellStyle name="標準 2 6 19" xfId="1269" xr:uid="{00000000-0005-0000-0000-000041060000}"/>
    <cellStyle name="標準 2 6 2" xfId="1270" xr:uid="{00000000-0005-0000-0000-000042060000}"/>
    <cellStyle name="標準 2 6 20" xfId="1271" xr:uid="{00000000-0005-0000-0000-000043060000}"/>
    <cellStyle name="標準 2 6 21" xfId="1272" xr:uid="{00000000-0005-0000-0000-000044060000}"/>
    <cellStyle name="標準 2 6 22" xfId="1273" xr:uid="{00000000-0005-0000-0000-000045060000}"/>
    <cellStyle name="標準 2 6 23" xfId="1740" xr:uid="{00000000-0005-0000-0000-000046060000}"/>
    <cellStyle name="標準 2 6 3" xfId="1274" xr:uid="{00000000-0005-0000-0000-000047060000}"/>
    <cellStyle name="標準 2 6 4" xfId="1275" xr:uid="{00000000-0005-0000-0000-000048060000}"/>
    <cellStyle name="標準 2 6 5" xfId="1276" xr:uid="{00000000-0005-0000-0000-000049060000}"/>
    <cellStyle name="標準 2 6 6" xfId="1277" xr:uid="{00000000-0005-0000-0000-00004A060000}"/>
    <cellStyle name="標準 2 6 7" xfId="1278" xr:uid="{00000000-0005-0000-0000-00004B060000}"/>
    <cellStyle name="標準 2 6 8" xfId="1279" xr:uid="{00000000-0005-0000-0000-00004C060000}"/>
    <cellStyle name="標準 2 6 9" xfId="1280" xr:uid="{00000000-0005-0000-0000-00004D060000}"/>
    <cellStyle name="標準 2 6_23_CRUDマトリックス(機能レベル)" xfId="1281" xr:uid="{00000000-0005-0000-0000-00004E060000}"/>
    <cellStyle name="標準 2 7" xfId="1282" xr:uid="{00000000-0005-0000-0000-00004F060000}"/>
    <cellStyle name="標準 2 7 2" xfId="1530" xr:uid="{00000000-0005-0000-0000-000050060000}"/>
    <cellStyle name="標準 2 7 2 2" xfId="1531" xr:uid="{00000000-0005-0000-0000-000051060000}"/>
    <cellStyle name="標準 2 7 2 3" xfId="1532" xr:uid="{00000000-0005-0000-0000-000052060000}"/>
    <cellStyle name="標準 2 7 2 3 2" xfId="1388" xr:uid="{00000000-0005-0000-0000-000053060000}"/>
    <cellStyle name="標準 2 8" xfId="1283" xr:uid="{00000000-0005-0000-0000-000054060000}"/>
    <cellStyle name="標準 2 9" xfId="1284" xr:uid="{00000000-0005-0000-0000-000055060000}"/>
    <cellStyle name="標準 2 9 2" xfId="1533" xr:uid="{00000000-0005-0000-0000-000056060000}"/>
    <cellStyle name="標準 2 9 2 2" xfId="1534" xr:uid="{00000000-0005-0000-0000-000057060000}"/>
    <cellStyle name="標準 2 9 2 2 2" xfId="1535" xr:uid="{00000000-0005-0000-0000-000058060000}"/>
    <cellStyle name="標準 2 9 2 2 3" xfId="1536" xr:uid="{00000000-0005-0000-0000-000059060000}"/>
    <cellStyle name="標準 2 9 2 2 3 2" xfId="1385" xr:uid="{00000000-0005-0000-0000-00005A060000}"/>
    <cellStyle name="標準 2 9 2 2 3 2 2" xfId="1537" xr:uid="{00000000-0005-0000-0000-00005B060000}"/>
    <cellStyle name="標準 2 9 2 3" xfId="1538" xr:uid="{00000000-0005-0000-0000-00005C060000}"/>
    <cellStyle name="標準 2 9 2 4" xfId="1539" xr:uid="{00000000-0005-0000-0000-00005D060000}"/>
    <cellStyle name="標準 2 9 2 4 2" xfId="1540" xr:uid="{00000000-0005-0000-0000-00005E060000}"/>
    <cellStyle name="標準 2 9 2 4 2 2" xfId="1541" xr:uid="{00000000-0005-0000-0000-00005F060000}"/>
    <cellStyle name="標準 2 9 2 4 2 2 2" xfId="1542" xr:uid="{00000000-0005-0000-0000-000060060000}"/>
    <cellStyle name="標準 20" xfId="1543" xr:uid="{00000000-0005-0000-0000-000061060000}"/>
    <cellStyle name="標準 20 2" xfId="1285" xr:uid="{00000000-0005-0000-0000-000062060000}"/>
    <cellStyle name="標準 20 2 2" xfId="1544" xr:uid="{00000000-0005-0000-0000-000063060000}"/>
    <cellStyle name="標準 20 3" xfId="1286" xr:uid="{00000000-0005-0000-0000-000064060000}"/>
    <cellStyle name="標準 20 4" xfId="1287" xr:uid="{00000000-0005-0000-0000-000065060000}"/>
    <cellStyle name="標準 21" xfId="1545" xr:uid="{00000000-0005-0000-0000-000066060000}"/>
    <cellStyle name="標準 21 2" xfId="1288" xr:uid="{00000000-0005-0000-0000-000067060000}"/>
    <cellStyle name="標準 21 3" xfId="1289" xr:uid="{00000000-0005-0000-0000-000068060000}"/>
    <cellStyle name="標準 22" xfId="1546" xr:uid="{00000000-0005-0000-0000-000069060000}"/>
    <cellStyle name="標準 22 2" xfId="1290" xr:uid="{00000000-0005-0000-0000-00006A060000}"/>
    <cellStyle name="標準 22 2 2" xfId="1547" xr:uid="{00000000-0005-0000-0000-00006B060000}"/>
    <cellStyle name="標準 23" xfId="1778" xr:uid="{00000000-0005-0000-0000-00006C060000}"/>
    <cellStyle name="標準 23 2" xfId="1291" xr:uid="{00000000-0005-0000-0000-00006D060000}"/>
    <cellStyle name="標準 23 3" xfId="1292" xr:uid="{00000000-0005-0000-0000-00006E060000}"/>
    <cellStyle name="標準 23 4" xfId="1293" xr:uid="{00000000-0005-0000-0000-00006F060000}"/>
    <cellStyle name="標準 24 2" xfId="1294" xr:uid="{00000000-0005-0000-0000-000070060000}"/>
    <cellStyle name="標準 24 3" xfId="1295" xr:uid="{00000000-0005-0000-0000-000071060000}"/>
    <cellStyle name="標準 25 2" xfId="1296" xr:uid="{00000000-0005-0000-0000-000072060000}"/>
    <cellStyle name="標準 3" xfId="1297" xr:uid="{00000000-0005-0000-0000-000073060000}"/>
    <cellStyle name="標準 3 10" xfId="1298" xr:uid="{00000000-0005-0000-0000-000074060000}"/>
    <cellStyle name="標準 3 11" xfId="1299" xr:uid="{00000000-0005-0000-0000-000075060000}"/>
    <cellStyle name="標準 3 12" xfId="1300" xr:uid="{00000000-0005-0000-0000-000076060000}"/>
    <cellStyle name="標準 3 13" xfId="1301" xr:uid="{00000000-0005-0000-0000-000077060000}"/>
    <cellStyle name="標準 3 14" xfId="1302" xr:uid="{00000000-0005-0000-0000-000078060000}"/>
    <cellStyle name="標準 3 15" xfId="1303" xr:uid="{00000000-0005-0000-0000-000079060000}"/>
    <cellStyle name="標準 3 16" xfId="1304" xr:uid="{00000000-0005-0000-0000-00007A060000}"/>
    <cellStyle name="標準 3 17" xfId="1305" xr:uid="{00000000-0005-0000-0000-00007B060000}"/>
    <cellStyle name="標準 3 18" xfId="1306" xr:uid="{00000000-0005-0000-0000-00007C060000}"/>
    <cellStyle name="標準 3 19" xfId="1307" xr:uid="{00000000-0005-0000-0000-00007D060000}"/>
    <cellStyle name="標準 3 2" xfId="1308" xr:uid="{00000000-0005-0000-0000-00007E060000}"/>
    <cellStyle name="標準 3 2 2" xfId="1309" xr:uid="{00000000-0005-0000-0000-00007F060000}"/>
    <cellStyle name="標準 3 2 2 2" xfId="1699" xr:uid="{00000000-0005-0000-0000-000080060000}"/>
    <cellStyle name="標準 3 2 2 2 2" xfId="1700" xr:uid="{00000000-0005-0000-0000-000081060000}"/>
    <cellStyle name="標準 3 2 2 2 2 2" xfId="1701" xr:uid="{00000000-0005-0000-0000-000082060000}"/>
    <cellStyle name="標準 3 2 2 2 3" xfId="1702" xr:uid="{00000000-0005-0000-0000-000083060000}"/>
    <cellStyle name="標準 3 2 2 3" xfId="1703" xr:uid="{00000000-0005-0000-0000-000084060000}"/>
    <cellStyle name="標準 3 2 2 4" xfId="1704" xr:uid="{00000000-0005-0000-0000-000085060000}"/>
    <cellStyle name="標準 3 2 2 5" xfId="1705" xr:uid="{00000000-0005-0000-0000-000086060000}"/>
    <cellStyle name="標準 3 2 3" xfId="1567" xr:uid="{00000000-0005-0000-0000-000087060000}"/>
    <cellStyle name="標準 3 2 3 2" xfId="1706" xr:uid="{00000000-0005-0000-0000-000088060000}"/>
    <cellStyle name="標準 3 2 3 2 2" xfId="1568" xr:uid="{00000000-0005-0000-0000-000089060000}"/>
    <cellStyle name="標準 3 2 3 2 2 2" xfId="1569" xr:uid="{00000000-0005-0000-0000-00008A060000}"/>
    <cellStyle name="標準 3 2 3 3" xfId="1707" xr:uid="{00000000-0005-0000-0000-00008B060000}"/>
    <cellStyle name="標準 3 2 3 3 2" xfId="1708" xr:uid="{00000000-0005-0000-0000-00008C060000}"/>
    <cellStyle name="標準 3 2 3 4" xfId="1709" xr:uid="{00000000-0005-0000-0000-00008D060000}"/>
    <cellStyle name="標準 3 2 4" xfId="1710" xr:uid="{00000000-0005-0000-0000-00008E060000}"/>
    <cellStyle name="標準 3 2 5" xfId="1711" xr:uid="{00000000-0005-0000-0000-00008F060000}"/>
    <cellStyle name="標準 3 2 5 2" xfId="1712" xr:uid="{00000000-0005-0000-0000-000090060000}"/>
    <cellStyle name="標準 3 20" xfId="1310" xr:uid="{00000000-0005-0000-0000-000091060000}"/>
    <cellStyle name="標準 3 21" xfId="1311" xr:uid="{00000000-0005-0000-0000-000092060000}"/>
    <cellStyle name="標準 3 22" xfId="1312" xr:uid="{00000000-0005-0000-0000-000093060000}"/>
    <cellStyle name="標準 3 23" xfId="1313" xr:uid="{00000000-0005-0000-0000-000094060000}"/>
    <cellStyle name="標準 3 24" xfId="1314" xr:uid="{00000000-0005-0000-0000-000095060000}"/>
    <cellStyle name="標準 3 25" xfId="1315" xr:uid="{00000000-0005-0000-0000-000096060000}"/>
    <cellStyle name="標準 3 26" xfId="1316" xr:uid="{00000000-0005-0000-0000-000097060000}"/>
    <cellStyle name="標準 3 27" xfId="1317" xr:uid="{00000000-0005-0000-0000-000098060000}"/>
    <cellStyle name="標準 3 28" xfId="1318" xr:uid="{00000000-0005-0000-0000-000099060000}"/>
    <cellStyle name="標準 3 29" xfId="1319" xr:uid="{00000000-0005-0000-0000-00009A060000}"/>
    <cellStyle name="標準 3 3" xfId="1320" xr:uid="{00000000-0005-0000-0000-00009B060000}"/>
    <cellStyle name="標準 3 3 2" xfId="1570" xr:uid="{00000000-0005-0000-0000-00009C060000}"/>
    <cellStyle name="標準 3 3 2 2" xfId="1713" xr:uid="{00000000-0005-0000-0000-00009D060000}"/>
    <cellStyle name="標準 3 3 3" xfId="1714" xr:uid="{00000000-0005-0000-0000-00009E060000}"/>
    <cellStyle name="標準 3 3 3 2" xfId="1715" xr:uid="{00000000-0005-0000-0000-00009F060000}"/>
    <cellStyle name="標準 3 3 4" xfId="1716" xr:uid="{00000000-0005-0000-0000-0000A0060000}"/>
    <cellStyle name="標準 3 4" xfId="1321" xr:uid="{00000000-0005-0000-0000-0000A1060000}"/>
    <cellStyle name="標準 3 4 2" xfId="1717" xr:uid="{00000000-0005-0000-0000-0000A2060000}"/>
    <cellStyle name="標準 3 5" xfId="1322" xr:uid="{00000000-0005-0000-0000-0000A3060000}"/>
    <cellStyle name="標準 3 5 2" xfId="1718" xr:uid="{00000000-0005-0000-0000-0000A4060000}"/>
    <cellStyle name="標準 3 6" xfId="1323" xr:uid="{00000000-0005-0000-0000-0000A5060000}"/>
    <cellStyle name="標準 3 6 2" xfId="1719" xr:uid="{00000000-0005-0000-0000-0000A6060000}"/>
    <cellStyle name="標準 3 7" xfId="1324" xr:uid="{00000000-0005-0000-0000-0000A7060000}"/>
    <cellStyle name="標準 3 8" xfId="1325" xr:uid="{00000000-0005-0000-0000-0000A8060000}"/>
    <cellStyle name="標準 3 9" xfId="1326" xr:uid="{00000000-0005-0000-0000-0000A9060000}"/>
    <cellStyle name="標準 4" xfId="1327" xr:uid="{00000000-0005-0000-0000-0000AA060000}"/>
    <cellStyle name="標準 4 2" xfId="1328" xr:uid="{00000000-0005-0000-0000-0000AB060000}"/>
    <cellStyle name="標準 4 2 2" xfId="1329" xr:uid="{00000000-0005-0000-0000-0000AC060000}"/>
    <cellStyle name="標準 4 2 2 2" xfId="1574" xr:uid="{00000000-0005-0000-0000-0000AD060000}"/>
    <cellStyle name="標準 4 2 3" xfId="1720" xr:uid="{00000000-0005-0000-0000-0000AE060000}"/>
    <cellStyle name="標準 4 2 3 2" xfId="1721" xr:uid="{00000000-0005-0000-0000-0000AF060000}"/>
    <cellStyle name="標準 4 2 4" xfId="1722" xr:uid="{00000000-0005-0000-0000-0000B0060000}"/>
    <cellStyle name="標準 4 3" xfId="1330" xr:uid="{00000000-0005-0000-0000-0000B1060000}"/>
    <cellStyle name="標準 4 3 2" xfId="1723" xr:uid="{00000000-0005-0000-0000-0000B2060000}"/>
    <cellStyle name="標準 4 3 2 2" xfId="1724" xr:uid="{00000000-0005-0000-0000-0000B3060000}"/>
    <cellStyle name="標準 4 3 3" xfId="1725" xr:uid="{00000000-0005-0000-0000-0000B4060000}"/>
    <cellStyle name="標準 4 3 3 2" xfId="1726" xr:uid="{00000000-0005-0000-0000-0000B5060000}"/>
    <cellStyle name="標準 4 3 4" xfId="1727" xr:uid="{00000000-0005-0000-0000-0000B6060000}"/>
    <cellStyle name="標準 4 3 5" xfId="1728" xr:uid="{00000000-0005-0000-0000-0000B7060000}"/>
    <cellStyle name="標準 4 3 5 2" xfId="1729" xr:uid="{00000000-0005-0000-0000-0000B8060000}"/>
    <cellStyle name="標準 4 4" xfId="1331" xr:uid="{00000000-0005-0000-0000-0000B9060000}"/>
    <cellStyle name="標準 4 4 2" xfId="1730" xr:uid="{00000000-0005-0000-0000-0000BA060000}"/>
    <cellStyle name="標準 4 5" xfId="1332" xr:uid="{00000000-0005-0000-0000-0000BB060000}"/>
    <cellStyle name="標準 4 5 2" xfId="1731" xr:uid="{00000000-0005-0000-0000-0000BC060000}"/>
    <cellStyle name="標準 5" xfId="1333" xr:uid="{00000000-0005-0000-0000-0000BD060000}"/>
    <cellStyle name="標準 5 2" xfId="1334" xr:uid="{00000000-0005-0000-0000-0000BE060000}"/>
    <cellStyle name="標準 5 2 2" xfId="1575" xr:uid="{00000000-0005-0000-0000-0000BF060000}"/>
    <cellStyle name="標準 5 2 2 2" xfId="1732" xr:uid="{00000000-0005-0000-0000-0000C0060000}"/>
    <cellStyle name="標準 5 2 3" xfId="1733" xr:uid="{00000000-0005-0000-0000-0000C1060000}"/>
    <cellStyle name="標準 5 3" xfId="1573" xr:uid="{00000000-0005-0000-0000-0000C2060000}"/>
    <cellStyle name="標準 5 3 2" xfId="1734" xr:uid="{00000000-0005-0000-0000-0000C3060000}"/>
    <cellStyle name="標準 5 4" xfId="1735" xr:uid="{00000000-0005-0000-0000-0000C4060000}"/>
    <cellStyle name="標準 6" xfId="1335" xr:uid="{00000000-0005-0000-0000-0000C5060000}"/>
    <cellStyle name="標準 6 2" xfId="1336" xr:uid="{00000000-0005-0000-0000-0000C6060000}"/>
    <cellStyle name="標準 6 2 2" xfId="1337" xr:uid="{00000000-0005-0000-0000-0000C7060000}"/>
    <cellStyle name="標準 6 2 2 2" xfId="1338" xr:uid="{00000000-0005-0000-0000-0000C8060000}"/>
    <cellStyle name="標準 6 2 3" xfId="1736" xr:uid="{00000000-0005-0000-0000-0000C9060000}"/>
    <cellStyle name="標準 6 3" xfId="1339" xr:uid="{00000000-0005-0000-0000-0000CA060000}"/>
    <cellStyle name="標準 6 3 2" xfId="1737" xr:uid="{00000000-0005-0000-0000-0000CB060000}"/>
    <cellStyle name="標準 6 3 3" xfId="1738" xr:uid="{00000000-0005-0000-0000-0000CC060000}"/>
    <cellStyle name="標準 6 3 3 2" xfId="1739" xr:uid="{00000000-0005-0000-0000-0000CD060000}"/>
    <cellStyle name="標準 7" xfId="1340" xr:uid="{00000000-0005-0000-0000-0000CE060000}"/>
    <cellStyle name="標準 7 2" xfId="1341" xr:uid="{00000000-0005-0000-0000-0000CF060000}"/>
    <cellStyle name="標準 7 3" xfId="1342" xr:uid="{00000000-0005-0000-0000-0000D0060000}"/>
    <cellStyle name="標準 8" xfId="1343" xr:uid="{00000000-0005-0000-0000-0000D1060000}"/>
    <cellStyle name="標準 8 2" xfId="1344" xr:uid="{00000000-0005-0000-0000-0000D2060000}"/>
    <cellStyle name="標準 8 3" xfId="1345" xr:uid="{00000000-0005-0000-0000-0000D3060000}"/>
    <cellStyle name="標準 8 4" xfId="1346" xr:uid="{00000000-0005-0000-0000-0000D4060000}"/>
    <cellStyle name="標準 8 5" xfId="1347" xr:uid="{00000000-0005-0000-0000-0000D5060000}"/>
    <cellStyle name="標準 8 6" xfId="1348" xr:uid="{00000000-0005-0000-0000-0000D6060000}"/>
    <cellStyle name="標準 8 7" xfId="1349" xr:uid="{00000000-0005-0000-0000-0000D7060000}"/>
    <cellStyle name="標準 9" xfId="1350" xr:uid="{00000000-0005-0000-0000-0000D8060000}"/>
    <cellStyle name="標準 9 2" xfId="1351" xr:uid="{00000000-0005-0000-0000-0000D9060000}"/>
    <cellStyle name="標準 9 3" xfId="1352" xr:uid="{00000000-0005-0000-0000-0000DA060000}"/>
    <cellStyle name="標準 9 4" xfId="1353" xr:uid="{00000000-0005-0000-0000-0000DB060000}"/>
    <cellStyle name="標準 9 5" xfId="1354" xr:uid="{00000000-0005-0000-0000-0000DC060000}"/>
    <cellStyle name="標準 9 6" xfId="1355" xr:uid="{00000000-0005-0000-0000-0000DD060000}"/>
    <cellStyle name="未定義" xfId="1571" xr:uid="{00000000-0005-0000-0000-0000DE060000}"/>
    <cellStyle name="良い" xfId="1749" builtinId="26" customBuiltin="1"/>
    <cellStyle name="良い 10" xfId="1356" xr:uid="{00000000-0005-0000-0000-0000E0060000}"/>
    <cellStyle name="良い 11" xfId="1357" xr:uid="{00000000-0005-0000-0000-0000E1060000}"/>
    <cellStyle name="良い 12" xfId="1358" xr:uid="{00000000-0005-0000-0000-0000E2060000}"/>
    <cellStyle name="良い 13" xfId="1359" xr:uid="{00000000-0005-0000-0000-0000E3060000}"/>
    <cellStyle name="良い 14" xfId="1360" xr:uid="{00000000-0005-0000-0000-0000E4060000}"/>
    <cellStyle name="良い 15" xfId="1361" xr:uid="{00000000-0005-0000-0000-0000E5060000}"/>
    <cellStyle name="良い 16" xfId="1362" xr:uid="{00000000-0005-0000-0000-0000E6060000}"/>
    <cellStyle name="良い 17" xfId="1363" xr:uid="{00000000-0005-0000-0000-0000E7060000}"/>
    <cellStyle name="良い 18" xfId="1364" xr:uid="{00000000-0005-0000-0000-0000E8060000}"/>
    <cellStyle name="良い 19" xfId="1365" xr:uid="{00000000-0005-0000-0000-0000E9060000}"/>
    <cellStyle name="良い 2" xfId="1366" xr:uid="{00000000-0005-0000-0000-0000EA060000}"/>
    <cellStyle name="良い 2 2" xfId="1367" xr:uid="{00000000-0005-0000-0000-0000EB060000}"/>
    <cellStyle name="良い 2 2 2" xfId="1572" xr:uid="{00000000-0005-0000-0000-0000EC060000}"/>
    <cellStyle name="良い 20" xfId="1368" xr:uid="{00000000-0005-0000-0000-0000ED060000}"/>
    <cellStyle name="良い 21" xfId="1369" xr:uid="{00000000-0005-0000-0000-0000EE060000}"/>
    <cellStyle name="良い 22" xfId="1370" xr:uid="{00000000-0005-0000-0000-0000EF060000}"/>
    <cellStyle name="良い 23" xfId="1371" xr:uid="{00000000-0005-0000-0000-0000F0060000}"/>
    <cellStyle name="良い 24" xfId="1372" xr:uid="{00000000-0005-0000-0000-0000F1060000}"/>
    <cellStyle name="良い 25" xfId="1373" xr:uid="{00000000-0005-0000-0000-0000F2060000}"/>
    <cellStyle name="良い 3" xfId="1374" xr:uid="{00000000-0005-0000-0000-0000F3060000}"/>
    <cellStyle name="良い 3 2" xfId="1375" xr:uid="{00000000-0005-0000-0000-0000F4060000}"/>
    <cellStyle name="良い 4" xfId="1376" xr:uid="{00000000-0005-0000-0000-0000F5060000}"/>
    <cellStyle name="良い 5" xfId="1377" xr:uid="{00000000-0005-0000-0000-0000F6060000}"/>
    <cellStyle name="良い 6" xfId="1378" xr:uid="{00000000-0005-0000-0000-0000F7060000}"/>
    <cellStyle name="良い 7" xfId="1379" xr:uid="{00000000-0005-0000-0000-0000F8060000}"/>
    <cellStyle name="良い 8" xfId="1380" xr:uid="{00000000-0005-0000-0000-0000F9060000}"/>
    <cellStyle name="良い 9" xfId="1381" xr:uid="{00000000-0005-0000-0000-0000FA060000}"/>
  </cellStyles>
  <dxfs count="0"/>
  <tableStyles count="0" defaultTableStyle="TableStyleMedium2" defaultPivotStyle="PivotStyleLight16"/>
  <colors>
    <mruColors>
      <color rgb="FFD99694"/>
      <color rgb="FFFFC000"/>
      <color rgb="FF7F7F7F"/>
      <color rgb="FF868686"/>
      <color rgb="FFB3A2C7"/>
      <color rgb="FFB3C1DA"/>
      <color rgb="FFCBE0C7"/>
      <color rgb="FFFFCCCC"/>
      <color rgb="FFFFFFCC"/>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2867903198241E-2"/>
          <c:y val="0.15578703703703703"/>
          <c:w val="0.81469570894623144"/>
          <c:h val="0.69952209098862639"/>
        </c:manualLayout>
      </c:layout>
      <c:barChart>
        <c:barDir val="col"/>
        <c:grouping val="clustered"/>
        <c:varyColors val="0"/>
        <c:ser>
          <c:idx val="0"/>
          <c:order val="0"/>
          <c:tx>
            <c:v>在宅医療患者数(医科)</c:v>
          </c:tx>
          <c:spPr>
            <a:solidFill>
              <a:srgbClr val="FFC000"/>
            </a:solidFill>
            <a:ln>
              <a:noFill/>
            </a:ln>
          </c:spPr>
          <c:invertIfNegative val="0"/>
          <c:dLbls>
            <c:dLbl>
              <c:idx val="2"/>
              <c:layout>
                <c:manualLayout>
                  <c:x val="-6.2870778711664202E-17"/>
                  <c:y val="7.78493472287319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96-4A05-B95B-0D0CD5311B69}"/>
                </c:ext>
              </c:extLst>
            </c:dLbl>
            <c:dLbl>
              <c:idx val="4"/>
              <c:layout>
                <c:manualLayout>
                  <c:x val="0"/>
                  <c:y val="0.2096618056795417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96-4A05-B95B-0D0CD5311B6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'在宅(医科)'!$B$6:$B$12</c:f>
              <c:strCache>
                <c:ptCount val="7"/>
                <c:pt idx="0">
                  <c:v>65歳～69歳</c:v>
                </c:pt>
                <c:pt idx="1">
                  <c:v>70歳～74歳</c:v>
                </c:pt>
                <c:pt idx="2">
                  <c:v>75歳～79歳</c:v>
                </c:pt>
                <c:pt idx="3">
                  <c:v>80歳～84歳</c:v>
                </c:pt>
                <c:pt idx="4">
                  <c:v>85歳～89歳</c:v>
                </c:pt>
                <c:pt idx="5">
                  <c:v>90歳～94歳</c:v>
                </c:pt>
                <c:pt idx="6">
                  <c:v>95歳～</c:v>
                </c:pt>
              </c:strCache>
            </c:strRef>
          </c:cat>
          <c:val>
            <c:numRef>
              <c:f>'在宅(医科)'!$D$6:$D$12</c:f>
              <c:numCache>
                <c:formatCode>General</c:formatCode>
                <c:ptCount val="7"/>
                <c:pt idx="0">
                  <c:v>436</c:v>
                </c:pt>
                <c:pt idx="1">
                  <c:v>1275</c:v>
                </c:pt>
                <c:pt idx="2">
                  <c:v>19524</c:v>
                </c:pt>
                <c:pt idx="3">
                  <c:v>32391</c:v>
                </c:pt>
                <c:pt idx="4">
                  <c:v>42876</c:v>
                </c:pt>
                <c:pt idx="5">
                  <c:v>32728</c:v>
                </c:pt>
                <c:pt idx="6">
                  <c:v>15242</c:v>
                </c:pt>
              </c:numCache>
            </c:numRef>
          </c:val>
          <c:extLst>
            <c:ext xmlns:c16="http://schemas.microsoft.com/office/drawing/2014/chart" uri="{C3380CC4-5D6E-409C-BE32-E72D297353CC}">
              <c16:uniqueId val="{00000000-B1EF-4B49-A27F-7C6236A7521D}"/>
            </c:ext>
          </c:extLst>
        </c:ser>
        <c:dLbls>
          <c:showLegendKey val="0"/>
          <c:showVal val="0"/>
          <c:showCatName val="0"/>
          <c:showSerName val="0"/>
          <c:showPercent val="0"/>
          <c:showBubbleSize val="0"/>
        </c:dLbls>
        <c:gapWidth val="150"/>
        <c:axId val="264142016"/>
        <c:axId val="264142576"/>
      </c:barChart>
      <c:lineChart>
        <c:grouping val="standard"/>
        <c:varyColors val="0"/>
        <c:ser>
          <c:idx val="1"/>
          <c:order val="1"/>
          <c:tx>
            <c:v>在宅医療患者割合(医科)</c:v>
          </c:tx>
          <c:spPr>
            <a:ln>
              <a:solidFill>
                <a:srgbClr val="D99694"/>
              </a:solidFill>
            </a:ln>
          </c:spPr>
          <c:marker>
            <c:symbol val="circle"/>
            <c:size val="5"/>
            <c:spPr>
              <a:solidFill>
                <a:srgbClr val="D99694"/>
              </a:solidFill>
              <a:ln>
                <a:noFill/>
              </a:ln>
            </c:spPr>
          </c:marker>
          <c:dLbls>
            <c:dLbl>
              <c:idx val="2"/>
              <c:layout>
                <c:manualLayout>
                  <c:x val="-6.1728386727532766E-2"/>
                  <c:y val="1.4858844487333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D2-467E-90CF-673245CBF2D9}"/>
                </c:ext>
              </c:extLst>
            </c:dLbl>
            <c:dLbl>
              <c:idx val="3"/>
              <c:layout>
                <c:manualLayout>
                  <c:x val="-6.8587096363925362E-2"/>
                  <c:y val="-2.97176889746671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D2-467E-90CF-673245CBF2D9}"/>
                </c:ext>
              </c:extLst>
            </c:dLbl>
            <c:dLbl>
              <c:idx val="4"/>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D2-467E-90CF-673245CBF2D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'在宅(医科)'!$B$6:$B$12</c:f>
              <c:strCache>
                <c:ptCount val="7"/>
                <c:pt idx="0">
                  <c:v>65歳～69歳</c:v>
                </c:pt>
                <c:pt idx="1">
                  <c:v>70歳～74歳</c:v>
                </c:pt>
                <c:pt idx="2">
                  <c:v>75歳～79歳</c:v>
                </c:pt>
                <c:pt idx="3">
                  <c:v>80歳～84歳</c:v>
                </c:pt>
                <c:pt idx="4">
                  <c:v>85歳～89歳</c:v>
                </c:pt>
                <c:pt idx="5">
                  <c:v>90歳～94歳</c:v>
                </c:pt>
                <c:pt idx="6">
                  <c:v>95歳～</c:v>
                </c:pt>
              </c:strCache>
            </c:strRef>
          </c:cat>
          <c:val>
            <c:numRef>
              <c:f>'在宅(医科)'!$F$6:$F$12</c:f>
              <c:numCache>
                <c:formatCode>0.0%</c:formatCode>
                <c:ptCount val="7"/>
                <c:pt idx="0">
                  <c:v>0.13960934998398974</c:v>
                </c:pt>
                <c:pt idx="1">
                  <c:v>0.15311636844001442</c:v>
                </c:pt>
                <c:pt idx="2">
                  <c:v>4.1219875225638913E-2</c:v>
                </c:pt>
                <c:pt idx="3">
                  <c:v>8.5538407909747746E-2</c:v>
                </c:pt>
                <c:pt idx="4">
                  <c:v>0.17412987856881776</c:v>
                </c:pt>
                <c:pt idx="5">
                  <c:v>0.28917025243198824</c:v>
                </c:pt>
                <c:pt idx="6">
                  <c:v>0.36527907589809955</c:v>
                </c:pt>
              </c:numCache>
            </c:numRef>
          </c:val>
          <c:smooth val="0"/>
          <c:extLst>
            <c:ext xmlns:c16="http://schemas.microsoft.com/office/drawing/2014/chart" uri="{C3380CC4-5D6E-409C-BE32-E72D297353CC}">
              <c16:uniqueId val="{00000001-B1EF-4B49-A27F-7C6236A7521D}"/>
            </c:ext>
          </c:extLst>
        </c:ser>
        <c:dLbls>
          <c:showLegendKey val="0"/>
          <c:showVal val="0"/>
          <c:showCatName val="0"/>
          <c:showSerName val="0"/>
          <c:showPercent val="0"/>
          <c:showBubbleSize val="0"/>
        </c:dLbls>
        <c:marker val="1"/>
        <c:smooth val="0"/>
        <c:axId val="264143696"/>
        <c:axId val="264143136"/>
      </c:lineChart>
      <c:catAx>
        <c:axId val="264142016"/>
        <c:scaling>
          <c:orientation val="minMax"/>
        </c:scaling>
        <c:delete val="0"/>
        <c:axPos val="b"/>
        <c:numFmt formatCode="General" sourceLinked="0"/>
        <c:majorTickMark val="out"/>
        <c:minorTickMark val="none"/>
        <c:tickLblPos val="nextTo"/>
        <c:spPr>
          <a:ln w="9525">
            <a:solidFill>
              <a:srgbClr val="7F7F7F"/>
            </a:solidFill>
            <a:prstDash val="solid"/>
          </a:ln>
        </c:spPr>
        <c:crossAx val="264142576"/>
        <c:crosses val="autoZero"/>
        <c:auto val="1"/>
        <c:lblAlgn val="ctr"/>
        <c:lblOffset val="100"/>
        <c:noMultiLvlLbl val="0"/>
      </c:catAx>
      <c:valAx>
        <c:axId val="264142576"/>
        <c:scaling>
          <c:orientation val="minMax"/>
        </c:scaling>
        <c:delete val="0"/>
        <c:axPos val="l"/>
        <c:majorGridlines>
          <c:spPr>
            <a:ln>
              <a:solidFill>
                <a:srgbClr val="D9D9D9"/>
              </a:solidFill>
            </a:ln>
          </c:spPr>
        </c:majorGridlines>
        <c:title>
          <c:tx>
            <c:rich>
              <a:bodyPr rot="0" vert="horz"/>
              <a:lstStyle/>
              <a:p>
                <a:pPr>
                  <a:defRPr/>
                </a:pPr>
                <a:r>
                  <a:rPr lang="ja-JP"/>
                  <a:t>在宅医療患者数</a:t>
                </a:r>
                <a:br>
                  <a:rPr lang="en-US"/>
                </a:br>
                <a:r>
                  <a:rPr lang="en-US"/>
                  <a:t>(</a:t>
                </a:r>
                <a:r>
                  <a:rPr lang="ja-JP"/>
                  <a:t>医科</a:t>
                </a:r>
                <a:r>
                  <a:rPr lang="en-US"/>
                  <a:t>)(</a:t>
                </a:r>
                <a:r>
                  <a:rPr lang="ja-JP"/>
                  <a:t>人</a:t>
                </a:r>
                <a:r>
                  <a:rPr lang="en-US"/>
                  <a:t>)</a:t>
                </a:r>
                <a:endParaRPr lang="ja-JP"/>
              </a:p>
            </c:rich>
          </c:tx>
          <c:layout>
            <c:manualLayout>
              <c:xMode val="edge"/>
              <c:yMode val="edge"/>
              <c:x val="7.1323689569156943E-3"/>
              <c:y val="2.7075641346448992E-2"/>
            </c:manualLayout>
          </c:layout>
          <c:overlay val="0"/>
        </c:title>
        <c:numFmt formatCode="General" sourceLinked="1"/>
        <c:majorTickMark val="out"/>
        <c:minorTickMark val="none"/>
        <c:tickLblPos val="nextTo"/>
        <c:spPr>
          <a:ln w="9525">
            <a:solidFill>
              <a:srgbClr val="7F7F7F"/>
            </a:solidFill>
            <a:prstDash val="solid"/>
          </a:ln>
        </c:spPr>
        <c:crossAx val="264142016"/>
        <c:crosses val="autoZero"/>
        <c:crossBetween val="between"/>
      </c:valAx>
      <c:valAx>
        <c:axId val="264143136"/>
        <c:scaling>
          <c:orientation val="minMax"/>
        </c:scaling>
        <c:delete val="0"/>
        <c:axPos val="r"/>
        <c:title>
          <c:tx>
            <c:rich>
              <a:bodyPr rot="0" vert="horz"/>
              <a:lstStyle/>
              <a:p>
                <a:pPr>
                  <a:defRPr/>
                </a:pPr>
                <a:r>
                  <a:rPr lang="ja-JP"/>
                  <a:t>在宅医療患者割合</a:t>
                </a:r>
                <a:br>
                  <a:rPr lang="en-US"/>
                </a:br>
                <a:r>
                  <a:rPr lang="en-US"/>
                  <a:t>(</a:t>
                </a:r>
                <a:r>
                  <a:rPr lang="ja-JP"/>
                  <a:t>医科</a:t>
                </a:r>
                <a:r>
                  <a:rPr lang="en-US"/>
                  <a:t>)(%)</a:t>
                </a:r>
                <a:endParaRPr lang="ja-JP"/>
              </a:p>
            </c:rich>
          </c:tx>
          <c:layout>
            <c:manualLayout>
              <c:xMode val="edge"/>
              <c:yMode val="edge"/>
              <c:x val="0.93286588759042854"/>
              <c:y val="4.2584937299504223E-2"/>
            </c:manualLayout>
          </c:layout>
          <c:overlay val="0"/>
        </c:title>
        <c:numFmt formatCode="0.0%" sourceLinked="1"/>
        <c:majorTickMark val="out"/>
        <c:minorTickMark val="none"/>
        <c:tickLblPos val="nextTo"/>
        <c:spPr>
          <a:ln w="9525">
            <a:solidFill>
              <a:srgbClr val="7F7F7F"/>
            </a:solidFill>
            <a:prstDash val="solid"/>
          </a:ln>
        </c:spPr>
        <c:crossAx val="264143696"/>
        <c:crosses val="max"/>
        <c:crossBetween val="between"/>
      </c:valAx>
      <c:catAx>
        <c:axId val="264143696"/>
        <c:scaling>
          <c:orientation val="minMax"/>
        </c:scaling>
        <c:delete val="1"/>
        <c:axPos val="b"/>
        <c:numFmt formatCode="General" sourceLinked="1"/>
        <c:majorTickMark val="out"/>
        <c:minorTickMark val="none"/>
        <c:tickLblPos val="nextTo"/>
        <c:crossAx val="264143136"/>
        <c:crosses val="autoZero"/>
        <c:auto val="1"/>
        <c:lblAlgn val="ctr"/>
        <c:lblOffset val="100"/>
        <c:noMultiLvlLbl val="0"/>
      </c:catAx>
    </c:plotArea>
    <c:legend>
      <c:legendPos val="t"/>
      <c:layout>
        <c:manualLayout>
          <c:xMode val="edge"/>
          <c:yMode val="edge"/>
          <c:x val="0.15747208782733055"/>
          <c:y val="3.2407407407407406E-2"/>
          <c:w val="0.63551795030360436"/>
          <c:h val="9.3981481481481485E-2"/>
        </c:manualLayout>
      </c:layout>
      <c:overlay val="0"/>
      <c:spPr>
        <a:ln>
          <a:solidFill>
            <a:srgbClr val="7F7F7F"/>
          </a:solidFill>
        </a:ln>
      </c:spPr>
    </c:legend>
    <c:plotVisOnly val="1"/>
    <c:dispBlanksAs val="gap"/>
    <c:showDLblsOverMax val="0"/>
  </c:chart>
  <c:spPr>
    <a:ln>
      <a:solidFill>
        <a:schemeClr val="tx1"/>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483091787438"/>
          <c:y val="7.8162778672273808E-2"/>
          <c:w val="0.79858671497584544"/>
          <c:h val="0.91713182910959656"/>
        </c:manualLayout>
      </c:layout>
      <c:barChart>
        <c:barDir val="bar"/>
        <c:grouping val="clustered"/>
        <c:varyColors val="0"/>
        <c:ser>
          <c:idx val="0"/>
          <c:order val="0"/>
          <c:tx>
            <c:strRef>
              <c:f>'市区町村別_在宅(歯科)'!$CB$5</c:f>
              <c:strCache>
                <c:ptCount val="1"/>
                <c:pt idx="0">
                  <c:v>訪問診療患者割合(歯科)</c:v>
                </c:pt>
              </c:strCache>
            </c:strRef>
          </c:tx>
          <c:spPr>
            <a:solidFill>
              <a:schemeClr val="accent4">
                <a:lumMod val="60000"/>
                <a:lumOff val="40000"/>
              </a:schemeClr>
            </a:solidFill>
            <a:ln>
              <a:noFill/>
            </a:ln>
          </c:spPr>
          <c:invertIfNegative val="0"/>
          <c:dLbls>
            <c:dLbl>
              <c:idx val="33"/>
              <c:layout>
                <c:manualLayout>
                  <c:x val="8.1039855072462651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42-4DCF-9BB6-19207FCBD930}"/>
                </c:ext>
              </c:extLst>
            </c:dLbl>
            <c:dLbl>
              <c:idx val="34"/>
              <c:layout>
                <c:manualLayout>
                  <c:x val="9.6378019323671502E-3"/>
                  <c:y val="4.05782563923440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42-4DCF-9BB6-19207FCBD930}"/>
                </c:ext>
              </c:extLst>
            </c:dLbl>
            <c:dLbl>
              <c:idx val="35"/>
              <c:layout>
                <c:manualLayout>
                  <c:x val="8.1039855072462651E-3"/>
                  <c:y val="1.576427367040232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E6-4219-B49F-5B4A86F67D6C}"/>
                </c:ext>
              </c:extLst>
            </c:dLbl>
            <c:dLbl>
              <c:idx val="36"/>
              <c:layout>
                <c:manualLayout>
                  <c:x val="7.1500000000000001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E6-4219-B49F-5B4A86F67D6C}"/>
                </c:ext>
              </c:extLst>
            </c:dLbl>
            <c:dLbl>
              <c:idx val="37"/>
              <c:layout>
                <c:manualLayout>
                  <c:x val="7.150000000000000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E6-4219-B49F-5B4A86F67D6C}"/>
                </c:ext>
              </c:extLst>
            </c:dLbl>
            <c:dLbl>
              <c:idx val="38"/>
              <c:layout>
                <c:manualLayout>
                  <c:x val="1.4819082125603865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E6-4219-B49F-5B4A86F67D6C}"/>
                </c:ext>
              </c:extLst>
            </c:dLbl>
            <c:dLbl>
              <c:idx val="39"/>
              <c:layout>
                <c:manualLayout>
                  <c:x val="1.5543961352657005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E6-4219-B49F-5B4A86F67D6C}"/>
                </c:ext>
              </c:extLst>
            </c:dLbl>
            <c:dLbl>
              <c:idx val="40"/>
              <c:layout>
                <c:manualLayout>
                  <c:x val="1.554396135265700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E6-4219-B49F-5B4A86F67D6C}"/>
                </c:ext>
              </c:extLst>
            </c:dLbl>
            <c:dLbl>
              <c:idx val="41"/>
              <c:layout>
                <c:manualLayout>
                  <c:x val="2.3213043478260871E-2"/>
                  <c:y val="3.941068415031295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E6-4219-B49F-5B4A86F67D6C}"/>
                </c:ext>
              </c:extLst>
            </c:dLbl>
            <c:dLbl>
              <c:idx val="42"/>
              <c:layout>
                <c:manualLayout>
                  <c:x val="3.1630314009661722E-2"/>
                  <c:y val="2.36464105019330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E6-4219-B49F-5B4A86F67D6C}"/>
                </c:ext>
              </c:extLst>
            </c:dLbl>
            <c:dLbl>
              <c:idx val="43"/>
              <c:layout>
                <c:manualLayout>
                  <c:x val="3.1630314009661722E-2"/>
                  <c:y val="1.03090467619598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E6-4219-B49F-5B4A86F67D6C}"/>
                </c:ext>
              </c:extLst>
            </c:dLbl>
            <c:dLbl>
              <c:idx val="44"/>
              <c:layout>
                <c:manualLayout>
                  <c:x val="3.7910507246376811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E6-4219-B49F-5B4A86F67D6C}"/>
                </c:ext>
              </c:extLst>
            </c:dLbl>
            <c:dLbl>
              <c:idx val="45"/>
              <c:layout>
                <c:manualLayout>
                  <c:x val="3.8055434782608692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E6-4219-B49F-5B4A86F67D6C}"/>
                </c:ext>
              </c:extLst>
            </c:dLbl>
            <c:dLbl>
              <c:idx val="46"/>
              <c:layout>
                <c:manualLayout>
                  <c:x val="3.7910507246376811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E6-4219-B49F-5B4A86F67D6C}"/>
                </c:ext>
              </c:extLst>
            </c:dLbl>
            <c:dLbl>
              <c:idx val="47"/>
              <c:layout>
                <c:manualLayout>
                  <c:x val="3.7914565210399785E-2"/>
                  <c:y val="2.4220790917009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E6-4219-B49F-5B4A86F67D6C}"/>
                </c:ext>
              </c:extLst>
            </c:dLbl>
            <c:dLbl>
              <c:idx val="48"/>
              <c:layout>
                <c:manualLayout>
                  <c:x val="3.9448415986497683E-2"/>
                  <c:y val="2.422079092452876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E6-4219-B49F-5B4A86F67D6C}"/>
                </c:ext>
              </c:extLst>
            </c:dLbl>
            <c:dLbl>
              <c:idx val="49"/>
              <c:layout>
                <c:manualLayout>
                  <c:x val="4.5445538841874009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E6-4219-B49F-5B4A86F67D6C}"/>
                </c:ext>
              </c:extLst>
            </c:dLbl>
            <c:dLbl>
              <c:idx val="50"/>
              <c:layout>
                <c:manualLayout>
                  <c:x val="4.71221266345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42-4DCF-9BB6-19207FCBD930}"/>
                </c:ext>
              </c:extLst>
            </c:dLbl>
            <c:dLbl>
              <c:idx val="51"/>
              <c:layout>
                <c:manualLayout>
                  <c:x val="4.5892661040780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4A-4D7D-99C9-D6F8FAD2FC9D}"/>
                </c:ext>
              </c:extLst>
            </c:dLbl>
            <c:dLbl>
              <c:idx val="52"/>
              <c:layout>
                <c:manualLayout>
                  <c:x val="-4.58926610407805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4A-4D7D-99C9-D6F8FAD2FC9D}"/>
                </c:ext>
              </c:extLst>
            </c:dLbl>
            <c:dLbl>
              <c:idx val="53"/>
              <c:layout>
                <c:manualLayout>
                  <c:x val="-4.58926610407805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4A-4D7D-99C9-D6F8FAD2FC9D}"/>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'市区町村別_在宅(歯科)'!$CB$7:$CB$80</c:f>
              <c:strCache>
                <c:ptCount val="74"/>
                <c:pt idx="0">
                  <c:v>田尻町</c:v>
                </c:pt>
                <c:pt idx="1">
                  <c:v>東住吉区</c:v>
                </c:pt>
                <c:pt idx="2">
                  <c:v>西淀川区</c:v>
                </c:pt>
                <c:pt idx="3">
                  <c:v>旭区</c:v>
                </c:pt>
                <c:pt idx="4">
                  <c:v>生野区</c:v>
                </c:pt>
                <c:pt idx="5">
                  <c:v>東淀川区</c:v>
                </c:pt>
                <c:pt idx="6">
                  <c:v>平野区</c:v>
                </c:pt>
                <c:pt idx="7">
                  <c:v>北区</c:v>
                </c:pt>
                <c:pt idx="8">
                  <c:v>島本町</c:v>
                </c:pt>
                <c:pt idx="9">
                  <c:v>藤井寺市</c:v>
                </c:pt>
                <c:pt idx="10">
                  <c:v>吹田市</c:v>
                </c:pt>
                <c:pt idx="11">
                  <c:v>池田市</c:v>
                </c:pt>
                <c:pt idx="12">
                  <c:v>住吉区</c:v>
                </c:pt>
                <c:pt idx="13">
                  <c:v>大阪市</c:v>
                </c:pt>
                <c:pt idx="14">
                  <c:v>中央区</c:v>
                </c:pt>
                <c:pt idx="15">
                  <c:v>堺市美原区</c:v>
                </c:pt>
                <c:pt idx="16">
                  <c:v>太子町</c:v>
                </c:pt>
                <c:pt idx="17">
                  <c:v>羽曳野市</c:v>
                </c:pt>
                <c:pt idx="18">
                  <c:v>阿倍野区</c:v>
                </c:pt>
                <c:pt idx="19">
                  <c:v>鶴見区</c:v>
                </c:pt>
                <c:pt idx="20">
                  <c:v>堺市東区</c:v>
                </c:pt>
                <c:pt idx="21">
                  <c:v>忠岡町</c:v>
                </c:pt>
                <c:pt idx="22">
                  <c:v>八尾市</c:v>
                </c:pt>
                <c:pt idx="23">
                  <c:v>堺市西区</c:v>
                </c:pt>
                <c:pt idx="24">
                  <c:v>天王寺区</c:v>
                </c:pt>
                <c:pt idx="25">
                  <c:v>泉大津市</c:v>
                </c:pt>
                <c:pt idx="26">
                  <c:v>豊能町</c:v>
                </c:pt>
                <c:pt idx="27">
                  <c:v>豊中市</c:v>
                </c:pt>
                <c:pt idx="28">
                  <c:v>河南町</c:v>
                </c:pt>
                <c:pt idx="29">
                  <c:v>住之江区</c:v>
                </c:pt>
                <c:pt idx="30">
                  <c:v>堺市堺区</c:v>
                </c:pt>
                <c:pt idx="31">
                  <c:v>大阪狭山市</c:v>
                </c:pt>
                <c:pt idx="32">
                  <c:v>東成区</c:v>
                </c:pt>
                <c:pt idx="33">
                  <c:v>河内長野市</c:v>
                </c:pt>
                <c:pt idx="34">
                  <c:v>淀川区</c:v>
                </c:pt>
                <c:pt idx="35">
                  <c:v>箕面市</c:v>
                </c:pt>
                <c:pt idx="36">
                  <c:v>都島区</c:v>
                </c:pt>
                <c:pt idx="37">
                  <c:v>東大阪市</c:v>
                </c:pt>
                <c:pt idx="38">
                  <c:v>高石市</c:v>
                </c:pt>
                <c:pt idx="39">
                  <c:v>堺市</c:v>
                </c:pt>
                <c:pt idx="40">
                  <c:v>城東区</c:v>
                </c:pt>
                <c:pt idx="41">
                  <c:v>茨木市</c:v>
                </c:pt>
                <c:pt idx="42">
                  <c:v>大正区</c:v>
                </c:pt>
                <c:pt idx="43">
                  <c:v>守口市</c:v>
                </c:pt>
                <c:pt idx="44">
                  <c:v>富田林市</c:v>
                </c:pt>
                <c:pt idx="45">
                  <c:v>浪速区</c:v>
                </c:pt>
                <c:pt idx="46">
                  <c:v>西成区</c:v>
                </c:pt>
                <c:pt idx="47">
                  <c:v>摂津市</c:v>
                </c:pt>
                <c:pt idx="48">
                  <c:v>福島区</c:v>
                </c:pt>
                <c:pt idx="49">
                  <c:v>堺市中区</c:v>
                </c:pt>
                <c:pt idx="50">
                  <c:v>和泉市</c:v>
                </c:pt>
                <c:pt idx="51">
                  <c:v>大東市</c:v>
                </c:pt>
                <c:pt idx="52">
                  <c:v>此花区</c:v>
                </c:pt>
                <c:pt idx="53">
                  <c:v>高槻市</c:v>
                </c:pt>
                <c:pt idx="54">
                  <c:v>堺市北区</c:v>
                </c:pt>
                <c:pt idx="55">
                  <c:v>熊取町</c:v>
                </c:pt>
                <c:pt idx="56">
                  <c:v>松原市</c:v>
                </c:pt>
                <c:pt idx="57">
                  <c:v>阪南市</c:v>
                </c:pt>
                <c:pt idx="58">
                  <c:v>枚方市</c:v>
                </c:pt>
                <c:pt idx="59">
                  <c:v>能勢町</c:v>
                </c:pt>
                <c:pt idx="60">
                  <c:v>門真市</c:v>
                </c:pt>
                <c:pt idx="61">
                  <c:v>交野市</c:v>
                </c:pt>
                <c:pt idx="62">
                  <c:v>柏原市</c:v>
                </c:pt>
                <c:pt idx="63">
                  <c:v>四條畷市</c:v>
                </c:pt>
                <c:pt idx="64">
                  <c:v>西区</c:v>
                </c:pt>
                <c:pt idx="65">
                  <c:v>港区</c:v>
                </c:pt>
                <c:pt idx="66">
                  <c:v>堺市南区</c:v>
                </c:pt>
                <c:pt idx="67">
                  <c:v>寝屋川市</c:v>
                </c:pt>
                <c:pt idx="68">
                  <c:v>泉佐野市</c:v>
                </c:pt>
                <c:pt idx="69">
                  <c:v>岸和田市</c:v>
                </c:pt>
                <c:pt idx="70">
                  <c:v>千早赤阪村</c:v>
                </c:pt>
                <c:pt idx="71">
                  <c:v>泉南市</c:v>
                </c:pt>
                <c:pt idx="72">
                  <c:v>貝塚市</c:v>
                </c:pt>
                <c:pt idx="73">
                  <c:v>岬町</c:v>
                </c:pt>
              </c:strCache>
            </c:strRef>
          </c:cat>
          <c:val>
            <c:numRef>
              <c:f>'市区町村別_在宅(歯科)'!$CD$7:$CD$80</c:f>
              <c:numCache>
                <c:formatCode>0.0%</c:formatCode>
                <c:ptCount val="74"/>
                <c:pt idx="0">
                  <c:v>0.09</c:v>
                </c:pt>
                <c:pt idx="1">
                  <c:v>8.5000000000000006E-2</c:v>
                </c:pt>
                <c:pt idx="2">
                  <c:v>8.2000000000000003E-2</c:v>
                </c:pt>
                <c:pt idx="3">
                  <c:v>8.2000000000000003E-2</c:v>
                </c:pt>
                <c:pt idx="4">
                  <c:v>0.08</c:v>
                </c:pt>
                <c:pt idx="5">
                  <c:v>0.08</c:v>
                </c:pt>
                <c:pt idx="6">
                  <c:v>0.08</c:v>
                </c:pt>
                <c:pt idx="7">
                  <c:v>0.08</c:v>
                </c:pt>
                <c:pt idx="8">
                  <c:v>0.08</c:v>
                </c:pt>
                <c:pt idx="9">
                  <c:v>7.9000000000000001E-2</c:v>
                </c:pt>
                <c:pt idx="10">
                  <c:v>7.8E-2</c:v>
                </c:pt>
                <c:pt idx="11">
                  <c:v>7.6999999999999999E-2</c:v>
                </c:pt>
                <c:pt idx="12">
                  <c:v>7.6999999999999999E-2</c:v>
                </c:pt>
                <c:pt idx="13">
                  <c:v>7.5999999999999998E-2</c:v>
                </c:pt>
                <c:pt idx="14">
                  <c:v>7.5999999999999998E-2</c:v>
                </c:pt>
                <c:pt idx="15">
                  <c:v>7.5999999999999998E-2</c:v>
                </c:pt>
                <c:pt idx="16">
                  <c:v>7.5999999999999998E-2</c:v>
                </c:pt>
                <c:pt idx="17">
                  <c:v>7.4999999999999997E-2</c:v>
                </c:pt>
                <c:pt idx="18">
                  <c:v>7.4999999999999997E-2</c:v>
                </c:pt>
                <c:pt idx="19">
                  <c:v>7.3999999999999996E-2</c:v>
                </c:pt>
                <c:pt idx="20">
                  <c:v>7.3999999999999996E-2</c:v>
                </c:pt>
                <c:pt idx="21">
                  <c:v>7.3999999999999996E-2</c:v>
                </c:pt>
                <c:pt idx="22">
                  <c:v>7.2999999999999995E-2</c:v>
                </c:pt>
                <c:pt idx="23">
                  <c:v>7.2999999999999995E-2</c:v>
                </c:pt>
                <c:pt idx="24">
                  <c:v>7.1999999999999995E-2</c:v>
                </c:pt>
                <c:pt idx="25">
                  <c:v>7.1999999999999995E-2</c:v>
                </c:pt>
                <c:pt idx="26">
                  <c:v>7.1999999999999995E-2</c:v>
                </c:pt>
                <c:pt idx="27">
                  <c:v>7.1999999999999995E-2</c:v>
                </c:pt>
                <c:pt idx="28">
                  <c:v>7.0999999999999994E-2</c:v>
                </c:pt>
                <c:pt idx="29">
                  <c:v>7.0999999999999994E-2</c:v>
                </c:pt>
                <c:pt idx="30">
                  <c:v>7.0999999999999994E-2</c:v>
                </c:pt>
                <c:pt idx="31">
                  <c:v>7.0999999999999994E-2</c:v>
                </c:pt>
                <c:pt idx="32">
                  <c:v>7.0999999999999994E-2</c:v>
                </c:pt>
                <c:pt idx="33">
                  <c:v>7.0000000000000007E-2</c:v>
                </c:pt>
                <c:pt idx="34">
                  <c:v>7.0000000000000007E-2</c:v>
                </c:pt>
                <c:pt idx="35">
                  <c:v>7.0000000000000007E-2</c:v>
                </c:pt>
                <c:pt idx="36">
                  <c:v>7.0000000000000007E-2</c:v>
                </c:pt>
                <c:pt idx="37">
                  <c:v>7.0000000000000007E-2</c:v>
                </c:pt>
                <c:pt idx="38">
                  <c:v>6.9000000000000006E-2</c:v>
                </c:pt>
                <c:pt idx="39">
                  <c:v>6.9000000000000006E-2</c:v>
                </c:pt>
                <c:pt idx="40">
                  <c:v>6.9000000000000006E-2</c:v>
                </c:pt>
                <c:pt idx="41">
                  <c:v>6.8000000000000005E-2</c:v>
                </c:pt>
                <c:pt idx="42">
                  <c:v>6.7000000000000004E-2</c:v>
                </c:pt>
                <c:pt idx="43">
                  <c:v>6.7000000000000004E-2</c:v>
                </c:pt>
                <c:pt idx="44">
                  <c:v>6.6000000000000003E-2</c:v>
                </c:pt>
                <c:pt idx="45">
                  <c:v>6.6000000000000003E-2</c:v>
                </c:pt>
                <c:pt idx="46">
                  <c:v>6.6000000000000003E-2</c:v>
                </c:pt>
                <c:pt idx="47">
                  <c:v>6.6000000000000003E-2</c:v>
                </c:pt>
                <c:pt idx="48">
                  <c:v>6.6000000000000003E-2</c:v>
                </c:pt>
                <c:pt idx="49">
                  <c:v>6.5000000000000002E-2</c:v>
                </c:pt>
                <c:pt idx="50">
                  <c:v>6.5000000000000002E-2</c:v>
                </c:pt>
                <c:pt idx="51">
                  <c:v>6.5000000000000002E-2</c:v>
                </c:pt>
                <c:pt idx="52">
                  <c:v>6.4000000000000001E-2</c:v>
                </c:pt>
                <c:pt idx="53">
                  <c:v>6.4000000000000001E-2</c:v>
                </c:pt>
                <c:pt idx="54">
                  <c:v>6.3E-2</c:v>
                </c:pt>
                <c:pt idx="55">
                  <c:v>6.3E-2</c:v>
                </c:pt>
                <c:pt idx="56">
                  <c:v>6.3E-2</c:v>
                </c:pt>
                <c:pt idx="57">
                  <c:v>6.2E-2</c:v>
                </c:pt>
                <c:pt idx="58">
                  <c:v>6.0999999999999999E-2</c:v>
                </c:pt>
                <c:pt idx="59">
                  <c:v>6.0999999999999999E-2</c:v>
                </c:pt>
                <c:pt idx="60">
                  <c:v>0.06</c:v>
                </c:pt>
                <c:pt idx="61">
                  <c:v>0.06</c:v>
                </c:pt>
                <c:pt idx="62">
                  <c:v>5.8999999999999997E-2</c:v>
                </c:pt>
                <c:pt idx="63">
                  <c:v>5.8999999999999997E-2</c:v>
                </c:pt>
                <c:pt idx="64">
                  <c:v>5.8999999999999997E-2</c:v>
                </c:pt>
                <c:pt idx="65">
                  <c:v>5.8000000000000003E-2</c:v>
                </c:pt>
                <c:pt idx="66">
                  <c:v>5.7000000000000002E-2</c:v>
                </c:pt>
                <c:pt idx="67">
                  <c:v>5.7000000000000002E-2</c:v>
                </c:pt>
                <c:pt idx="68">
                  <c:v>5.6000000000000001E-2</c:v>
                </c:pt>
                <c:pt idx="69">
                  <c:v>5.3999999999999999E-2</c:v>
                </c:pt>
                <c:pt idx="70">
                  <c:v>5.3999999999999999E-2</c:v>
                </c:pt>
                <c:pt idx="71">
                  <c:v>5.1999999999999998E-2</c:v>
                </c:pt>
                <c:pt idx="72">
                  <c:v>4.7E-2</c:v>
                </c:pt>
                <c:pt idx="73">
                  <c:v>4.3999999999999997E-2</c:v>
                </c:pt>
              </c:numCache>
            </c:numRef>
          </c:val>
          <c:extLst>
            <c:ext xmlns:c16="http://schemas.microsoft.com/office/drawing/2014/chart" uri="{C3380CC4-5D6E-409C-BE32-E72D297353CC}">
              <c16:uniqueId val="{00000000-6CBB-4FE2-ACDD-85B38B2D9C2D}"/>
            </c:ext>
          </c:extLst>
        </c:ser>
        <c:dLbls>
          <c:showLegendKey val="0"/>
          <c:showVal val="0"/>
          <c:showCatName val="0"/>
          <c:showSerName val="0"/>
          <c:showPercent val="0"/>
          <c:showBubbleSize val="0"/>
        </c:dLbls>
        <c:gapWidth val="150"/>
        <c:axId val="331941632"/>
        <c:axId val="3319421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1.5338806943468904E-3"/>
                  <c:y val="-0.8941306798399918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CBB-4FE2-ACDD-85B38B2D9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'市区町村別_在宅(歯科)'!$CG$7:$CG$80</c:f>
              <c:numCache>
                <c:formatCode>0.0%</c:formatCode>
                <c:ptCount val="74"/>
                <c:pt idx="0">
                  <c:v>7.0999999999999994E-2</c:v>
                </c:pt>
                <c:pt idx="1">
                  <c:v>7.0999999999999994E-2</c:v>
                </c:pt>
                <c:pt idx="2">
                  <c:v>7.0999999999999994E-2</c:v>
                </c:pt>
                <c:pt idx="3">
                  <c:v>7.0999999999999994E-2</c:v>
                </c:pt>
                <c:pt idx="4">
                  <c:v>7.0999999999999994E-2</c:v>
                </c:pt>
                <c:pt idx="5">
                  <c:v>7.0999999999999994E-2</c:v>
                </c:pt>
                <c:pt idx="6">
                  <c:v>7.0999999999999994E-2</c:v>
                </c:pt>
                <c:pt idx="7">
                  <c:v>7.0999999999999994E-2</c:v>
                </c:pt>
                <c:pt idx="8">
                  <c:v>7.0999999999999994E-2</c:v>
                </c:pt>
                <c:pt idx="9">
                  <c:v>7.0999999999999994E-2</c:v>
                </c:pt>
                <c:pt idx="10">
                  <c:v>7.0999999999999994E-2</c:v>
                </c:pt>
                <c:pt idx="11">
                  <c:v>7.0999999999999994E-2</c:v>
                </c:pt>
                <c:pt idx="12">
                  <c:v>7.0999999999999994E-2</c:v>
                </c:pt>
                <c:pt idx="13">
                  <c:v>7.0999999999999994E-2</c:v>
                </c:pt>
                <c:pt idx="14">
                  <c:v>7.0999999999999994E-2</c:v>
                </c:pt>
                <c:pt idx="15">
                  <c:v>7.0999999999999994E-2</c:v>
                </c:pt>
                <c:pt idx="16">
                  <c:v>7.0999999999999994E-2</c:v>
                </c:pt>
                <c:pt idx="17">
                  <c:v>7.0999999999999994E-2</c:v>
                </c:pt>
                <c:pt idx="18">
                  <c:v>7.0999999999999994E-2</c:v>
                </c:pt>
                <c:pt idx="19">
                  <c:v>7.0999999999999994E-2</c:v>
                </c:pt>
                <c:pt idx="20">
                  <c:v>7.0999999999999994E-2</c:v>
                </c:pt>
                <c:pt idx="21">
                  <c:v>7.0999999999999994E-2</c:v>
                </c:pt>
                <c:pt idx="22">
                  <c:v>7.0999999999999994E-2</c:v>
                </c:pt>
                <c:pt idx="23">
                  <c:v>7.0999999999999994E-2</c:v>
                </c:pt>
                <c:pt idx="24">
                  <c:v>7.0999999999999994E-2</c:v>
                </c:pt>
                <c:pt idx="25">
                  <c:v>7.0999999999999994E-2</c:v>
                </c:pt>
                <c:pt idx="26">
                  <c:v>7.0999999999999994E-2</c:v>
                </c:pt>
                <c:pt idx="27">
                  <c:v>7.0999999999999994E-2</c:v>
                </c:pt>
                <c:pt idx="28">
                  <c:v>7.0999999999999994E-2</c:v>
                </c:pt>
                <c:pt idx="29">
                  <c:v>7.0999999999999994E-2</c:v>
                </c:pt>
                <c:pt idx="30">
                  <c:v>7.0999999999999994E-2</c:v>
                </c:pt>
                <c:pt idx="31">
                  <c:v>7.0999999999999994E-2</c:v>
                </c:pt>
                <c:pt idx="32">
                  <c:v>7.0999999999999994E-2</c:v>
                </c:pt>
                <c:pt idx="33">
                  <c:v>7.0999999999999994E-2</c:v>
                </c:pt>
                <c:pt idx="34">
                  <c:v>7.0999999999999994E-2</c:v>
                </c:pt>
                <c:pt idx="35">
                  <c:v>7.0999999999999994E-2</c:v>
                </c:pt>
                <c:pt idx="36">
                  <c:v>7.0999999999999994E-2</c:v>
                </c:pt>
                <c:pt idx="37">
                  <c:v>7.0999999999999994E-2</c:v>
                </c:pt>
                <c:pt idx="38">
                  <c:v>7.0999999999999994E-2</c:v>
                </c:pt>
                <c:pt idx="39">
                  <c:v>7.0999999999999994E-2</c:v>
                </c:pt>
                <c:pt idx="40">
                  <c:v>7.0999999999999994E-2</c:v>
                </c:pt>
                <c:pt idx="41">
                  <c:v>7.0999999999999994E-2</c:v>
                </c:pt>
                <c:pt idx="42">
                  <c:v>7.0999999999999994E-2</c:v>
                </c:pt>
                <c:pt idx="43">
                  <c:v>7.0999999999999994E-2</c:v>
                </c:pt>
                <c:pt idx="44">
                  <c:v>7.0999999999999994E-2</c:v>
                </c:pt>
                <c:pt idx="45">
                  <c:v>7.0999999999999994E-2</c:v>
                </c:pt>
                <c:pt idx="46">
                  <c:v>7.0999999999999994E-2</c:v>
                </c:pt>
                <c:pt idx="47">
                  <c:v>7.0999999999999994E-2</c:v>
                </c:pt>
                <c:pt idx="48">
                  <c:v>7.0999999999999994E-2</c:v>
                </c:pt>
                <c:pt idx="49">
                  <c:v>7.0999999999999994E-2</c:v>
                </c:pt>
                <c:pt idx="50">
                  <c:v>7.0999999999999994E-2</c:v>
                </c:pt>
                <c:pt idx="51">
                  <c:v>7.0999999999999994E-2</c:v>
                </c:pt>
                <c:pt idx="52">
                  <c:v>7.0999999999999994E-2</c:v>
                </c:pt>
                <c:pt idx="53">
                  <c:v>7.0999999999999994E-2</c:v>
                </c:pt>
                <c:pt idx="54">
                  <c:v>7.0999999999999994E-2</c:v>
                </c:pt>
                <c:pt idx="55">
                  <c:v>7.0999999999999994E-2</c:v>
                </c:pt>
                <c:pt idx="56">
                  <c:v>7.0999999999999994E-2</c:v>
                </c:pt>
                <c:pt idx="57">
                  <c:v>7.0999999999999994E-2</c:v>
                </c:pt>
                <c:pt idx="58">
                  <c:v>7.0999999999999994E-2</c:v>
                </c:pt>
                <c:pt idx="59">
                  <c:v>7.0999999999999994E-2</c:v>
                </c:pt>
                <c:pt idx="60">
                  <c:v>7.0999999999999994E-2</c:v>
                </c:pt>
                <c:pt idx="61">
                  <c:v>7.0999999999999994E-2</c:v>
                </c:pt>
                <c:pt idx="62">
                  <c:v>7.0999999999999994E-2</c:v>
                </c:pt>
                <c:pt idx="63">
                  <c:v>7.0999999999999994E-2</c:v>
                </c:pt>
                <c:pt idx="64">
                  <c:v>7.0999999999999994E-2</c:v>
                </c:pt>
                <c:pt idx="65">
                  <c:v>7.0999999999999994E-2</c:v>
                </c:pt>
                <c:pt idx="66">
                  <c:v>7.0999999999999994E-2</c:v>
                </c:pt>
                <c:pt idx="67">
                  <c:v>7.0999999999999994E-2</c:v>
                </c:pt>
                <c:pt idx="68">
                  <c:v>7.0999999999999994E-2</c:v>
                </c:pt>
                <c:pt idx="69">
                  <c:v>7.0999999999999994E-2</c:v>
                </c:pt>
                <c:pt idx="70">
                  <c:v>7.0999999999999994E-2</c:v>
                </c:pt>
                <c:pt idx="71">
                  <c:v>7.0999999999999994E-2</c:v>
                </c:pt>
                <c:pt idx="72">
                  <c:v>7.0999999999999994E-2</c:v>
                </c:pt>
                <c:pt idx="73">
                  <c:v>7.0999999999999994E-2</c:v>
                </c:pt>
              </c:numCache>
            </c:numRef>
          </c:xVal>
          <c:yVal>
            <c:numRef>
              <c:f>'市区町村別_在宅(歯科)'!$CH$7:$CH$80</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2-6CBB-4FE2-ACDD-85B38B2D9C2D}"/>
            </c:ext>
          </c:extLst>
        </c:ser>
        <c:dLbls>
          <c:showLegendKey val="0"/>
          <c:showVal val="0"/>
          <c:showCatName val="0"/>
          <c:showSerName val="0"/>
          <c:showPercent val="0"/>
          <c:showBubbleSize val="0"/>
        </c:dLbls>
        <c:axId val="331943312"/>
        <c:axId val="331942752"/>
      </c:scatterChart>
      <c:catAx>
        <c:axId val="331941632"/>
        <c:scaling>
          <c:orientation val="maxMin"/>
        </c:scaling>
        <c:delete val="0"/>
        <c:axPos val="l"/>
        <c:numFmt formatCode="General" sourceLinked="0"/>
        <c:majorTickMark val="none"/>
        <c:minorTickMark val="none"/>
        <c:tickLblPos val="nextTo"/>
        <c:spPr>
          <a:ln>
            <a:solidFill>
              <a:srgbClr val="7F7F7F"/>
            </a:solidFill>
          </a:ln>
        </c:spPr>
        <c:crossAx val="331942192"/>
        <c:crosses val="autoZero"/>
        <c:auto val="1"/>
        <c:lblAlgn val="ctr"/>
        <c:lblOffset val="100"/>
        <c:noMultiLvlLbl val="0"/>
      </c:catAx>
      <c:valAx>
        <c:axId val="331942192"/>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31941632"/>
        <c:crosses val="autoZero"/>
        <c:crossBetween val="between"/>
      </c:valAx>
      <c:valAx>
        <c:axId val="331942752"/>
        <c:scaling>
          <c:orientation val="minMax"/>
          <c:max val="50"/>
          <c:min val="0"/>
        </c:scaling>
        <c:delete val="1"/>
        <c:axPos val="r"/>
        <c:numFmt formatCode="General" sourceLinked="1"/>
        <c:majorTickMark val="out"/>
        <c:minorTickMark val="none"/>
        <c:tickLblPos val="nextTo"/>
        <c:crossAx val="331943312"/>
        <c:crosses val="max"/>
        <c:crossBetween val="midCat"/>
      </c:valAx>
      <c:valAx>
        <c:axId val="331943312"/>
        <c:scaling>
          <c:orientation val="minMax"/>
        </c:scaling>
        <c:delete val="1"/>
        <c:axPos val="b"/>
        <c:numFmt formatCode="0.0%" sourceLinked="1"/>
        <c:majorTickMark val="out"/>
        <c:minorTickMark val="none"/>
        <c:tickLblPos val="nextTo"/>
        <c:crossAx val="331942752"/>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2849348559693E-2"/>
          <c:y val="0.10536690266657846"/>
          <c:w val="0.81469570894623144"/>
          <c:h val="0.59054764789016756"/>
        </c:manualLayout>
      </c:layout>
      <c:barChart>
        <c:barDir val="col"/>
        <c:grouping val="clustered"/>
        <c:varyColors val="0"/>
        <c:ser>
          <c:idx val="0"/>
          <c:order val="0"/>
          <c:tx>
            <c:v>在宅医療患者数(医科)</c:v>
          </c:tx>
          <c:spPr>
            <a:solidFill>
              <a:srgbClr val="FFC000"/>
            </a:solidFill>
            <a:ln>
              <a:noFill/>
            </a:ln>
          </c:spPr>
          <c:invertIfNegative val="0"/>
          <c:dLbls>
            <c:dLbl>
              <c:idx val="0"/>
              <c:layout>
                <c:manualLayout>
                  <c:x val="0"/>
                  <c:y val="-3.96590132115838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8D-40CC-962D-5DE3E0FEC7F1}"/>
                </c:ext>
              </c:extLst>
            </c:dLbl>
            <c:dLbl>
              <c:idx val="1"/>
              <c:layout>
                <c:manualLayout>
                  <c:x val="0"/>
                  <c:y val="9.17920554048391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D-40CC-962D-5DE3E0FEC7F1}"/>
                </c:ext>
              </c:extLst>
            </c:dLbl>
            <c:dLbl>
              <c:idx val="2"/>
              <c:layout>
                <c:manualLayout>
                  <c:x val="0"/>
                  <c:y val="0.1358622819206422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D-40CC-962D-5DE3E0FEC7F1}"/>
                </c:ext>
              </c:extLst>
            </c:dLbl>
            <c:dLbl>
              <c:idx val="3"/>
              <c:layout>
                <c:manualLayout>
                  <c:x val="-1.1496212866922539E-16"/>
                  <c:y val="0.1743820992964114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8D-40CC-962D-5DE3E0FEC7F1}"/>
                </c:ext>
              </c:extLst>
            </c:dLbl>
            <c:dLbl>
              <c:idx val="4"/>
              <c:layout>
                <c:manualLayout>
                  <c:x val="1.5676835007483528E-3"/>
                  <c:y val="0.1354216017115507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8D-40CC-962D-5DE3E0FEC7F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在宅患者の疾病傾向!$D$6:$D$10</c:f>
              <c:strCache>
                <c:ptCount val="5"/>
                <c:pt idx="0">
                  <c:v>白血病</c:v>
                </c:pt>
                <c:pt idx="1">
                  <c:v>パーキンソン病</c:v>
                </c:pt>
                <c:pt idx="2">
                  <c:v>腎不全</c:v>
                </c:pt>
                <c:pt idx="3">
                  <c:v>アルツハイマー病</c:v>
                </c:pt>
                <c:pt idx="4">
                  <c:v>慢性閉塞性肺疾患</c:v>
                </c:pt>
              </c:strCache>
            </c:strRef>
          </c:cat>
          <c:val>
            <c:numRef>
              <c:f>在宅患者の疾病傾向!$G$6:$G$10</c:f>
              <c:numCache>
                <c:formatCode>General</c:formatCode>
                <c:ptCount val="5"/>
                <c:pt idx="0">
                  <c:v>263</c:v>
                </c:pt>
                <c:pt idx="1">
                  <c:v>7444</c:v>
                </c:pt>
                <c:pt idx="2">
                  <c:v>14660</c:v>
                </c:pt>
                <c:pt idx="3">
                  <c:v>32175</c:v>
                </c:pt>
                <c:pt idx="4">
                  <c:v>17596</c:v>
                </c:pt>
              </c:numCache>
            </c:numRef>
          </c:val>
          <c:extLst>
            <c:ext xmlns:c16="http://schemas.microsoft.com/office/drawing/2014/chart" uri="{C3380CC4-5D6E-409C-BE32-E72D297353CC}">
              <c16:uniqueId val="{00000000-B1EF-4B49-A27F-7C6236A7521D}"/>
            </c:ext>
          </c:extLst>
        </c:ser>
        <c:dLbls>
          <c:showLegendKey val="0"/>
          <c:showVal val="0"/>
          <c:showCatName val="0"/>
          <c:showSerName val="0"/>
          <c:showPercent val="0"/>
          <c:showBubbleSize val="0"/>
        </c:dLbls>
        <c:gapWidth val="150"/>
        <c:axId val="264232832"/>
        <c:axId val="264233392"/>
      </c:barChart>
      <c:lineChart>
        <c:grouping val="standard"/>
        <c:varyColors val="0"/>
        <c:ser>
          <c:idx val="1"/>
          <c:order val="1"/>
          <c:tx>
            <c:v>患者一人当たりの在宅医療費(医科)</c:v>
          </c:tx>
          <c:spPr>
            <a:ln>
              <a:solidFill>
                <a:srgbClr val="D99694"/>
              </a:solidFill>
            </a:ln>
          </c:spPr>
          <c:marker>
            <c:symbol val="circle"/>
            <c:size val="5"/>
            <c:spPr>
              <a:solidFill>
                <a:srgbClr val="D99694"/>
              </a:solidFill>
              <a:ln>
                <a:noFill/>
              </a:ln>
            </c:spPr>
          </c:marker>
          <c:dLbls>
            <c:dLbl>
              <c:idx val="0"/>
              <c:layout>
                <c:manualLayout>
                  <c:x val="-3.6636763412489004E-2"/>
                  <c:y val="-2.7591036414565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D-40CC-962D-5DE3E0FEC7F1}"/>
                </c:ext>
              </c:extLst>
            </c:dLbl>
            <c:dLbl>
              <c:idx val="1"/>
              <c:layout>
                <c:manualLayout>
                  <c:x val="-2.9332592695459021E-2"/>
                  <c:y val="-3.1232051875868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D2-467E-90CF-673245CBF2D9}"/>
                </c:ext>
              </c:extLst>
            </c:dLbl>
            <c:dLbl>
              <c:idx val="2"/>
              <c:layout>
                <c:manualLayout>
                  <c:x val="-1.1553827400515361E-2"/>
                  <c:y val="-3.8795518207282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8D-40CC-962D-5DE3E0FEC7F1}"/>
                </c:ext>
              </c:extLst>
            </c:dLbl>
            <c:dLbl>
              <c:idx val="3"/>
              <c:layout>
                <c:manualLayout>
                  <c:x val="-9.7776419941674769E-2"/>
                  <c:y val="3.123249299719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D-40CC-962D-5DE3E0FEC7F1}"/>
                </c:ext>
              </c:extLst>
            </c:dLbl>
            <c:dLbl>
              <c:idx val="4"/>
              <c:layout>
                <c:manualLayout>
                  <c:x val="-0.10561483744541665"/>
                  <c:y val="3.1232492997198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8D-40CC-962D-5DE3E0FEC7F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在宅患者の疾病傾向!$D$6:$D$10</c:f>
              <c:strCache>
                <c:ptCount val="5"/>
                <c:pt idx="0">
                  <c:v>白血病</c:v>
                </c:pt>
                <c:pt idx="1">
                  <c:v>パーキンソン病</c:v>
                </c:pt>
                <c:pt idx="2">
                  <c:v>腎不全</c:v>
                </c:pt>
                <c:pt idx="3">
                  <c:v>アルツハイマー病</c:v>
                </c:pt>
                <c:pt idx="4">
                  <c:v>慢性閉塞性肺疾患</c:v>
                </c:pt>
              </c:strCache>
            </c:strRef>
          </c:cat>
          <c:val>
            <c:numRef>
              <c:f>在宅患者の疾病傾向!$I$6:$I$10</c:f>
              <c:numCache>
                <c:formatCode>General</c:formatCode>
                <c:ptCount val="5"/>
                <c:pt idx="0">
                  <c:v>191147.20152091255</c:v>
                </c:pt>
                <c:pt idx="1">
                  <c:v>171901.97353573347</c:v>
                </c:pt>
                <c:pt idx="2">
                  <c:v>116767.97141882674</c:v>
                </c:pt>
                <c:pt idx="3">
                  <c:v>114291.01535353536</c:v>
                </c:pt>
                <c:pt idx="4">
                  <c:v>106742.23459877245</c:v>
                </c:pt>
              </c:numCache>
            </c:numRef>
          </c:val>
          <c:smooth val="0"/>
          <c:extLst>
            <c:ext xmlns:c16="http://schemas.microsoft.com/office/drawing/2014/chart" uri="{C3380CC4-5D6E-409C-BE32-E72D297353CC}">
              <c16:uniqueId val="{00000001-B1EF-4B49-A27F-7C6236A7521D}"/>
            </c:ext>
          </c:extLst>
        </c:ser>
        <c:dLbls>
          <c:showLegendKey val="0"/>
          <c:showVal val="0"/>
          <c:showCatName val="0"/>
          <c:showSerName val="0"/>
          <c:showPercent val="0"/>
          <c:showBubbleSize val="0"/>
        </c:dLbls>
        <c:marker val="1"/>
        <c:smooth val="0"/>
        <c:axId val="264234512"/>
        <c:axId val="264233952"/>
      </c:lineChart>
      <c:catAx>
        <c:axId val="26423283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wordArtVertRtl"/>
          <a:lstStyle/>
          <a:p>
            <a:pPr>
              <a:defRPr/>
            </a:pPr>
            <a:endParaRPr lang="ja-JP"/>
          </a:p>
        </c:txPr>
        <c:crossAx val="264233392"/>
        <c:crosses val="autoZero"/>
        <c:auto val="1"/>
        <c:lblAlgn val="ctr"/>
        <c:lblOffset val="100"/>
        <c:noMultiLvlLbl val="0"/>
      </c:catAx>
      <c:valAx>
        <c:axId val="264233392"/>
        <c:scaling>
          <c:orientation val="minMax"/>
        </c:scaling>
        <c:delete val="0"/>
        <c:axPos val="l"/>
        <c:majorGridlines>
          <c:spPr>
            <a:ln>
              <a:solidFill>
                <a:srgbClr val="D9D9D9"/>
              </a:solidFill>
            </a:ln>
          </c:spPr>
        </c:majorGridlines>
        <c:title>
          <c:tx>
            <c:rich>
              <a:bodyPr rot="0" vert="horz"/>
              <a:lstStyle/>
              <a:p>
                <a:pPr>
                  <a:defRPr/>
                </a:pPr>
                <a:r>
                  <a:rPr lang="ja-JP"/>
                  <a:t>在宅医療患者数</a:t>
                </a:r>
                <a:br>
                  <a:rPr lang="en-US"/>
                </a:br>
                <a:r>
                  <a:rPr lang="en-US" altLang="ja-JP"/>
                  <a:t>(</a:t>
                </a:r>
                <a:r>
                  <a:rPr lang="ja-JP" altLang="en-US"/>
                  <a:t>医科</a:t>
                </a:r>
                <a:r>
                  <a:rPr lang="en-US" altLang="ja-JP"/>
                  <a:t>)</a:t>
                </a:r>
                <a:r>
                  <a:rPr lang="en-US"/>
                  <a:t>(</a:t>
                </a:r>
                <a:r>
                  <a:rPr lang="ja-JP"/>
                  <a:t>人</a:t>
                </a:r>
                <a:r>
                  <a:rPr lang="en-US"/>
                  <a:t>)</a:t>
                </a:r>
                <a:endParaRPr lang="ja-JP"/>
              </a:p>
            </c:rich>
          </c:tx>
          <c:layout>
            <c:manualLayout>
              <c:xMode val="edge"/>
              <c:yMode val="edge"/>
              <c:x val="1.0220185468067706E-2"/>
              <c:y val="1.0268863450892167E-2"/>
            </c:manualLayout>
          </c:layout>
          <c:overlay val="0"/>
        </c:title>
        <c:numFmt formatCode="General" sourceLinked="1"/>
        <c:majorTickMark val="out"/>
        <c:minorTickMark val="none"/>
        <c:tickLblPos val="nextTo"/>
        <c:spPr>
          <a:ln w="9525">
            <a:solidFill>
              <a:srgbClr val="7F7F7F"/>
            </a:solidFill>
            <a:prstDash val="solid"/>
          </a:ln>
        </c:spPr>
        <c:crossAx val="264232832"/>
        <c:crosses val="autoZero"/>
        <c:crossBetween val="between"/>
      </c:valAx>
      <c:valAx>
        <c:axId val="264233952"/>
        <c:scaling>
          <c:orientation val="minMax"/>
        </c:scaling>
        <c:delete val="0"/>
        <c:axPos val="r"/>
        <c:title>
          <c:tx>
            <c:rich>
              <a:bodyPr rot="0" vert="horz"/>
              <a:lstStyle/>
              <a:p>
                <a:pPr>
                  <a:defRPr/>
                </a:pPr>
                <a:r>
                  <a:rPr lang="ja-JP"/>
                  <a:t>患者一人当たりの</a:t>
                </a:r>
                <a:br>
                  <a:rPr lang="en-US"/>
                </a:br>
                <a:r>
                  <a:rPr lang="ja-JP"/>
                  <a:t>在宅医療費</a:t>
                </a:r>
                <a:r>
                  <a:rPr lang="en-US" altLang="ja-JP"/>
                  <a:t>(</a:t>
                </a:r>
                <a:r>
                  <a:rPr lang="ja-JP" altLang="en-US"/>
                  <a:t>医科</a:t>
                </a:r>
                <a:r>
                  <a:rPr lang="en-US" altLang="ja-JP"/>
                  <a:t>)</a:t>
                </a:r>
                <a:r>
                  <a:rPr lang="en-US"/>
                  <a:t>(</a:t>
                </a:r>
                <a:r>
                  <a:rPr lang="ja-JP"/>
                  <a:t>円</a:t>
                </a:r>
                <a:r>
                  <a:rPr lang="en-US"/>
                  <a:t>)</a:t>
                </a:r>
                <a:endParaRPr lang="ja-JP"/>
              </a:p>
            </c:rich>
          </c:tx>
          <c:layout>
            <c:manualLayout>
              <c:xMode val="edge"/>
              <c:yMode val="edge"/>
              <c:x val="0.84826681279498461"/>
              <c:y val="8.9715241074317768E-3"/>
            </c:manualLayout>
          </c:layout>
          <c:overlay val="0"/>
        </c:title>
        <c:numFmt formatCode="General" sourceLinked="1"/>
        <c:majorTickMark val="out"/>
        <c:minorTickMark val="none"/>
        <c:tickLblPos val="nextTo"/>
        <c:spPr>
          <a:ln w="9525">
            <a:solidFill>
              <a:srgbClr val="7F7F7F"/>
            </a:solidFill>
            <a:prstDash val="solid"/>
          </a:ln>
        </c:spPr>
        <c:crossAx val="264234512"/>
        <c:crosses val="max"/>
        <c:crossBetween val="between"/>
      </c:valAx>
      <c:catAx>
        <c:axId val="264234512"/>
        <c:scaling>
          <c:orientation val="minMax"/>
        </c:scaling>
        <c:delete val="1"/>
        <c:axPos val="b"/>
        <c:numFmt formatCode="General" sourceLinked="1"/>
        <c:majorTickMark val="out"/>
        <c:minorTickMark val="none"/>
        <c:tickLblPos val="nextTo"/>
        <c:crossAx val="264233952"/>
        <c:crosses val="autoZero"/>
        <c:auto val="1"/>
        <c:lblAlgn val="ctr"/>
        <c:lblOffset val="100"/>
        <c:noMultiLvlLbl val="0"/>
      </c:catAx>
    </c:plotArea>
    <c:legend>
      <c:legendPos val="t"/>
      <c:layout>
        <c:manualLayout>
          <c:xMode val="edge"/>
          <c:yMode val="edge"/>
          <c:x val="0.14048863583761514"/>
          <c:y val="1.5911908070314743E-2"/>
          <c:w val="0.68082753938496199"/>
          <c:h val="7.4373717991133459E-2"/>
        </c:manualLayout>
      </c:layout>
      <c:overlay val="0"/>
      <c:spPr>
        <a:ln>
          <a:solidFill>
            <a:srgbClr val="7F7F7F"/>
          </a:solidFill>
        </a:ln>
      </c:spPr>
    </c:legend>
    <c:plotVisOnly val="1"/>
    <c:dispBlanksAs val="gap"/>
    <c:showDLblsOverMax val="0"/>
  </c:chart>
  <c:spPr>
    <a:ln>
      <a:solidFill>
        <a:schemeClr val="tx1"/>
      </a:solidFill>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2849348559693E-2"/>
          <c:y val="0.10536690266657846"/>
          <c:w val="0.81469570894623144"/>
          <c:h val="0.68578574736981401"/>
        </c:manualLayout>
      </c:layout>
      <c:barChart>
        <c:barDir val="col"/>
        <c:grouping val="clustered"/>
        <c:varyColors val="0"/>
        <c:ser>
          <c:idx val="0"/>
          <c:order val="0"/>
          <c:tx>
            <c:v>患者数</c:v>
          </c:tx>
          <c:spPr>
            <a:solidFill>
              <a:srgbClr val="FFC000"/>
            </a:solidFill>
            <a:ln>
              <a:noFill/>
            </a:ln>
          </c:spPr>
          <c:invertIfNegative val="0"/>
          <c:dLbls>
            <c:spPr>
              <a:noFill/>
              <a:ln>
                <a:noFill/>
              </a:ln>
              <a:effectLst/>
            </c:spPr>
            <c:txPr>
              <a:bodyPr wrap="square" lIns="38100" tIns="19050" rIns="38100" bIns="19050" anchor="ctr">
                <a:spAutoFit/>
              </a:bodyPr>
              <a:lstStyle/>
              <a:p>
                <a:pPr>
                  <a:defRPr sz="10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介護の要因疾病!$B$7:$B$11</c:f>
              <c:strCache>
                <c:ptCount val="5"/>
                <c:pt idx="0">
                  <c:v>認知症</c:v>
                </c:pt>
                <c:pt idx="1">
                  <c:v>脳血管疾患</c:v>
                </c:pt>
                <c:pt idx="2">
                  <c:v>関節疾患</c:v>
                </c:pt>
                <c:pt idx="3">
                  <c:v>骨折</c:v>
                </c:pt>
                <c:pt idx="4">
                  <c:v>心疾患</c:v>
                </c:pt>
              </c:strCache>
            </c:strRef>
          </c:cat>
          <c:val>
            <c:numRef>
              <c:f>介護の要因疾病!$C$7:$C$11</c:f>
              <c:numCache>
                <c:formatCode>General</c:formatCode>
                <c:ptCount val="5"/>
                <c:pt idx="0">
                  <c:v>181819</c:v>
                </c:pt>
                <c:pt idx="1">
                  <c:v>348814</c:v>
                </c:pt>
                <c:pt idx="2">
                  <c:v>482854</c:v>
                </c:pt>
                <c:pt idx="3">
                  <c:v>153790</c:v>
                </c:pt>
                <c:pt idx="4">
                  <c:v>320051</c:v>
                </c:pt>
              </c:numCache>
            </c:numRef>
          </c:val>
          <c:extLst>
            <c:ext xmlns:c16="http://schemas.microsoft.com/office/drawing/2014/chart" uri="{C3380CC4-5D6E-409C-BE32-E72D297353CC}">
              <c16:uniqueId val="{00000000-B1EF-4B49-A27F-7C6236A7521D}"/>
            </c:ext>
          </c:extLst>
        </c:ser>
        <c:dLbls>
          <c:showLegendKey val="0"/>
          <c:showVal val="0"/>
          <c:showCatName val="0"/>
          <c:showSerName val="0"/>
          <c:showPercent val="0"/>
          <c:showBubbleSize val="0"/>
        </c:dLbls>
        <c:gapWidth val="150"/>
        <c:axId val="264237872"/>
        <c:axId val="264238432"/>
      </c:barChart>
      <c:lineChart>
        <c:grouping val="standard"/>
        <c:varyColors val="0"/>
        <c:ser>
          <c:idx val="1"/>
          <c:order val="1"/>
          <c:tx>
            <c:v>患者割合</c:v>
          </c:tx>
          <c:spPr>
            <a:ln>
              <a:solidFill>
                <a:srgbClr val="D99694"/>
              </a:solidFill>
            </a:ln>
          </c:spPr>
          <c:marker>
            <c:symbol val="circle"/>
            <c:size val="5"/>
            <c:spPr>
              <a:solidFill>
                <a:srgbClr val="D99694"/>
              </a:solidFill>
              <a:ln>
                <a:noFill/>
              </a:ln>
            </c:spPr>
          </c:marker>
          <c:dLbls>
            <c:dLbl>
              <c:idx val="3"/>
              <c:layout>
                <c:manualLayout>
                  <c:x val="-2.9280869176629826E-2"/>
                  <c:y val="-6.0325476992143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D2-467E-90CF-673245CBF2D9}"/>
                </c:ext>
              </c:extLst>
            </c:dLbl>
            <c:spPr>
              <a:noFill/>
              <a:ln>
                <a:noFill/>
              </a:ln>
              <a:effectLst/>
            </c:spPr>
            <c:txPr>
              <a:bodyPr/>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介護の要因疾病!$B$7:$B$11</c:f>
              <c:strCache>
                <c:ptCount val="5"/>
                <c:pt idx="0">
                  <c:v>認知症</c:v>
                </c:pt>
                <c:pt idx="1">
                  <c:v>脳血管疾患</c:v>
                </c:pt>
                <c:pt idx="2">
                  <c:v>関節疾患</c:v>
                </c:pt>
                <c:pt idx="3">
                  <c:v>骨折</c:v>
                </c:pt>
                <c:pt idx="4">
                  <c:v>心疾患</c:v>
                </c:pt>
              </c:strCache>
            </c:strRef>
          </c:cat>
          <c:val>
            <c:numRef>
              <c:f>介護の要因疾病!$D$7:$D$11</c:f>
              <c:numCache>
                <c:formatCode>0.0%</c:formatCode>
                <c:ptCount val="5"/>
                <c:pt idx="0">
                  <c:v>0.14374032048053897</c:v>
                </c:pt>
                <c:pt idx="1">
                  <c:v>0.27576125788888245</c:v>
                </c:pt>
                <c:pt idx="2">
                  <c:v>0.38172902009861548</c:v>
                </c:pt>
                <c:pt idx="3">
                  <c:v>0.12158148426018232</c:v>
                </c:pt>
                <c:pt idx="4">
                  <c:v>0.25302214460599265</c:v>
                </c:pt>
              </c:numCache>
            </c:numRef>
          </c:val>
          <c:smooth val="0"/>
          <c:extLst>
            <c:ext xmlns:c16="http://schemas.microsoft.com/office/drawing/2014/chart" uri="{C3380CC4-5D6E-409C-BE32-E72D297353CC}">
              <c16:uniqueId val="{00000001-B1EF-4B49-A27F-7C6236A7521D}"/>
            </c:ext>
          </c:extLst>
        </c:ser>
        <c:dLbls>
          <c:showLegendKey val="0"/>
          <c:showVal val="0"/>
          <c:showCatName val="0"/>
          <c:showSerName val="0"/>
          <c:showPercent val="0"/>
          <c:showBubbleSize val="0"/>
        </c:dLbls>
        <c:marker val="1"/>
        <c:smooth val="0"/>
        <c:axId val="335731040"/>
        <c:axId val="264238992"/>
      </c:lineChart>
      <c:catAx>
        <c:axId val="26423787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wordArtVertRtl"/>
          <a:lstStyle/>
          <a:p>
            <a:pPr>
              <a:defRPr sz="1000"/>
            </a:pPr>
            <a:endParaRPr lang="ja-JP"/>
          </a:p>
        </c:txPr>
        <c:crossAx val="264238432"/>
        <c:crosses val="autoZero"/>
        <c:auto val="1"/>
        <c:lblAlgn val="ctr"/>
        <c:lblOffset val="100"/>
        <c:noMultiLvlLbl val="0"/>
      </c:catAx>
      <c:valAx>
        <c:axId val="264238432"/>
        <c:scaling>
          <c:orientation val="minMax"/>
        </c:scaling>
        <c:delete val="0"/>
        <c:axPos val="l"/>
        <c:majorGridlines>
          <c:spPr>
            <a:ln>
              <a:solidFill>
                <a:srgbClr val="D9D9D9"/>
              </a:solidFill>
            </a:ln>
          </c:spPr>
        </c:majorGridlines>
        <c:title>
          <c:tx>
            <c:rich>
              <a:bodyPr rot="0" vert="horz"/>
              <a:lstStyle/>
              <a:p>
                <a:pPr>
                  <a:defRPr sz="1000"/>
                </a:pPr>
                <a:r>
                  <a:rPr lang="ja-JP" altLang="en-US" sz="1000"/>
                  <a:t>患者数</a:t>
                </a:r>
                <a:br>
                  <a:rPr lang="en-US" altLang="ja-JP" sz="1000"/>
                </a:br>
                <a:r>
                  <a:rPr lang="en-US" altLang="ja-JP" sz="1000"/>
                  <a:t>(</a:t>
                </a:r>
                <a:r>
                  <a:rPr lang="ja-JP" altLang="en-US" sz="1000"/>
                  <a:t>人</a:t>
                </a:r>
                <a:r>
                  <a:rPr lang="en-US" altLang="ja-JP" sz="1000"/>
                  <a:t>)</a:t>
                </a:r>
                <a:endParaRPr lang="ja-JP" altLang="en-US" sz="1000"/>
              </a:p>
            </c:rich>
          </c:tx>
          <c:layout>
            <c:manualLayout>
              <c:xMode val="edge"/>
              <c:yMode val="edge"/>
              <c:x val="1.6490919471061117E-2"/>
              <c:y val="1.3069983899071437E-2"/>
            </c:manualLayout>
          </c:layout>
          <c:overlay val="0"/>
        </c:title>
        <c:numFmt formatCode="General" sourceLinked="1"/>
        <c:majorTickMark val="out"/>
        <c:minorTickMark val="none"/>
        <c:tickLblPos val="nextTo"/>
        <c:spPr>
          <a:ln w="9525">
            <a:solidFill>
              <a:srgbClr val="7F7F7F"/>
            </a:solidFill>
            <a:prstDash val="solid"/>
          </a:ln>
        </c:spPr>
        <c:txPr>
          <a:bodyPr/>
          <a:lstStyle/>
          <a:p>
            <a:pPr>
              <a:defRPr sz="1000"/>
            </a:pPr>
            <a:endParaRPr lang="ja-JP"/>
          </a:p>
        </c:txPr>
        <c:crossAx val="264237872"/>
        <c:crosses val="autoZero"/>
        <c:crossBetween val="between"/>
      </c:valAx>
      <c:valAx>
        <c:axId val="264238992"/>
        <c:scaling>
          <c:orientation val="minMax"/>
        </c:scaling>
        <c:delete val="0"/>
        <c:axPos val="r"/>
        <c:title>
          <c:tx>
            <c:rich>
              <a:bodyPr rot="0" vert="horz"/>
              <a:lstStyle/>
              <a:p>
                <a:pPr>
                  <a:defRPr sz="1000"/>
                </a:pPr>
                <a:r>
                  <a:rPr lang="ja-JP" altLang="en-US" sz="1000"/>
                  <a:t>患者割合</a:t>
                </a:r>
                <a:br>
                  <a:rPr lang="en-US" altLang="ja-JP" sz="1000"/>
                </a:br>
                <a:r>
                  <a:rPr lang="en-US" sz="1000"/>
                  <a:t>(%)</a:t>
                </a:r>
                <a:endParaRPr lang="ja-JP" sz="1000"/>
              </a:p>
            </c:rich>
          </c:tx>
          <c:layout>
            <c:manualLayout>
              <c:xMode val="edge"/>
              <c:yMode val="edge"/>
              <c:x val="0.89446354672962092"/>
              <c:y val="8.9715256181212635E-3"/>
            </c:manualLayout>
          </c:layout>
          <c:overlay val="0"/>
        </c:title>
        <c:numFmt formatCode="0.0%" sourceLinked="1"/>
        <c:majorTickMark val="out"/>
        <c:minorTickMark val="none"/>
        <c:tickLblPos val="nextTo"/>
        <c:spPr>
          <a:ln w="9525">
            <a:solidFill>
              <a:srgbClr val="7F7F7F"/>
            </a:solidFill>
            <a:prstDash val="solid"/>
          </a:ln>
        </c:spPr>
        <c:txPr>
          <a:bodyPr/>
          <a:lstStyle/>
          <a:p>
            <a:pPr>
              <a:defRPr sz="1000"/>
            </a:pPr>
            <a:endParaRPr lang="ja-JP"/>
          </a:p>
        </c:txPr>
        <c:crossAx val="335731040"/>
        <c:crosses val="max"/>
        <c:crossBetween val="between"/>
      </c:valAx>
      <c:catAx>
        <c:axId val="335731040"/>
        <c:scaling>
          <c:orientation val="minMax"/>
        </c:scaling>
        <c:delete val="1"/>
        <c:axPos val="b"/>
        <c:numFmt formatCode="General" sourceLinked="1"/>
        <c:majorTickMark val="out"/>
        <c:minorTickMark val="none"/>
        <c:tickLblPos val="nextTo"/>
        <c:crossAx val="264238992"/>
        <c:crosses val="autoZero"/>
        <c:auto val="1"/>
        <c:lblAlgn val="ctr"/>
        <c:lblOffset val="100"/>
        <c:noMultiLvlLbl val="0"/>
      </c:catAx>
    </c:plotArea>
    <c:legend>
      <c:legendPos val="t"/>
      <c:layout>
        <c:manualLayout>
          <c:xMode val="edge"/>
          <c:yMode val="edge"/>
          <c:x val="0.24709111388850313"/>
          <c:y val="3.2084507955024141E-2"/>
          <c:w val="0.48957015229366291"/>
          <c:h val="6.6546558223431945E-2"/>
        </c:manualLayout>
      </c:layout>
      <c:overlay val="0"/>
      <c:spPr>
        <a:ln>
          <a:solidFill>
            <a:srgbClr val="7F7F7F"/>
          </a:solidFill>
        </a:ln>
      </c:spPr>
      <c:txPr>
        <a:bodyPr/>
        <a:lstStyle/>
        <a:p>
          <a:pPr>
            <a:defRPr sz="1000"/>
          </a:pPr>
          <a:endParaRPr lang="ja-JP"/>
        </a:p>
      </c:txPr>
    </c:legend>
    <c:plotVisOnly val="1"/>
    <c:dispBlanksAs val="gap"/>
    <c:showDLblsOverMax val="0"/>
  </c:chart>
  <c:spPr>
    <a:ln>
      <a:solidFill>
        <a:schemeClr val="tx1"/>
      </a:solidFill>
    </a:ln>
  </c:spPr>
  <c:txPr>
    <a:bodyPr/>
    <a:lstStyle/>
    <a:p>
      <a:pPr>
        <a:defRPr sz="9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299516908213"/>
          <c:y val="7.8162778672273808E-2"/>
          <c:w val="0.78324855072463784"/>
          <c:h val="0.91713182910959656"/>
        </c:manualLayout>
      </c:layout>
      <c:barChart>
        <c:barDir val="bar"/>
        <c:grouping val="clustered"/>
        <c:varyColors val="0"/>
        <c:ser>
          <c:idx val="0"/>
          <c:order val="0"/>
          <c:tx>
            <c:strRef>
              <c:f>地区別_介護の要因疾病!$AO$4</c:f>
              <c:strCache>
                <c:ptCount val="1"/>
                <c:pt idx="0">
                  <c:v>介護の要因となる疾病を持つ患者割合</c:v>
                </c:pt>
              </c:strCache>
            </c:strRef>
          </c:tx>
          <c:spPr>
            <a:solidFill>
              <a:schemeClr val="accent3">
                <a:lumMod val="60000"/>
                <a:lumOff val="40000"/>
              </a:schemeClr>
            </a:solidFill>
            <a:ln>
              <a:noFill/>
            </a:ln>
          </c:spPr>
          <c:invertIfNegative val="0"/>
          <c:dLbls>
            <c:dLbl>
              <c:idx val="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67-48CB-80CF-2428C269A6E0}"/>
                </c:ext>
              </c:extLst>
            </c:dLbl>
            <c:dLbl>
              <c:idx val="1"/>
              <c:layout>
                <c:manualLayout>
                  <c:x val="7.96123188405797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2-4974-A340-F73E37377136}"/>
                </c:ext>
              </c:extLst>
            </c:dLbl>
            <c:dLbl>
              <c:idx val="2"/>
              <c:layout>
                <c:manualLayout>
                  <c:x val="9.64118357487911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22-4974-A340-F73E37377136}"/>
                </c:ext>
              </c:extLst>
            </c:dLbl>
            <c:dLbl>
              <c:idx val="3"/>
              <c:layout>
                <c:manualLayout>
                  <c:x val="1.1321135265700484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2-4974-A340-F73E37377136}"/>
                </c:ext>
              </c:extLst>
            </c:dLbl>
            <c:dLbl>
              <c:idx val="4"/>
              <c:layout>
                <c:manualLayout>
                  <c:x val="1.8698067632850129E-2"/>
                  <c:y val="-1.00763926254699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71-44ED-9427-A6337FB08329}"/>
                </c:ext>
              </c:extLst>
            </c:dLbl>
            <c:dLbl>
              <c:idx val="5"/>
              <c:layout>
                <c:manualLayout>
                  <c:x val="2.0670169082125604E-2"/>
                  <c:y val="-2.01560315114507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71-44ED-9427-A6337FB08329}"/>
                </c:ext>
              </c:extLst>
            </c:dLbl>
            <c:dLbl>
              <c:idx val="6"/>
              <c:layout>
                <c:manualLayout>
                  <c:x val="1.97206521739129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22-4974-A340-F73E37377136}"/>
                </c:ext>
              </c:extLst>
            </c:dLbl>
            <c:dLbl>
              <c:idx val="7"/>
              <c:layout>
                <c:manualLayout>
                  <c:x val="1.9720652173913042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2-4974-A340-F73E37377136}"/>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地区別_介護の要因疾病!$AO$5:$AO$12</c:f>
              <c:strCache>
                <c:ptCount val="8"/>
                <c:pt idx="0">
                  <c:v>大阪市医療圏</c:v>
                </c:pt>
                <c:pt idx="1">
                  <c:v>中河内医療圏</c:v>
                </c:pt>
                <c:pt idx="2">
                  <c:v>泉州医療圏</c:v>
                </c:pt>
                <c:pt idx="3">
                  <c:v>三島医療圏</c:v>
                </c:pt>
                <c:pt idx="4">
                  <c:v>北河内医療圏</c:v>
                </c:pt>
                <c:pt idx="5">
                  <c:v>豊能医療圏</c:v>
                </c:pt>
                <c:pt idx="6">
                  <c:v>南河内医療圏</c:v>
                </c:pt>
                <c:pt idx="7">
                  <c:v>堺市医療圏</c:v>
                </c:pt>
              </c:strCache>
            </c:strRef>
          </c:cat>
          <c:val>
            <c:numRef>
              <c:f>地区別_介護の要因疾病!$AQ$5:$AQ$12</c:f>
              <c:numCache>
                <c:formatCode>0.0%</c:formatCode>
                <c:ptCount val="8"/>
                <c:pt idx="0">
                  <c:v>0.67700000000000005</c:v>
                </c:pt>
                <c:pt idx="1">
                  <c:v>0.66700000000000004</c:v>
                </c:pt>
                <c:pt idx="2">
                  <c:v>0.66500000000000004</c:v>
                </c:pt>
                <c:pt idx="3">
                  <c:v>0.66400000000000003</c:v>
                </c:pt>
                <c:pt idx="4">
                  <c:v>0.65300000000000002</c:v>
                </c:pt>
                <c:pt idx="5">
                  <c:v>0.65200000000000002</c:v>
                </c:pt>
                <c:pt idx="6">
                  <c:v>0.64800000000000002</c:v>
                </c:pt>
                <c:pt idx="7">
                  <c:v>0.64700000000000002</c:v>
                </c:pt>
              </c:numCache>
            </c:numRef>
          </c:val>
          <c:extLst>
            <c:ext xmlns:c16="http://schemas.microsoft.com/office/drawing/2014/chart" uri="{C3380CC4-5D6E-409C-BE32-E72D297353CC}">
              <c16:uniqueId val="{00000002-5771-44ED-9427-A6337FB08329}"/>
            </c:ext>
          </c:extLst>
        </c:ser>
        <c:dLbls>
          <c:showLegendKey val="0"/>
          <c:showVal val="0"/>
          <c:showCatName val="0"/>
          <c:showSerName val="0"/>
          <c:showPercent val="0"/>
          <c:showBubbleSize val="0"/>
        </c:dLbls>
        <c:gapWidth val="150"/>
        <c:axId val="335734400"/>
        <c:axId val="335734960"/>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007608695652174"/>
                  <c:y val="-0.8900080952380952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771-44ED-9427-A6337FB083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地区別_介護の要因疾病!$AS$5:$AS$12</c:f>
              <c:numCache>
                <c:formatCode>0.0%</c:formatCode>
                <c:ptCount val="8"/>
                <c:pt idx="0">
                  <c:v>0.67300000000000004</c:v>
                </c:pt>
                <c:pt idx="1">
                  <c:v>0.67300000000000004</c:v>
                </c:pt>
                <c:pt idx="2">
                  <c:v>0.67300000000000004</c:v>
                </c:pt>
                <c:pt idx="3">
                  <c:v>0.67300000000000004</c:v>
                </c:pt>
                <c:pt idx="4">
                  <c:v>0.67300000000000004</c:v>
                </c:pt>
                <c:pt idx="5">
                  <c:v>0.67300000000000004</c:v>
                </c:pt>
                <c:pt idx="6">
                  <c:v>0.67300000000000004</c:v>
                </c:pt>
                <c:pt idx="7">
                  <c:v>0.67300000000000004</c:v>
                </c:pt>
              </c:numCache>
            </c:numRef>
          </c:xVal>
          <c:yVal>
            <c:numRef>
              <c:f>地区別_介護の要因疾病!$AT$5:$AT$12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4-5771-44ED-9427-A6337FB08329}"/>
            </c:ext>
          </c:extLst>
        </c:ser>
        <c:dLbls>
          <c:showLegendKey val="0"/>
          <c:showVal val="0"/>
          <c:showCatName val="0"/>
          <c:showSerName val="0"/>
          <c:showPercent val="0"/>
          <c:showBubbleSize val="0"/>
        </c:dLbls>
        <c:axId val="335736080"/>
        <c:axId val="335735520"/>
      </c:scatterChart>
      <c:catAx>
        <c:axId val="335734400"/>
        <c:scaling>
          <c:orientation val="maxMin"/>
        </c:scaling>
        <c:delete val="0"/>
        <c:axPos val="l"/>
        <c:numFmt formatCode="General" sourceLinked="0"/>
        <c:majorTickMark val="none"/>
        <c:minorTickMark val="none"/>
        <c:tickLblPos val="nextTo"/>
        <c:spPr>
          <a:ln>
            <a:solidFill>
              <a:srgbClr val="7F7F7F"/>
            </a:solidFill>
          </a:ln>
        </c:spPr>
        <c:crossAx val="335734960"/>
        <c:crosses val="autoZero"/>
        <c:auto val="1"/>
        <c:lblAlgn val="ctr"/>
        <c:lblOffset val="100"/>
        <c:noMultiLvlLbl val="0"/>
      </c:catAx>
      <c:valAx>
        <c:axId val="33573496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35734400"/>
        <c:crosses val="autoZero"/>
        <c:crossBetween val="between"/>
      </c:valAx>
      <c:valAx>
        <c:axId val="335735520"/>
        <c:scaling>
          <c:orientation val="minMax"/>
          <c:max val="50"/>
          <c:min val="0"/>
        </c:scaling>
        <c:delete val="1"/>
        <c:axPos val="r"/>
        <c:numFmt formatCode="General" sourceLinked="1"/>
        <c:majorTickMark val="out"/>
        <c:minorTickMark val="none"/>
        <c:tickLblPos val="nextTo"/>
        <c:crossAx val="335736080"/>
        <c:crosses val="max"/>
        <c:crossBetween val="midCat"/>
      </c:valAx>
      <c:valAx>
        <c:axId val="335736080"/>
        <c:scaling>
          <c:orientation val="minMax"/>
        </c:scaling>
        <c:delete val="1"/>
        <c:axPos val="b"/>
        <c:numFmt formatCode="0.0%" sourceLinked="1"/>
        <c:majorTickMark val="out"/>
        <c:minorTickMark val="none"/>
        <c:tickLblPos val="nextTo"/>
        <c:crossAx val="335735520"/>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483091787438"/>
          <c:y val="7.8162778672273808E-2"/>
          <c:w val="0.79858671497584544"/>
          <c:h val="0.91713182910959656"/>
        </c:manualLayout>
      </c:layout>
      <c:barChart>
        <c:barDir val="bar"/>
        <c:grouping val="clustered"/>
        <c:varyColors val="0"/>
        <c:ser>
          <c:idx val="0"/>
          <c:order val="0"/>
          <c:tx>
            <c:strRef>
              <c:f>市区町村別_介護の要因疾病!$AO$4:$AP$4</c:f>
              <c:strCache>
                <c:ptCount val="1"/>
                <c:pt idx="0">
                  <c:v>介護の要因となる疾病を持つ患者割合</c:v>
                </c:pt>
              </c:strCache>
            </c:strRef>
          </c:tx>
          <c:spPr>
            <a:solidFill>
              <a:srgbClr val="B3A2C7"/>
            </a:solidFill>
            <a:ln>
              <a:noFill/>
            </a:ln>
          </c:spPr>
          <c:invertIfNegative val="0"/>
          <c:dLbls>
            <c:dLbl>
              <c:idx val="1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1C-43DA-B80C-EC280E3DA180}"/>
                </c:ext>
              </c:extLst>
            </c:dLbl>
            <c:dLbl>
              <c:idx val="12"/>
              <c:layout>
                <c:manualLayout>
                  <c:x val="6.1352657004829789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C3-4BC0-8377-01450595EAA8}"/>
                </c:ext>
              </c:extLst>
            </c:dLbl>
            <c:dLbl>
              <c:idx val="13"/>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3-4BC0-8377-01450595EAA8}"/>
                </c:ext>
              </c:extLst>
            </c:dLbl>
            <c:dLbl>
              <c:idx val="14"/>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C3-4BC0-8377-01450595EAA8}"/>
                </c:ext>
              </c:extLst>
            </c:dLbl>
            <c:dLbl>
              <c:idx val="15"/>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C3-4BC0-8377-01450595EAA8}"/>
                </c:ext>
              </c:extLst>
            </c:dLbl>
            <c:dLbl>
              <c:idx val="16"/>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C3-4BC0-8377-01450595EAA8}"/>
                </c:ext>
              </c:extLst>
            </c:dLbl>
            <c:dLbl>
              <c:idx val="17"/>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C3-4BC0-8377-01450595EAA8}"/>
                </c:ext>
              </c:extLst>
            </c:dLbl>
            <c:dLbl>
              <c:idx val="18"/>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C3-4BC0-8377-01450595EAA8}"/>
                </c:ext>
              </c:extLst>
            </c:dLbl>
            <c:dLbl>
              <c:idx val="19"/>
              <c:layout>
                <c:manualLayout>
                  <c:x val="9.34782608695663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D9-4AD3-9223-379E37A31B25}"/>
                </c:ext>
              </c:extLst>
            </c:dLbl>
            <c:dLbl>
              <c:idx val="20"/>
              <c:layout>
                <c:manualLayout>
                  <c:x val="9.4928743961352653E-3"/>
                  <c:y val="1.57642736667319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D9-4AD3-9223-379E37A31B25}"/>
                </c:ext>
              </c:extLst>
            </c:dLbl>
            <c:dLbl>
              <c:idx val="21"/>
              <c:layout>
                <c:manualLayout>
                  <c:x val="1.1026690821256039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D9-4AD3-9223-379E37A31B25}"/>
                </c:ext>
              </c:extLst>
            </c:dLbl>
            <c:dLbl>
              <c:idx val="22"/>
              <c:layout>
                <c:manualLayout>
                  <c:x val="1.1026690821256039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D9-4AD3-9223-379E37A31B25}"/>
                </c:ext>
              </c:extLst>
            </c:dLbl>
            <c:dLbl>
              <c:idx val="23"/>
              <c:layout>
                <c:manualLayout>
                  <c:x val="1.1026690821256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D9-4AD3-9223-379E37A31B25}"/>
                </c:ext>
              </c:extLst>
            </c:dLbl>
            <c:dLbl>
              <c:idx val="24"/>
              <c:layout>
                <c:manualLayout>
                  <c:x val="1.2705434782608696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D9-4AD3-9223-379E37A31B25}"/>
                </c:ext>
              </c:extLst>
            </c:dLbl>
            <c:dLbl>
              <c:idx val="25"/>
              <c:layout>
                <c:manualLayout>
                  <c:x val="1.27054347826086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D9-4AD3-9223-379E37A31B25}"/>
                </c:ext>
              </c:extLst>
            </c:dLbl>
            <c:dLbl>
              <c:idx val="26"/>
              <c:layout>
                <c:manualLayout>
                  <c:x val="1.2705434782608696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D9-4AD3-9223-379E37A31B25}"/>
                </c:ext>
              </c:extLst>
            </c:dLbl>
            <c:dLbl>
              <c:idx val="27"/>
              <c:layout>
                <c:manualLayout>
                  <c:x val="1.43841787439613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D9-4AD3-9223-379E37A31B25}"/>
                </c:ext>
              </c:extLst>
            </c:dLbl>
            <c:dLbl>
              <c:idx val="28"/>
              <c:layout>
                <c:manualLayout>
                  <c:x val="1.43841787439613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D9-4AD3-9223-379E37A31B25}"/>
                </c:ext>
              </c:extLst>
            </c:dLbl>
            <c:dLbl>
              <c:idx val="29"/>
              <c:layout>
                <c:manualLayout>
                  <c:x val="1.8985628019323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D9-4AD3-9223-379E37A31B25}"/>
                </c:ext>
              </c:extLst>
            </c:dLbl>
            <c:dLbl>
              <c:idx val="30"/>
              <c:layout>
                <c:manualLayout>
                  <c:x val="2.06644927536231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D9-4AD3-9223-379E37A31B25}"/>
                </c:ext>
              </c:extLst>
            </c:dLbl>
            <c:dLbl>
              <c:idx val="31"/>
              <c:layout>
                <c:manualLayout>
                  <c:x val="2.06644927536231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D9-4AD3-9223-379E37A31B25}"/>
                </c:ext>
              </c:extLst>
            </c:dLbl>
            <c:dLbl>
              <c:idx val="32"/>
              <c:layout>
                <c:manualLayout>
                  <c:x val="2.2343236714975845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D9-4AD3-9223-379E37A31B25}"/>
                </c:ext>
              </c:extLst>
            </c:dLbl>
            <c:dLbl>
              <c:idx val="33"/>
              <c:layout>
                <c:manualLayout>
                  <c:x val="2.2343236714975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D9-4AD3-9223-379E37A31B25}"/>
                </c:ext>
              </c:extLst>
            </c:dLbl>
            <c:dLbl>
              <c:idx val="34"/>
              <c:layout>
                <c:manualLayout>
                  <c:x val="2.3877053140096506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D9-4AD3-9223-379E37A31B25}"/>
                </c:ext>
              </c:extLst>
            </c:dLbl>
            <c:dLbl>
              <c:idx val="35"/>
              <c:layout>
                <c:manualLayout>
                  <c:x val="2.402198067632839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D9-4AD3-9223-379E37A31B25}"/>
                </c:ext>
              </c:extLst>
            </c:dLbl>
            <c:dLbl>
              <c:idx val="36"/>
              <c:layout>
                <c:manualLayout>
                  <c:x val="2.402198067632839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D9-4AD3-9223-379E37A31B25}"/>
                </c:ext>
              </c:extLst>
            </c:dLbl>
            <c:dLbl>
              <c:idx val="37"/>
              <c:layout>
                <c:manualLayout>
                  <c:x val="2.5555797101449274E-2"/>
                  <c:y val="7.8821368388715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D9-4AD3-9223-379E37A31B25}"/>
                </c:ext>
              </c:extLst>
            </c:dLbl>
            <c:dLbl>
              <c:idx val="38"/>
              <c:layout>
                <c:manualLayout>
                  <c:x val="2.5700845410628018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D9-4AD3-9223-379E37A31B25}"/>
                </c:ext>
              </c:extLst>
            </c:dLbl>
            <c:dLbl>
              <c:idx val="39"/>
              <c:layout>
                <c:manualLayout>
                  <c:x val="2.57008454106280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D9-4AD3-9223-379E37A31B25}"/>
                </c:ext>
              </c:extLst>
            </c:dLbl>
            <c:dLbl>
              <c:idx val="40"/>
              <c:layout>
                <c:manualLayout>
                  <c:x val="2.7234661835748793E-2"/>
                  <c:y val="7.8821368388715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D9-4AD3-9223-379E37A31B25}"/>
                </c:ext>
              </c:extLst>
            </c:dLbl>
            <c:dLbl>
              <c:idx val="41"/>
              <c:layout>
                <c:manualLayout>
                  <c:x val="2.72346618357487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D9-4AD3-9223-379E37A31B25}"/>
                </c:ext>
              </c:extLst>
            </c:dLbl>
            <c:dLbl>
              <c:idx val="42"/>
              <c:layout>
                <c:manualLayout>
                  <c:x val="2.7234661835748793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D9-4AD3-9223-379E37A31B25}"/>
                </c:ext>
              </c:extLst>
            </c:dLbl>
            <c:dLbl>
              <c:idx val="43"/>
              <c:layout>
                <c:manualLayout>
                  <c:x val="3.0447222222222108E-2"/>
                  <c:y val="7.8821368388715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AD9-4AD3-9223-379E37A31B25}"/>
                </c:ext>
              </c:extLst>
            </c:dLbl>
            <c:dLbl>
              <c:idx val="44"/>
              <c:layout>
                <c:manualLayout>
                  <c:x val="2.89134057971014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AD9-4AD3-9223-379E37A31B25}"/>
                </c:ext>
              </c:extLst>
            </c:dLbl>
            <c:dLbl>
              <c:idx val="45"/>
              <c:layout>
                <c:manualLayout>
                  <c:x val="3.1981038647342884E-2"/>
                  <c:y val="4.05782563923440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AD9-4AD3-9223-379E37A31B25}"/>
                </c:ext>
              </c:extLst>
            </c:dLbl>
            <c:dLbl>
              <c:idx val="46"/>
              <c:layout>
                <c:manualLayout>
                  <c:x val="3.2125966183574765E-2"/>
                  <c:y val="3.15285473334638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AD9-4AD3-9223-379E37A31B25}"/>
                </c:ext>
              </c:extLst>
            </c:dLbl>
            <c:dLbl>
              <c:idx val="47"/>
              <c:layout>
                <c:manualLayout>
                  <c:x val="3.2271014492753512E-2"/>
                  <c:y val="1.576427367040232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AD9-4AD3-9223-379E37A31B25}"/>
                </c:ext>
              </c:extLst>
            </c:dLbl>
            <c:dLbl>
              <c:idx val="48"/>
              <c:layout>
                <c:manualLayout>
                  <c:x val="3.227101449275351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AD9-4AD3-9223-379E37A31B25}"/>
                </c:ext>
              </c:extLst>
            </c:dLbl>
            <c:dLbl>
              <c:idx val="49"/>
              <c:layout>
                <c:manualLayout>
                  <c:x val="3.241594202898550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AD9-4AD3-9223-379E37A31B25}"/>
                </c:ext>
              </c:extLst>
            </c:dLbl>
            <c:dLbl>
              <c:idx val="50"/>
              <c:layout>
                <c:manualLayout>
                  <c:x val="3.2415942028985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AD9-4AD3-9223-379E37A31B25}"/>
                </c:ext>
              </c:extLst>
            </c:dLbl>
            <c:dLbl>
              <c:idx val="51"/>
              <c:layout>
                <c:manualLayout>
                  <c:x val="3.2560990338164252E-2"/>
                  <c:y val="3.15285473408046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AD9-4AD3-9223-379E37A31B25}"/>
                </c:ext>
              </c:extLst>
            </c:dLbl>
            <c:dLbl>
              <c:idx val="52"/>
              <c:layout>
                <c:manualLayout>
                  <c:x val="3.1027173913043479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AD9-4AD3-9223-379E37A31B25}"/>
                </c:ext>
              </c:extLst>
            </c:dLbl>
            <c:dLbl>
              <c:idx val="53"/>
              <c:layout>
                <c:manualLayout>
                  <c:x val="3.4239734299516905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AD9-4AD3-9223-379E37A31B25}"/>
                </c:ext>
              </c:extLst>
            </c:dLbl>
            <c:dLbl>
              <c:idx val="54"/>
              <c:layout>
                <c:manualLayout>
                  <c:x val="3.57735507246375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AD9-4AD3-9223-379E37A31B25}"/>
                </c:ext>
              </c:extLst>
            </c:dLbl>
            <c:dLbl>
              <c:idx val="55"/>
              <c:layout>
                <c:manualLayout>
                  <c:x val="3.7307367149758339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AD9-4AD3-9223-379E37A31B25}"/>
                </c:ext>
              </c:extLst>
            </c:dLbl>
            <c:dLbl>
              <c:idx val="56"/>
              <c:layout>
                <c:manualLayout>
                  <c:x val="3.74522946859902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AD9-4AD3-9223-379E37A31B25}"/>
                </c:ext>
              </c:extLst>
            </c:dLbl>
            <c:dLbl>
              <c:idx val="57"/>
              <c:layout>
                <c:manualLayout>
                  <c:x val="4.066497584541062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AD9-4AD3-9223-379E37A31B25}"/>
                </c:ext>
              </c:extLst>
            </c:dLbl>
            <c:dLbl>
              <c:idx val="58"/>
              <c:layout>
                <c:manualLayout>
                  <c:x val="4.5411352657004717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AD9-4AD3-9223-379E37A31B25}"/>
                </c:ext>
              </c:extLst>
            </c:dLbl>
            <c:dLbl>
              <c:idx val="59"/>
              <c:layout>
                <c:manualLayout>
                  <c:x val="4.5411352657004717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AD9-4AD3-9223-379E37A31B25}"/>
                </c:ext>
              </c:extLst>
            </c:dLbl>
            <c:dLbl>
              <c:idx val="60"/>
              <c:layout>
                <c:manualLayout>
                  <c:x val="4.7090096618357488E-2"/>
                  <c:y val="9.458564199305067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AD9-4AD3-9223-379E37A31B25}"/>
                </c:ext>
              </c:extLst>
            </c:dLbl>
            <c:dLbl>
              <c:idx val="61"/>
              <c:layout>
                <c:manualLayout>
                  <c:x val="1.0756038647342994E-3"/>
                  <c:y val="3.174603174603174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AD9-4AD3-9223-379E37A31B25}"/>
                </c:ext>
              </c:extLst>
            </c:dLbl>
            <c:dLbl>
              <c:idx val="62"/>
              <c:layout>
                <c:manualLayout>
                  <c:x val="-5.7983091787450864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AD9-4AD3-9223-379E37A31B25}"/>
                </c:ext>
              </c:extLst>
            </c:dLbl>
            <c:dLbl>
              <c:idx val="63"/>
              <c:layout>
                <c:manualLayout>
                  <c:x val="-5.798309178743961E-4"/>
                  <c:y val="3.15285473408046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AD9-4AD3-9223-379E37A31B25}"/>
                </c:ext>
              </c:extLst>
            </c:dLbl>
            <c:dLbl>
              <c:idx val="64"/>
              <c:layout>
                <c:manualLayout>
                  <c:x val="-5.798309178743961E-4"/>
                  <c:y val="2.36464105092738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AD9-4AD3-9223-379E37A31B25}"/>
                </c:ext>
              </c:extLst>
            </c:dLbl>
            <c:dLbl>
              <c:idx val="65"/>
              <c:layout>
                <c:manualLayout>
                  <c:x val="-5.7983091787450864E-4"/>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AD9-4AD3-9223-379E37A31B25}"/>
                </c:ext>
              </c:extLst>
            </c:dLbl>
            <c:dLbl>
              <c:idx val="66"/>
              <c:layout>
                <c:manualLayout>
                  <c:x val="-2.113647342995168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AD9-4AD3-9223-379E37A31B25}"/>
                </c:ext>
              </c:extLst>
            </c:dLbl>
            <c:dLbl>
              <c:idx val="67"/>
              <c:layout>
                <c:manualLayout>
                  <c:x val="-3.502536231884058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AD9-4AD3-9223-379E37A31B25}"/>
                </c:ext>
              </c:extLst>
            </c:dLbl>
            <c:dLbl>
              <c:idx val="68"/>
              <c:layout>
                <c:manualLayout>
                  <c:x val="-1.6787860922486348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AD9-4AD3-9223-379E37A31B25}"/>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市区町村別_介護の要因疾病!$AO$5:$AO$78</c:f>
              <c:strCache>
                <c:ptCount val="74"/>
                <c:pt idx="0">
                  <c:v>岬町</c:v>
                </c:pt>
                <c:pt idx="1">
                  <c:v>田尻町</c:v>
                </c:pt>
                <c:pt idx="2">
                  <c:v>忠岡町</c:v>
                </c:pt>
                <c:pt idx="3">
                  <c:v>鶴見区</c:v>
                </c:pt>
                <c:pt idx="4">
                  <c:v>平野区</c:v>
                </c:pt>
                <c:pt idx="5">
                  <c:v>此花区</c:v>
                </c:pt>
                <c:pt idx="6">
                  <c:v>高石市</c:v>
                </c:pt>
                <c:pt idx="7">
                  <c:v>泉大津市</c:v>
                </c:pt>
                <c:pt idx="8">
                  <c:v>大阪市</c:v>
                </c:pt>
                <c:pt idx="9">
                  <c:v>大正区</c:v>
                </c:pt>
                <c:pt idx="10">
                  <c:v>西淀川区</c:v>
                </c:pt>
                <c:pt idx="11">
                  <c:v>東住吉区</c:v>
                </c:pt>
                <c:pt idx="12">
                  <c:v>松原市</c:v>
                </c:pt>
                <c:pt idx="13">
                  <c:v>住吉区</c:v>
                </c:pt>
                <c:pt idx="14">
                  <c:v>高槻市</c:v>
                </c:pt>
                <c:pt idx="15">
                  <c:v>熊取町</c:v>
                </c:pt>
                <c:pt idx="16">
                  <c:v>東大阪市</c:v>
                </c:pt>
                <c:pt idx="17">
                  <c:v>港区</c:v>
                </c:pt>
                <c:pt idx="18">
                  <c:v>泉佐野市</c:v>
                </c:pt>
                <c:pt idx="19">
                  <c:v>生野区</c:v>
                </c:pt>
                <c:pt idx="20">
                  <c:v>住之江区</c:v>
                </c:pt>
                <c:pt idx="21">
                  <c:v>八尾市</c:v>
                </c:pt>
                <c:pt idx="22">
                  <c:v>阪南市</c:v>
                </c:pt>
                <c:pt idx="23">
                  <c:v>守口市</c:v>
                </c:pt>
                <c:pt idx="24">
                  <c:v>東淀川区</c:v>
                </c:pt>
                <c:pt idx="25">
                  <c:v>吹田市</c:v>
                </c:pt>
                <c:pt idx="26">
                  <c:v>淀川区</c:v>
                </c:pt>
                <c:pt idx="27">
                  <c:v>岸和田市</c:v>
                </c:pt>
                <c:pt idx="28">
                  <c:v>東成区</c:v>
                </c:pt>
                <c:pt idx="29">
                  <c:v>茨木市</c:v>
                </c:pt>
                <c:pt idx="30">
                  <c:v>阿倍野区</c:v>
                </c:pt>
                <c:pt idx="31">
                  <c:v>枚方市</c:v>
                </c:pt>
                <c:pt idx="32">
                  <c:v>池田市</c:v>
                </c:pt>
                <c:pt idx="33">
                  <c:v>柏原市</c:v>
                </c:pt>
                <c:pt idx="34">
                  <c:v>旭区</c:v>
                </c:pt>
                <c:pt idx="35">
                  <c:v>城東区</c:v>
                </c:pt>
                <c:pt idx="36">
                  <c:v>堺市東区</c:v>
                </c:pt>
                <c:pt idx="37">
                  <c:v>福島区</c:v>
                </c:pt>
                <c:pt idx="38">
                  <c:v>大阪狭山市</c:v>
                </c:pt>
                <c:pt idx="39">
                  <c:v>摂津市</c:v>
                </c:pt>
                <c:pt idx="40">
                  <c:v>堺市</c:v>
                </c:pt>
                <c:pt idx="41">
                  <c:v>堺市西区</c:v>
                </c:pt>
                <c:pt idx="42">
                  <c:v>島本町</c:v>
                </c:pt>
                <c:pt idx="43">
                  <c:v>貝塚市</c:v>
                </c:pt>
                <c:pt idx="44">
                  <c:v>堺市美原区</c:v>
                </c:pt>
                <c:pt idx="45">
                  <c:v>藤井寺市</c:v>
                </c:pt>
                <c:pt idx="46">
                  <c:v>豊中市</c:v>
                </c:pt>
                <c:pt idx="47">
                  <c:v>四條畷市</c:v>
                </c:pt>
                <c:pt idx="48">
                  <c:v>門真市</c:v>
                </c:pt>
                <c:pt idx="49">
                  <c:v>河内長野市</c:v>
                </c:pt>
                <c:pt idx="50">
                  <c:v>能勢町</c:v>
                </c:pt>
                <c:pt idx="51">
                  <c:v>交野市</c:v>
                </c:pt>
                <c:pt idx="52">
                  <c:v>中央区</c:v>
                </c:pt>
                <c:pt idx="53">
                  <c:v>羽曳野市</c:v>
                </c:pt>
                <c:pt idx="54">
                  <c:v>寝屋川市</c:v>
                </c:pt>
                <c:pt idx="55">
                  <c:v>堺市中区</c:v>
                </c:pt>
                <c:pt idx="56">
                  <c:v>北区</c:v>
                </c:pt>
                <c:pt idx="57">
                  <c:v>堺市北区</c:v>
                </c:pt>
                <c:pt idx="58">
                  <c:v>泉南市</c:v>
                </c:pt>
                <c:pt idx="59">
                  <c:v>大東市</c:v>
                </c:pt>
                <c:pt idx="60">
                  <c:v>箕面市</c:v>
                </c:pt>
                <c:pt idx="61">
                  <c:v>富田林市</c:v>
                </c:pt>
                <c:pt idx="62">
                  <c:v>堺市堺区</c:v>
                </c:pt>
                <c:pt idx="63">
                  <c:v>西成区</c:v>
                </c:pt>
                <c:pt idx="64">
                  <c:v>堺市南区</c:v>
                </c:pt>
                <c:pt idx="65">
                  <c:v>和泉市</c:v>
                </c:pt>
                <c:pt idx="66">
                  <c:v>都島区</c:v>
                </c:pt>
                <c:pt idx="67">
                  <c:v>浪速区</c:v>
                </c:pt>
                <c:pt idx="68">
                  <c:v>河南町</c:v>
                </c:pt>
                <c:pt idx="69">
                  <c:v>天王寺区</c:v>
                </c:pt>
                <c:pt idx="70">
                  <c:v>西区</c:v>
                </c:pt>
                <c:pt idx="71">
                  <c:v>太子町</c:v>
                </c:pt>
                <c:pt idx="72">
                  <c:v>千早赤阪村</c:v>
                </c:pt>
                <c:pt idx="73">
                  <c:v>豊能町</c:v>
                </c:pt>
              </c:strCache>
            </c:strRef>
          </c:cat>
          <c:val>
            <c:numRef>
              <c:f>市区町村別_介護の要因疾病!$AQ$5:$AQ$78</c:f>
              <c:numCache>
                <c:formatCode>0.0%</c:formatCode>
                <c:ptCount val="74"/>
                <c:pt idx="0">
                  <c:v>0.69299999999999995</c:v>
                </c:pt>
                <c:pt idx="1">
                  <c:v>0.68600000000000005</c:v>
                </c:pt>
                <c:pt idx="2">
                  <c:v>0.68600000000000005</c:v>
                </c:pt>
                <c:pt idx="3">
                  <c:v>0.68600000000000005</c:v>
                </c:pt>
                <c:pt idx="4">
                  <c:v>0.68400000000000005</c:v>
                </c:pt>
                <c:pt idx="5">
                  <c:v>0.68400000000000005</c:v>
                </c:pt>
                <c:pt idx="6">
                  <c:v>0.68400000000000005</c:v>
                </c:pt>
                <c:pt idx="7">
                  <c:v>0.68300000000000005</c:v>
                </c:pt>
                <c:pt idx="8">
                  <c:v>0.67700000000000005</c:v>
                </c:pt>
                <c:pt idx="9">
                  <c:v>0.67400000000000004</c:v>
                </c:pt>
                <c:pt idx="10">
                  <c:v>0.67300000000000004</c:v>
                </c:pt>
                <c:pt idx="11">
                  <c:v>0.67200000000000004</c:v>
                </c:pt>
                <c:pt idx="12">
                  <c:v>0.66800000000000004</c:v>
                </c:pt>
                <c:pt idx="13">
                  <c:v>0.66600000000000004</c:v>
                </c:pt>
                <c:pt idx="14">
                  <c:v>0.66600000000000004</c:v>
                </c:pt>
                <c:pt idx="15">
                  <c:v>0.66600000000000004</c:v>
                </c:pt>
                <c:pt idx="16">
                  <c:v>0.66500000000000004</c:v>
                </c:pt>
                <c:pt idx="17">
                  <c:v>0.66500000000000004</c:v>
                </c:pt>
                <c:pt idx="18">
                  <c:v>0.66500000000000004</c:v>
                </c:pt>
                <c:pt idx="19">
                  <c:v>0.66500000000000004</c:v>
                </c:pt>
                <c:pt idx="20">
                  <c:v>0.66400000000000003</c:v>
                </c:pt>
                <c:pt idx="21">
                  <c:v>0.66300000000000003</c:v>
                </c:pt>
                <c:pt idx="22">
                  <c:v>0.66200000000000003</c:v>
                </c:pt>
                <c:pt idx="23">
                  <c:v>0.66100000000000003</c:v>
                </c:pt>
                <c:pt idx="24">
                  <c:v>0.66</c:v>
                </c:pt>
                <c:pt idx="25">
                  <c:v>0.66</c:v>
                </c:pt>
                <c:pt idx="26">
                  <c:v>0.66</c:v>
                </c:pt>
                <c:pt idx="27">
                  <c:v>0.65900000000000003</c:v>
                </c:pt>
                <c:pt idx="28">
                  <c:v>0.65800000000000003</c:v>
                </c:pt>
                <c:pt idx="29">
                  <c:v>0.65500000000000003</c:v>
                </c:pt>
                <c:pt idx="30">
                  <c:v>0.65300000000000002</c:v>
                </c:pt>
                <c:pt idx="31">
                  <c:v>0.65300000000000002</c:v>
                </c:pt>
                <c:pt idx="32">
                  <c:v>0.65200000000000002</c:v>
                </c:pt>
                <c:pt idx="33">
                  <c:v>0.65200000000000002</c:v>
                </c:pt>
                <c:pt idx="34">
                  <c:v>0.65100000000000002</c:v>
                </c:pt>
                <c:pt idx="35">
                  <c:v>0.65</c:v>
                </c:pt>
                <c:pt idx="36">
                  <c:v>0.65</c:v>
                </c:pt>
                <c:pt idx="37">
                  <c:v>0.64800000000000002</c:v>
                </c:pt>
                <c:pt idx="38">
                  <c:v>0.64800000000000002</c:v>
                </c:pt>
                <c:pt idx="39">
                  <c:v>0.64700000000000002</c:v>
                </c:pt>
                <c:pt idx="40">
                  <c:v>0.64700000000000002</c:v>
                </c:pt>
                <c:pt idx="41">
                  <c:v>0.64600000000000002</c:v>
                </c:pt>
                <c:pt idx="42">
                  <c:v>0.64600000000000002</c:v>
                </c:pt>
                <c:pt idx="43">
                  <c:v>0.64300000000000002</c:v>
                </c:pt>
                <c:pt idx="44">
                  <c:v>0.64300000000000002</c:v>
                </c:pt>
                <c:pt idx="45">
                  <c:v>0.64200000000000002</c:v>
                </c:pt>
                <c:pt idx="46">
                  <c:v>0.64100000000000001</c:v>
                </c:pt>
                <c:pt idx="47">
                  <c:v>0.64100000000000001</c:v>
                </c:pt>
                <c:pt idx="48">
                  <c:v>0.64100000000000001</c:v>
                </c:pt>
                <c:pt idx="49">
                  <c:v>0.64100000000000001</c:v>
                </c:pt>
                <c:pt idx="50">
                  <c:v>0.64100000000000001</c:v>
                </c:pt>
                <c:pt idx="51">
                  <c:v>0.64</c:v>
                </c:pt>
                <c:pt idx="52">
                  <c:v>0.64</c:v>
                </c:pt>
                <c:pt idx="53">
                  <c:v>0.63900000000000001</c:v>
                </c:pt>
                <c:pt idx="54">
                  <c:v>0.63700000000000001</c:v>
                </c:pt>
                <c:pt idx="55">
                  <c:v>0.63500000000000001</c:v>
                </c:pt>
                <c:pt idx="56">
                  <c:v>0.63500000000000001</c:v>
                </c:pt>
                <c:pt idx="57">
                  <c:v>0.63200000000000001</c:v>
                </c:pt>
                <c:pt idx="58">
                  <c:v>0.628</c:v>
                </c:pt>
                <c:pt idx="59">
                  <c:v>0.628</c:v>
                </c:pt>
                <c:pt idx="60">
                  <c:v>0.626</c:v>
                </c:pt>
                <c:pt idx="61">
                  <c:v>0.623</c:v>
                </c:pt>
                <c:pt idx="62">
                  <c:v>0.622</c:v>
                </c:pt>
                <c:pt idx="63">
                  <c:v>0.61899999999999999</c:v>
                </c:pt>
                <c:pt idx="64">
                  <c:v>0.61899999999999999</c:v>
                </c:pt>
                <c:pt idx="65">
                  <c:v>0.61799999999999999</c:v>
                </c:pt>
                <c:pt idx="66">
                  <c:v>0.61499999999999999</c:v>
                </c:pt>
                <c:pt idx="67">
                  <c:v>0.61499999999999999</c:v>
                </c:pt>
                <c:pt idx="68">
                  <c:v>0.61299999999999999</c:v>
                </c:pt>
                <c:pt idx="69">
                  <c:v>0.61099999999999999</c:v>
                </c:pt>
                <c:pt idx="70">
                  <c:v>0.61</c:v>
                </c:pt>
                <c:pt idx="71">
                  <c:v>0.60099999999999998</c:v>
                </c:pt>
                <c:pt idx="72">
                  <c:v>0.59899999999999998</c:v>
                </c:pt>
                <c:pt idx="73">
                  <c:v>0.59499999999999997</c:v>
                </c:pt>
              </c:numCache>
            </c:numRef>
          </c:val>
          <c:extLst>
            <c:ext xmlns:c16="http://schemas.microsoft.com/office/drawing/2014/chart" uri="{C3380CC4-5D6E-409C-BE32-E72D297353CC}">
              <c16:uniqueId val="{00000000-3140-4EA0-AA08-18F59A300FD3}"/>
            </c:ext>
          </c:extLst>
        </c:ser>
        <c:dLbls>
          <c:showLegendKey val="0"/>
          <c:showVal val="0"/>
          <c:showCatName val="0"/>
          <c:showSerName val="0"/>
          <c:showPercent val="0"/>
          <c:showBubbleSize val="0"/>
        </c:dLbls>
        <c:gapWidth val="150"/>
        <c:axId val="333565616"/>
        <c:axId val="333566176"/>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783079710144928"/>
                  <c:y val="-0.8931456832445074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140-4EA0-AA08-18F59A300F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市区町村別_介護の要因疾病!$AS$5:$AS$78</c:f>
              <c:numCache>
                <c:formatCode>0.0%</c:formatCode>
                <c:ptCount val="74"/>
                <c:pt idx="0">
                  <c:v>0.67300000000000004</c:v>
                </c:pt>
                <c:pt idx="1">
                  <c:v>0.67300000000000004</c:v>
                </c:pt>
                <c:pt idx="2">
                  <c:v>0.67300000000000004</c:v>
                </c:pt>
                <c:pt idx="3">
                  <c:v>0.67300000000000004</c:v>
                </c:pt>
                <c:pt idx="4">
                  <c:v>0.67300000000000004</c:v>
                </c:pt>
                <c:pt idx="5">
                  <c:v>0.67300000000000004</c:v>
                </c:pt>
                <c:pt idx="6">
                  <c:v>0.67300000000000004</c:v>
                </c:pt>
                <c:pt idx="7">
                  <c:v>0.67300000000000004</c:v>
                </c:pt>
                <c:pt idx="8">
                  <c:v>0.67300000000000004</c:v>
                </c:pt>
                <c:pt idx="9">
                  <c:v>0.67300000000000004</c:v>
                </c:pt>
                <c:pt idx="10">
                  <c:v>0.67300000000000004</c:v>
                </c:pt>
                <c:pt idx="11">
                  <c:v>0.67300000000000004</c:v>
                </c:pt>
                <c:pt idx="12">
                  <c:v>0.67300000000000004</c:v>
                </c:pt>
                <c:pt idx="13">
                  <c:v>0.67300000000000004</c:v>
                </c:pt>
                <c:pt idx="14">
                  <c:v>0.67300000000000004</c:v>
                </c:pt>
                <c:pt idx="15">
                  <c:v>0.67300000000000004</c:v>
                </c:pt>
                <c:pt idx="16">
                  <c:v>0.67300000000000004</c:v>
                </c:pt>
                <c:pt idx="17">
                  <c:v>0.67300000000000004</c:v>
                </c:pt>
                <c:pt idx="18">
                  <c:v>0.67300000000000004</c:v>
                </c:pt>
                <c:pt idx="19">
                  <c:v>0.67300000000000004</c:v>
                </c:pt>
                <c:pt idx="20">
                  <c:v>0.67300000000000004</c:v>
                </c:pt>
                <c:pt idx="21">
                  <c:v>0.67300000000000004</c:v>
                </c:pt>
                <c:pt idx="22">
                  <c:v>0.67300000000000004</c:v>
                </c:pt>
                <c:pt idx="23">
                  <c:v>0.67300000000000004</c:v>
                </c:pt>
                <c:pt idx="24">
                  <c:v>0.67300000000000004</c:v>
                </c:pt>
                <c:pt idx="25">
                  <c:v>0.67300000000000004</c:v>
                </c:pt>
                <c:pt idx="26">
                  <c:v>0.67300000000000004</c:v>
                </c:pt>
                <c:pt idx="27">
                  <c:v>0.67300000000000004</c:v>
                </c:pt>
                <c:pt idx="28">
                  <c:v>0.67300000000000004</c:v>
                </c:pt>
                <c:pt idx="29">
                  <c:v>0.67300000000000004</c:v>
                </c:pt>
                <c:pt idx="30">
                  <c:v>0.67300000000000004</c:v>
                </c:pt>
                <c:pt idx="31">
                  <c:v>0.67300000000000004</c:v>
                </c:pt>
                <c:pt idx="32">
                  <c:v>0.67300000000000004</c:v>
                </c:pt>
                <c:pt idx="33">
                  <c:v>0.67300000000000004</c:v>
                </c:pt>
                <c:pt idx="34">
                  <c:v>0.67300000000000004</c:v>
                </c:pt>
                <c:pt idx="35">
                  <c:v>0.67300000000000004</c:v>
                </c:pt>
                <c:pt idx="36">
                  <c:v>0.67300000000000004</c:v>
                </c:pt>
                <c:pt idx="37">
                  <c:v>0.67300000000000004</c:v>
                </c:pt>
                <c:pt idx="38">
                  <c:v>0.67300000000000004</c:v>
                </c:pt>
                <c:pt idx="39">
                  <c:v>0.67300000000000004</c:v>
                </c:pt>
                <c:pt idx="40">
                  <c:v>0.67300000000000004</c:v>
                </c:pt>
                <c:pt idx="41">
                  <c:v>0.67300000000000004</c:v>
                </c:pt>
                <c:pt idx="42">
                  <c:v>0.67300000000000004</c:v>
                </c:pt>
                <c:pt idx="43">
                  <c:v>0.67300000000000004</c:v>
                </c:pt>
                <c:pt idx="44">
                  <c:v>0.67300000000000004</c:v>
                </c:pt>
                <c:pt idx="45">
                  <c:v>0.67300000000000004</c:v>
                </c:pt>
                <c:pt idx="46">
                  <c:v>0.67300000000000004</c:v>
                </c:pt>
                <c:pt idx="47">
                  <c:v>0.67300000000000004</c:v>
                </c:pt>
                <c:pt idx="48">
                  <c:v>0.67300000000000004</c:v>
                </c:pt>
                <c:pt idx="49">
                  <c:v>0.67300000000000004</c:v>
                </c:pt>
                <c:pt idx="50">
                  <c:v>0.67300000000000004</c:v>
                </c:pt>
                <c:pt idx="51">
                  <c:v>0.67300000000000004</c:v>
                </c:pt>
                <c:pt idx="52">
                  <c:v>0.67300000000000004</c:v>
                </c:pt>
                <c:pt idx="53">
                  <c:v>0.67300000000000004</c:v>
                </c:pt>
                <c:pt idx="54">
                  <c:v>0.67300000000000004</c:v>
                </c:pt>
                <c:pt idx="55">
                  <c:v>0.67300000000000004</c:v>
                </c:pt>
                <c:pt idx="56">
                  <c:v>0.67300000000000004</c:v>
                </c:pt>
                <c:pt idx="57">
                  <c:v>0.67300000000000004</c:v>
                </c:pt>
                <c:pt idx="58">
                  <c:v>0.67300000000000004</c:v>
                </c:pt>
                <c:pt idx="59">
                  <c:v>0.67300000000000004</c:v>
                </c:pt>
                <c:pt idx="60">
                  <c:v>0.67300000000000004</c:v>
                </c:pt>
                <c:pt idx="61">
                  <c:v>0.67300000000000004</c:v>
                </c:pt>
                <c:pt idx="62">
                  <c:v>0.67300000000000004</c:v>
                </c:pt>
                <c:pt idx="63">
                  <c:v>0.67300000000000004</c:v>
                </c:pt>
                <c:pt idx="64">
                  <c:v>0.67300000000000004</c:v>
                </c:pt>
                <c:pt idx="65">
                  <c:v>0.67300000000000004</c:v>
                </c:pt>
                <c:pt idx="66">
                  <c:v>0.67300000000000004</c:v>
                </c:pt>
                <c:pt idx="67">
                  <c:v>0.67300000000000004</c:v>
                </c:pt>
                <c:pt idx="68">
                  <c:v>0.67300000000000004</c:v>
                </c:pt>
                <c:pt idx="69">
                  <c:v>0.67300000000000004</c:v>
                </c:pt>
                <c:pt idx="70">
                  <c:v>0.67300000000000004</c:v>
                </c:pt>
                <c:pt idx="71">
                  <c:v>0.67300000000000004</c:v>
                </c:pt>
                <c:pt idx="72">
                  <c:v>0.67300000000000004</c:v>
                </c:pt>
                <c:pt idx="73">
                  <c:v>0.67300000000000004</c:v>
                </c:pt>
              </c:numCache>
            </c:numRef>
          </c:xVal>
          <c:yVal>
            <c:numRef>
              <c:f>市区町村別_介護の要因疾病!$AT$5:$AT$78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2-3140-4EA0-AA08-18F59A300FD3}"/>
            </c:ext>
          </c:extLst>
        </c:ser>
        <c:dLbls>
          <c:showLegendKey val="0"/>
          <c:showVal val="0"/>
          <c:showCatName val="0"/>
          <c:showSerName val="0"/>
          <c:showPercent val="0"/>
          <c:showBubbleSize val="0"/>
        </c:dLbls>
        <c:axId val="333567296"/>
        <c:axId val="333566736"/>
      </c:scatterChart>
      <c:catAx>
        <c:axId val="333565616"/>
        <c:scaling>
          <c:orientation val="maxMin"/>
        </c:scaling>
        <c:delete val="0"/>
        <c:axPos val="l"/>
        <c:numFmt formatCode="General" sourceLinked="0"/>
        <c:majorTickMark val="none"/>
        <c:minorTickMark val="none"/>
        <c:tickLblPos val="nextTo"/>
        <c:spPr>
          <a:ln>
            <a:solidFill>
              <a:srgbClr val="7F7F7F"/>
            </a:solidFill>
          </a:ln>
        </c:spPr>
        <c:crossAx val="333566176"/>
        <c:crosses val="autoZero"/>
        <c:auto val="1"/>
        <c:lblAlgn val="ctr"/>
        <c:lblOffset val="100"/>
        <c:noMultiLvlLbl val="0"/>
      </c:catAx>
      <c:valAx>
        <c:axId val="3335661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33565616"/>
        <c:crosses val="autoZero"/>
        <c:crossBetween val="between"/>
      </c:valAx>
      <c:valAx>
        <c:axId val="333566736"/>
        <c:scaling>
          <c:orientation val="minMax"/>
          <c:max val="50"/>
          <c:min val="0"/>
        </c:scaling>
        <c:delete val="1"/>
        <c:axPos val="r"/>
        <c:numFmt formatCode="General" sourceLinked="1"/>
        <c:majorTickMark val="out"/>
        <c:minorTickMark val="none"/>
        <c:tickLblPos val="nextTo"/>
        <c:crossAx val="333567296"/>
        <c:crosses val="max"/>
        <c:crossBetween val="midCat"/>
      </c:valAx>
      <c:valAx>
        <c:axId val="333567296"/>
        <c:scaling>
          <c:orientation val="minMax"/>
        </c:scaling>
        <c:delete val="1"/>
        <c:axPos val="b"/>
        <c:numFmt formatCode="0.0%" sourceLinked="1"/>
        <c:majorTickMark val="out"/>
        <c:minorTickMark val="none"/>
        <c:tickLblPos val="nextTo"/>
        <c:crossAx val="333566736"/>
        <c:crosses val="autoZero"/>
        <c:crossBetween val="midCat"/>
      </c:valAx>
      <c:spPr>
        <a:ln>
          <a:solidFill>
            <a:srgbClr val="7F7F7F"/>
          </a:solidFill>
        </a:ln>
      </c:spPr>
    </c:plotArea>
    <c:legend>
      <c:legendPos val="r"/>
      <c:layout>
        <c:manualLayout>
          <c:xMode val="edge"/>
          <c:yMode val="edge"/>
          <c:x val="0.13132154882154881"/>
          <c:y val="1.5490158730158731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8162778672273808E-2"/>
          <c:w val="0.77251183574879234"/>
          <c:h val="0.91713182910959656"/>
        </c:manualLayout>
      </c:layout>
      <c:barChart>
        <c:barDir val="bar"/>
        <c:grouping val="clustered"/>
        <c:varyColors val="0"/>
        <c:ser>
          <c:idx val="0"/>
          <c:order val="0"/>
          <c:tx>
            <c:strRef>
              <c:f>'地区別_在宅(医科)'!$BY$5</c:f>
              <c:strCache>
                <c:ptCount val="1"/>
                <c:pt idx="0">
                  <c:v>在宅医療患者割合(医科)</c:v>
                </c:pt>
              </c:strCache>
            </c:strRef>
          </c:tx>
          <c:spPr>
            <a:solidFill>
              <a:schemeClr val="accent3">
                <a:lumMod val="60000"/>
                <a:lumOff val="40000"/>
              </a:schemeClr>
            </a:solidFill>
            <a:ln>
              <a:noFill/>
            </a:ln>
          </c:spPr>
          <c:invertIfNegative val="0"/>
          <c:dLbls>
            <c:dLbl>
              <c:idx val="3"/>
              <c:layout>
                <c:manualLayout>
                  <c:x val="2.0158970146469876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8C-4BC0-AF52-9BB256167CE7}"/>
                </c:ext>
              </c:extLst>
            </c:dLbl>
            <c:dLbl>
              <c:idx val="4"/>
              <c:layout>
                <c:manualLayout>
                  <c:x val="2.6440338164251096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C-4BC0-AF52-9BB256167CE7}"/>
                </c:ext>
              </c:extLst>
            </c:dLbl>
            <c:dLbl>
              <c:idx val="5"/>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4A-4B50-B1A7-C24BE98BA7CE}"/>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'地区別_在宅(医科)'!$BY$7:$BY$14</c:f>
              <c:strCache>
                <c:ptCount val="8"/>
                <c:pt idx="0">
                  <c:v>豊能医療圏</c:v>
                </c:pt>
                <c:pt idx="1">
                  <c:v>大阪市医療圏</c:v>
                </c:pt>
                <c:pt idx="2">
                  <c:v>中河内医療圏</c:v>
                </c:pt>
                <c:pt idx="3">
                  <c:v>堺市医療圏</c:v>
                </c:pt>
                <c:pt idx="4">
                  <c:v>南河内医療圏</c:v>
                </c:pt>
                <c:pt idx="5">
                  <c:v>三島医療圏</c:v>
                </c:pt>
                <c:pt idx="6">
                  <c:v>北河内医療圏</c:v>
                </c:pt>
                <c:pt idx="7">
                  <c:v>泉州医療圏</c:v>
                </c:pt>
              </c:strCache>
            </c:strRef>
          </c:cat>
          <c:val>
            <c:numRef>
              <c:f>'地区別_在宅(医科)'!$CA$7:$CA$14</c:f>
              <c:numCache>
                <c:formatCode>0.0%</c:formatCode>
                <c:ptCount val="8"/>
                <c:pt idx="0">
                  <c:v>0.128</c:v>
                </c:pt>
                <c:pt idx="1">
                  <c:v>0.11899999999999999</c:v>
                </c:pt>
                <c:pt idx="2">
                  <c:v>0.11700000000000001</c:v>
                </c:pt>
                <c:pt idx="3">
                  <c:v>0.111</c:v>
                </c:pt>
                <c:pt idx="4">
                  <c:v>0.109</c:v>
                </c:pt>
                <c:pt idx="5">
                  <c:v>0.104</c:v>
                </c:pt>
                <c:pt idx="6">
                  <c:v>0.10199999999999999</c:v>
                </c:pt>
                <c:pt idx="7">
                  <c:v>9.8000000000000004E-2</c:v>
                </c:pt>
              </c:numCache>
            </c:numRef>
          </c:val>
          <c:extLst>
            <c:ext xmlns:c16="http://schemas.microsoft.com/office/drawing/2014/chart" uri="{C3380CC4-5D6E-409C-BE32-E72D297353CC}">
              <c16:uniqueId val="{00000000-3D6F-42E0-9DF0-86C7C1E1AECE}"/>
            </c:ext>
          </c:extLst>
        </c:ser>
        <c:dLbls>
          <c:showLegendKey val="0"/>
          <c:showVal val="0"/>
          <c:showCatName val="0"/>
          <c:showSerName val="0"/>
          <c:showPercent val="0"/>
          <c:showBubbleSize val="0"/>
        </c:dLbls>
        <c:gapWidth val="150"/>
        <c:axId val="264146496"/>
        <c:axId val="263770848"/>
      </c:barChart>
      <c:scatterChart>
        <c:scatterStyle val="lineMarker"/>
        <c:varyColors val="0"/>
        <c:ser>
          <c:idx val="1"/>
          <c:order val="1"/>
          <c:tx>
            <c:v>広域連合全体</c:v>
          </c:tx>
          <c:spPr>
            <a:ln w="28575">
              <a:solidFill>
                <a:srgbClr val="BE4B48"/>
              </a:solidFill>
            </a:ln>
          </c:spPr>
          <c:marker>
            <c:symbol val="none"/>
          </c:marker>
          <c:dLbls>
            <c:dLbl>
              <c:idx val="0"/>
              <c:layout>
                <c:manualLayout>
                  <c:x val="-4.7475432908594059E-3"/>
                  <c:y val="-0.88993975752057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D6F-42E0-9DF0-86C7C1E1AE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'地区別_在宅(医科)'!$CF$7:$CF$14</c:f>
              <c:numCache>
                <c:formatCode>0.0%</c:formatCode>
                <c:ptCount val="8"/>
                <c:pt idx="0">
                  <c:v>0.114</c:v>
                </c:pt>
                <c:pt idx="1">
                  <c:v>0.114</c:v>
                </c:pt>
                <c:pt idx="2">
                  <c:v>0.114</c:v>
                </c:pt>
                <c:pt idx="3">
                  <c:v>0.114</c:v>
                </c:pt>
                <c:pt idx="4">
                  <c:v>0.114</c:v>
                </c:pt>
                <c:pt idx="5">
                  <c:v>0.114</c:v>
                </c:pt>
                <c:pt idx="6">
                  <c:v>0.114</c:v>
                </c:pt>
                <c:pt idx="7">
                  <c:v>0.114</c:v>
                </c:pt>
              </c:numCache>
            </c:numRef>
          </c:xVal>
          <c:yVal>
            <c:numRef>
              <c:f>'地区別_在宅(医科)'!$CH$7:$CH$14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2-3D6F-42E0-9DF0-86C7C1E1AECE}"/>
            </c:ext>
          </c:extLst>
        </c:ser>
        <c:dLbls>
          <c:showLegendKey val="0"/>
          <c:showVal val="0"/>
          <c:showCatName val="0"/>
          <c:showSerName val="0"/>
          <c:showPercent val="0"/>
          <c:showBubbleSize val="0"/>
        </c:dLbls>
        <c:axId val="263769168"/>
        <c:axId val="263768048"/>
      </c:scatterChart>
      <c:catAx>
        <c:axId val="264146496"/>
        <c:scaling>
          <c:orientation val="maxMin"/>
        </c:scaling>
        <c:delete val="0"/>
        <c:axPos val="l"/>
        <c:numFmt formatCode="General" sourceLinked="0"/>
        <c:majorTickMark val="none"/>
        <c:minorTickMark val="none"/>
        <c:tickLblPos val="nextTo"/>
        <c:spPr>
          <a:ln>
            <a:solidFill>
              <a:srgbClr val="7F7F7F"/>
            </a:solidFill>
          </a:ln>
        </c:spPr>
        <c:crossAx val="263770848"/>
        <c:crosses val="autoZero"/>
        <c:auto val="1"/>
        <c:lblAlgn val="ctr"/>
        <c:lblOffset val="100"/>
        <c:noMultiLvlLbl val="0"/>
      </c:catAx>
      <c:valAx>
        <c:axId val="26377084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264146496"/>
        <c:crosses val="autoZero"/>
        <c:crossBetween val="between"/>
      </c:valAx>
      <c:valAx>
        <c:axId val="263768048"/>
        <c:scaling>
          <c:orientation val="minMax"/>
          <c:max val="50"/>
          <c:min val="0"/>
        </c:scaling>
        <c:delete val="1"/>
        <c:axPos val="r"/>
        <c:numFmt formatCode="General" sourceLinked="1"/>
        <c:majorTickMark val="out"/>
        <c:minorTickMark val="none"/>
        <c:tickLblPos val="nextTo"/>
        <c:crossAx val="263769168"/>
        <c:crosses val="max"/>
        <c:crossBetween val="midCat"/>
      </c:valAx>
      <c:valAx>
        <c:axId val="263769168"/>
        <c:scaling>
          <c:orientation val="minMax"/>
        </c:scaling>
        <c:delete val="1"/>
        <c:axPos val="b"/>
        <c:numFmt formatCode="0.0%" sourceLinked="1"/>
        <c:majorTickMark val="out"/>
        <c:minorTickMark val="none"/>
        <c:tickLblPos val="nextTo"/>
        <c:crossAx val="263768048"/>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7826086956522"/>
          <c:y val="7.8162778672273808E-2"/>
          <c:w val="0.77711328502415455"/>
          <c:h val="0.91713182910959656"/>
        </c:manualLayout>
      </c:layout>
      <c:barChart>
        <c:barDir val="bar"/>
        <c:grouping val="clustered"/>
        <c:varyColors val="0"/>
        <c:ser>
          <c:idx val="0"/>
          <c:order val="0"/>
          <c:tx>
            <c:strRef>
              <c:f>'地区別_在宅(医科)'!$CB$5</c:f>
              <c:strCache>
                <c:ptCount val="1"/>
                <c:pt idx="0">
                  <c:v>訪問診療患者割合(医科)</c:v>
                </c:pt>
              </c:strCache>
            </c:strRef>
          </c:tx>
          <c:spPr>
            <a:solidFill>
              <a:schemeClr val="accent3">
                <a:lumMod val="60000"/>
                <a:lumOff val="40000"/>
              </a:schemeClr>
            </a:solidFill>
            <a:ln>
              <a:noFill/>
            </a:ln>
          </c:spPr>
          <c:invertIfNegative val="0"/>
          <c:dLbls>
            <c:dLbl>
              <c:idx val="3"/>
              <c:layout>
                <c:manualLayout>
                  <c:x val="2.1838884325342374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20-4279-8D36-CCBC4712186C}"/>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'地区別_在宅(医科)'!$CB$7:$CB$14</c:f>
              <c:strCache>
                <c:ptCount val="8"/>
                <c:pt idx="0">
                  <c:v>豊能医療圏</c:v>
                </c:pt>
                <c:pt idx="1">
                  <c:v>中河内医療圏</c:v>
                </c:pt>
                <c:pt idx="2">
                  <c:v>大阪市医療圏</c:v>
                </c:pt>
                <c:pt idx="3">
                  <c:v>堺市医療圏</c:v>
                </c:pt>
                <c:pt idx="4">
                  <c:v>三島医療圏</c:v>
                </c:pt>
                <c:pt idx="5">
                  <c:v>北河内医療圏</c:v>
                </c:pt>
                <c:pt idx="6">
                  <c:v>南河内医療圏</c:v>
                </c:pt>
                <c:pt idx="7">
                  <c:v>泉州医療圏</c:v>
                </c:pt>
              </c:strCache>
            </c:strRef>
          </c:cat>
          <c:val>
            <c:numRef>
              <c:f>'地区別_在宅(医科)'!$CD$7:$CD$14</c:f>
              <c:numCache>
                <c:formatCode>0.0%</c:formatCode>
                <c:ptCount val="8"/>
                <c:pt idx="0">
                  <c:v>8.4000000000000005E-2</c:v>
                </c:pt>
                <c:pt idx="1">
                  <c:v>8.1000000000000003E-2</c:v>
                </c:pt>
                <c:pt idx="2">
                  <c:v>7.8E-2</c:v>
                </c:pt>
                <c:pt idx="3">
                  <c:v>7.2999999999999995E-2</c:v>
                </c:pt>
                <c:pt idx="4">
                  <c:v>6.9000000000000006E-2</c:v>
                </c:pt>
                <c:pt idx="5">
                  <c:v>6.5000000000000002E-2</c:v>
                </c:pt>
                <c:pt idx="6">
                  <c:v>6.5000000000000002E-2</c:v>
                </c:pt>
                <c:pt idx="7">
                  <c:v>6.4000000000000001E-2</c:v>
                </c:pt>
              </c:numCache>
            </c:numRef>
          </c:val>
          <c:extLst>
            <c:ext xmlns:c16="http://schemas.microsoft.com/office/drawing/2014/chart" uri="{C3380CC4-5D6E-409C-BE32-E72D297353CC}">
              <c16:uniqueId val="{00000000-043A-4FD4-B860-D536558B00CA}"/>
            </c:ext>
          </c:extLst>
        </c:ser>
        <c:dLbls>
          <c:showLegendKey val="0"/>
          <c:showVal val="0"/>
          <c:showCatName val="0"/>
          <c:showSerName val="0"/>
          <c:showPercent val="0"/>
          <c:showBubbleSize val="0"/>
        </c:dLbls>
        <c:gapWidth val="150"/>
        <c:axId val="266080848"/>
        <c:axId val="266081408"/>
      </c:barChart>
      <c:scatterChart>
        <c:scatterStyle val="lineMarker"/>
        <c:varyColors val="0"/>
        <c:ser>
          <c:idx val="1"/>
          <c:order val="1"/>
          <c:tx>
            <c:v>広域連合全体</c:v>
          </c:tx>
          <c:spPr>
            <a:ln w="28575">
              <a:solidFill>
                <a:srgbClr val="BE4B48"/>
              </a:solidFill>
            </a:ln>
          </c:spPr>
          <c:marker>
            <c:symbol val="none"/>
          </c:marker>
          <c:dLbls>
            <c:dLbl>
              <c:idx val="0"/>
              <c:layout>
                <c:manualLayout>
                  <c:x val="-1.5338164251207729E-3"/>
                  <c:y val="-0.8900079365079365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43A-4FD4-B860-D536558B00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'地区別_在宅(医科)'!$CG$7:$CG$14</c:f>
              <c:numCache>
                <c:formatCode>0.0%</c:formatCode>
                <c:ptCount val="8"/>
                <c:pt idx="0">
                  <c:v>7.4999999999999997E-2</c:v>
                </c:pt>
                <c:pt idx="1">
                  <c:v>7.4999999999999997E-2</c:v>
                </c:pt>
                <c:pt idx="2">
                  <c:v>7.4999999999999997E-2</c:v>
                </c:pt>
                <c:pt idx="3">
                  <c:v>7.4999999999999997E-2</c:v>
                </c:pt>
                <c:pt idx="4">
                  <c:v>7.4999999999999997E-2</c:v>
                </c:pt>
                <c:pt idx="5">
                  <c:v>7.4999999999999997E-2</c:v>
                </c:pt>
                <c:pt idx="6">
                  <c:v>7.4999999999999997E-2</c:v>
                </c:pt>
                <c:pt idx="7">
                  <c:v>7.4999999999999997E-2</c:v>
                </c:pt>
              </c:numCache>
            </c:numRef>
          </c:xVal>
          <c:yVal>
            <c:numRef>
              <c:f>'地区別_在宅(医科)'!$CH$7:$CH$14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2-043A-4FD4-B860-D536558B00CA}"/>
            </c:ext>
          </c:extLst>
        </c:ser>
        <c:dLbls>
          <c:showLegendKey val="0"/>
          <c:showVal val="0"/>
          <c:showCatName val="0"/>
          <c:showSerName val="0"/>
          <c:showPercent val="0"/>
          <c:showBubbleSize val="0"/>
        </c:dLbls>
        <c:axId val="266082528"/>
        <c:axId val="266081968"/>
      </c:scatterChart>
      <c:catAx>
        <c:axId val="266080848"/>
        <c:scaling>
          <c:orientation val="maxMin"/>
        </c:scaling>
        <c:delete val="0"/>
        <c:axPos val="l"/>
        <c:numFmt formatCode="General" sourceLinked="0"/>
        <c:majorTickMark val="none"/>
        <c:minorTickMark val="none"/>
        <c:tickLblPos val="nextTo"/>
        <c:spPr>
          <a:ln>
            <a:solidFill>
              <a:srgbClr val="7F7F7F"/>
            </a:solidFill>
          </a:ln>
        </c:spPr>
        <c:crossAx val="266081408"/>
        <c:crosses val="autoZero"/>
        <c:auto val="1"/>
        <c:lblAlgn val="ctr"/>
        <c:lblOffset val="100"/>
        <c:noMultiLvlLbl val="0"/>
      </c:catAx>
      <c:valAx>
        <c:axId val="26608140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266080848"/>
        <c:crosses val="autoZero"/>
        <c:crossBetween val="between"/>
      </c:valAx>
      <c:valAx>
        <c:axId val="266081968"/>
        <c:scaling>
          <c:orientation val="minMax"/>
          <c:max val="50"/>
          <c:min val="0"/>
        </c:scaling>
        <c:delete val="1"/>
        <c:axPos val="r"/>
        <c:numFmt formatCode="General" sourceLinked="1"/>
        <c:majorTickMark val="out"/>
        <c:minorTickMark val="none"/>
        <c:tickLblPos val="nextTo"/>
        <c:crossAx val="266082528"/>
        <c:crosses val="max"/>
        <c:crossBetween val="midCat"/>
      </c:valAx>
      <c:valAx>
        <c:axId val="266082528"/>
        <c:scaling>
          <c:orientation val="minMax"/>
        </c:scaling>
        <c:delete val="1"/>
        <c:axPos val="b"/>
        <c:numFmt formatCode="0.0%" sourceLinked="1"/>
        <c:majorTickMark val="out"/>
        <c:minorTickMark val="none"/>
        <c:tickLblPos val="nextTo"/>
        <c:crossAx val="266081968"/>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483091787438"/>
          <c:y val="7.8162778672273808E-2"/>
          <c:w val="0.79858671497584544"/>
          <c:h val="0.91713182910959656"/>
        </c:manualLayout>
      </c:layout>
      <c:barChart>
        <c:barDir val="bar"/>
        <c:grouping val="clustered"/>
        <c:varyColors val="0"/>
        <c:ser>
          <c:idx val="0"/>
          <c:order val="0"/>
          <c:tx>
            <c:strRef>
              <c:f>'市区町村別_在宅(医科)'!$BY$5</c:f>
              <c:strCache>
                <c:ptCount val="1"/>
                <c:pt idx="0">
                  <c:v>在宅医療患者割合(医科)</c:v>
                </c:pt>
              </c:strCache>
            </c:strRef>
          </c:tx>
          <c:spPr>
            <a:solidFill>
              <a:schemeClr val="accent4">
                <a:lumMod val="60000"/>
                <a:lumOff val="40000"/>
              </a:schemeClr>
            </a:solidFill>
            <a:ln>
              <a:noFill/>
            </a:ln>
          </c:spPr>
          <c:invertIfNegative val="0"/>
          <c:dLbls>
            <c:dLbl>
              <c:idx val="28"/>
              <c:layout>
                <c:manualLayout>
                  <c:x val="6.1377000249857551E-3"/>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5-43C1-B1A9-96DA2D7FEDF3}"/>
                </c:ext>
              </c:extLst>
            </c:dLbl>
            <c:dLbl>
              <c:idx val="29"/>
              <c:layout>
                <c:manualLayout>
                  <c:x val="6.4264618962400063E-3"/>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7-4731-B30C-C000EF594BCF}"/>
                </c:ext>
              </c:extLst>
            </c:dLbl>
            <c:dLbl>
              <c:idx val="30"/>
              <c:layout>
                <c:manualLayout>
                  <c:x val="1.2708542856852887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37-4731-B30C-C000EF594BCF}"/>
                </c:ext>
              </c:extLst>
            </c:dLbl>
            <c:dLbl>
              <c:idx val="31"/>
              <c:layout>
                <c:manualLayout>
                  <c:x val="1.716743693996496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37-4731-B30C-C000EF594BCF}"/>
                </c:ext>
              </c:extLst>
            </c:dLbl>
            <c:dLbl>
              <c:idx val="32"/>
              <c:layout>
                <c:manualLayout>
                  <c:x val="1.716743693996496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37-4731-B30C-C000EF594BCF}"/>
                </c:ext>
              </c:extLst>
            </c:dLbl>
            <c:dLbl>
              <c:idx val="33"/>
              <c:layout>
                <c:manualLayout>
                  <c:x val="2.724015177033983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37-4731-B30C-C000EF594BCF}"/>
                </c:ext>
              </c:extLst>
            </c:dLbl>
            <c:dLbl>
              <c:idx val="34"/>
              <c:layout>
                <c:manualLayout>
                  <c:x val="3.1843426789079032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37-4731-B30C-C000EF594BCF}"/>
                </c:ext>
              </c:extLst>
            </c:dLbl>
            <c:dLbl>
              <c:idx val="35"/>
              <c:layout>
                <c:manualLayout>
                  <c:x val="3.8414148800079644E-2"/>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37-4731-B30C-C000EF594BCF}"/>
                </c:ext>
              </c:extLst>
            </c:dLbl>
            <c:dLbl>
              <c:idx val="36"/>
              <c:layout>
                <c:manualLayout>
                  <c:x val="3.8414148800079644E-2"/>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37-4731-B30C-C000EF594BCF}"/>
                </c:ext>
              </c:extLst>
            </c:dLbl>
            <c:dLbl>
              <c:idx val="37"/>
              <c:layout>
                <c:manualLayout>
                  <c:x val="4.3450566625700335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37-4731-B30C-C000EF594BCF}"/>
                </c:ext>
              </c:extLst>
            </c:dLbl>
            <c:dLbl>
              <c:idx val="38"/>
              <c:layout>
                <c:manualLayout>
                  <c:x val="4.191614161945390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37-4731-B30C-C000EF594BCF}"/>
                </c:ext>
              </c:extLst>
            </c:dLbl>
            <c:dLbl>
              <c:idx val="39"/>
              <c:layout>
                <c:manualLayout>
                  <c:x val="4.2349163605468532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37-4731-B30C-C000EF594BCF}"/>
                </c:ext>
              </c:extLst>
            </c:dLbl>
            <c:dLbl>
              <c:idx val="40"/>
              <c:layout>
                <c:manualLayout>
                  <c:x val="4.727841332238535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37-4731-B30C-C000EF594BCF}"/>
                </c:ext>
              </c:extLst>
            </c:dLbl>
            <c:dLbl>
              <c:idx val="41"/>
              <c:layout>
                <c:manualLayout>
                  <c:x val="4.7278413322385353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37-4731-B30C-C000EF594BCF}"/>
                </c:ext>
              </c:extLst>
            </c:dLbl>
            <c:dLbl>
              <c:idx val="42"/>
              <c:layout>
                <c:manualLayout>
                  <c:x val="5.1881688341124665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BE-4D2B-950C-6468255E6E17}"/>
                </c:ext>
              </c:extLst>
            </c:dLbl>
            <c:dLbl>
              <c:idx val="43"/>
              <c:layout>
                <c:manualLayout>
                  <c:x val="5.52393002248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55-43C1-B1A9-96DA2D7FEDF3}"/>
                </c:ext>
              </c:extLst>
            </c:dLbl>
            <c:dLbl>
              <c:idx val="44"/>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55-43C1-B1A9-96DA2D7FEDF3}"/>
                </c:ext>
              </c:extLst>
            </c:dLbl>
            <c:dLbl>
              <c:idx val="45"/>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55-43C1-B1A9-96DA2D7FEDF3}"/>
                </c:ext>
              </c:extLst>
            </c:dLbl>
            <c:dLbl>
              <c:idx val="46"/>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55-43C1-B1A9-96DA2D7FEDF3}"/>
                </c:ext>
              </c:extLst>
            </c:dLbl>
            <c:dLbl>
              <c:idx val="47"/>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55-43C1-B1A9-96DA2D7FEDF3}"/>
                </c:ext>
              </c:extLst>
            </c:dLbl>
            <c:dLbl>
              <c:idx val="48"/>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55-43C1-B1A9-96DA2D7FEDF3}"/>
                </c:ext>
              </c:extLst>
            </c:dLbl>
            <c:dLbl>
              <c:idx val="49"/>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55-43C1-B1A9-96DA2D7FEDF3}"/>
                </c:ext>
              </c:extLst>
            </c:dLbl>
            <c:dLbl>
              <c:idx val="50"/>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55-43C1-B1A9-96DA2D7FEDF3}"/>
                </c:ext>
              </c:extLst>
            </c:dLbl>
            <c:dLbl>
              <c:idx val="51"/>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55-43C1-B1A9-96DA2D7FEDF3}"/>
                </c:ext>
              </c:extLst>
            </c:dLbl>
            <c:dLbl>
              <c:idx val="52"/>
              <c:layout>
                <c:manualLayout>
                  <c:x val="-4.6032750187393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55-43C1-B1A9-96DA2D7FEDF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'市区町村別_在宅(医科)'!$BY$7:$BY$80</c:f>
              <c:strCache>
                <c:ptCount val="74"/>
                <c:pt idx="0">
                  <c:v>中央区</c:v>
                </c:pt>
                <c:pt idx="1">
                  <c:v>田尻町</c:v>
                </c:pt>
                <c:pt idx="2">
                  <c:v>東成区</c:v>
                </c:pt>
                <c:pt idx="3">
                  <c:v>北区</c:v>
                </c:pt>
                <c:pt idx="4">
                  <c:v>箕面市</c:v>
                </c:pt>
                <c:pt idx="5">
                  <c:v>池田市</c:v>
                </c:pt>
                <c:pt idx="6">
                  <c:v>東住吉区</c:v>
                </c:pt>
                <c:pt idx="7">
                  <c:v>堺市西区</c:v>
                </c:pt>
                <c:pt idx="8">
                  <c:v>天王寺区</c:v>
                </c:pt>
                <c:pt idx="9">
                  <c:v>吹田市</c:v>
                </c:pt>
                <c:pt idx="10">
                  <c:v>旭区</c:v>
                </c:pt>
                <c:pt idx="11">
                  <c:v>阿倍野区</c:v>
                </c:pt>
                <c:pt idx="12">
                  <c:v>福島区</c:v>
                </c:pt>
                <c:pt idx="13">
                  <c:v>豊中市</c:v>
                </c:pt>
                <c:pt idx="14">
                  <c:v>住吉区</c:v>
                </c:pt>
                <c:pt idx="15">
                  <c:v>八尾市</c:v>
                </c:pt>
                <c:pt idx="16">
                  <c:v>藤井寺市</c:v>
                </c:pt>
                <c:pt idx="17">
                  <c:v>城東区</c:v>
                </c:pt>
                <c:pt idx="18">
                  <c:v>大阪市</c:v>
                </c:pt>
                <c:pt idx="19">
                  <c:v>西淀川区</c:v>
                </c:pt>
                <c:pt idx="20">
                  <c:v>大阪狭山市</c:v>
                </c:pt>
                <c:pt idx="21">
                  <c:v>富田林市</c:v>
                </c:pt>
                <c:pt idx="22">
                  <c:v>東大阪市</c:v>
                </c:pt>
                <c:pt idx="23">
                  <c:v>高石市</c:v>
                </c:pt>
                <c:pt idx="24">
                  <c:v>守口市</c:v>
                </c:pt>
                <c:pt idx="25">
                  <c:v>堺市堺区</c:v>
                </c:pt>
                <c:pt idx="26">
                  <c:v>都島区</c:v>
                </c:pt>
                <c:pt idx="27">
                  <c:v>生野区</c:v>
                </c:pt>
                <c:pt idx="28">
                  <c:v>茨木市</c:v>
                </c:pt>
                <c:pt idx="29">
                  <c:v>羽曳野市</c:v>
                </c:pt>
                <c:pt idx="30">
                  <c:v>東淀川区</c:v>
                </c:pt>
                <c:pt idx="31">
                  <c:v>平野区</c:v>
                </c:pt>
                <c:pt idx="32">
                  <c:v>堺市</c:v>
                </c:pt>
                <c:pt idx="33">
                  <c:v>鶴見区</c:v>
                </c:pt>
                <c:pt idx="34">
                  <c:v>西区</c:v>
                </c:pt>
                <c:pt idx="35">
                  <c:v>淀川区</c:v>
                </c:pt>
                <c:pt idx="36">
                  <c:v>堺市美原区</c:v>
                </c:pt>
                <c:pt idx="37">
                  <c:v>松原市</c:v>
                </c:pt>
                <c:pt idx="38">
                  <c:v>堺市北区</c:v>
                </c:pt>
                <c:pt idx="39">
                  <c:v>西成区</c:v>
                </c:pt>
                <c:pt idx="40">
                  <c:v>浪速区</c:v>
                </c:pt>
                <c:pt idx="41">
                  <c:v>此花区</c:v>
                </c:pt>
                <c:pt idx="42">
                  <c:v>堺市東区</c:v>
                </c:pt>
                <c:pt idx="43">
                  <c:v>熊取町</c:v>
                </c:pt>
                <c:pt idx="44">
                  <c:v>枚方市</c:v>
                </c:pt>
                <c:pt idx="45">
                  <c:v>泉佐野市</c:v>
                </c:pt>
                <c:pt idx="46">
                  <c:v>住之江区</c:v>
                </c:pt>
                <c:pt idx="47">
                  <c:v>摂津市</c:v>
                </c:pt>
                <c:pt idx="48">
                  <c:v>柏原市</c:v>
                </c:pt>
                <c:pt idx="49">
                  <c:v>交野市</c:v>
                </c:pt>
                <c:pt idx="50">
                  <c:v>寝屋川市</c:v>
                </c:pt>
                <c:pt idx="51">
                  <c:v>大東市</c:v>
                </c:pt>
                <c:pt idx="52">
                  <c:v>高槻市</c:v>
                </c:pt>
                <c:pt idx="53">
                  <c:v>堺市中区</c:v>
                </c:pt>
                <c:pt idx="54">
                  <c:v>堺市南区</c:v>
                </c:pt>
                <c:pt idx="55">
                  <c:v>四條畷市</c:v>
                </c:pt>
                <c:pt idx="56">
                  <c:v>泉大津市</c:v>
                </c:pt>
                <c:pt idx="57">
                  <c:v>岬町</c:v>
                </c:pt>
                <c:pt idx="58">
                  <c:v>和泉市</c:v>
                </c:pt>
                <c:pt idx="59">
                  <c:v>貝塚市</c:v>
                </c:pt>
                <c:pt idx="60">
                  <c:v>岸和田市</c:v>
                </c:pt>
                <c:pt idx="61">
                  <c:v>太子町</c:v>
                </c:pt>
                <c:pt idx="62">
                  <c:v>河南町</c:v>
                </c:pt>
                <c:pt idx="63">
                  <c:v>阪南市</c:v>
                </c:pt>
                <c:pt idx="64">
                  <c:v>豊能町</c:v>
                </c:pt>
                <c:pt idx="65">
                  <c:v>河内長野市</c:v>
                </c:pt>
                <c:pt idx="66">
                  <c:v>忠岡町</c:v>
                </c:pt>
                <c:pt idx="67">
                  <c:v>大正区</c:v>
                </c:pt>
                <c:pt idx="68">
                  <c:v>能勢町</c:v>
                </c:pt>
                <c:pt idx="69">
                  <c:v>島本町</c:v>
                </c:pt>
                <c:pt idx="70">
                  <c:v>門真市</c:v>
                </c:pt>
                <c:pt idx="71">
                  <c:v>千早赤阪村</c:v>
                </c:pt>
                <c:pt idx="72">
                  <c:v>港区</c:v>
                </c:pt>
                <c:pt idx="73">
                  <c:v>泉南市</c:v>
                </c:pt>
              </c:strCache>
            </c:strRef>
          </c:cat>
          <c:val>
            <c:numRef>
              <c:f>'市区町村別_在宅(医科)'!$CA$7:$CA$80</c:f>
              <c:numCache>
                <c:formatCode>0.0%</c:formatCode>
                <c:ptCount val="74"/>
                <c:pt idx="0">
                  <c:v>0.14899999999999999</c:v>
                </c:pt>
                <c:pt idx="1">
                  <c:v>0.14699999999999999</c:v>
                </c:pt>
                <c:pt idx="2">
                  <c:v>0.13600000000000001</c:v>
                </c:pt>
                <c:pt idx="3">
                  <c:v>0.13600000000000001</c:v>
                </c:pt>
                <c:pt idx="4">
                  <c:v>0.13600000000000001</c:v>
                </c:pt>
                <c:pt idx="5">
                  <c:v>0.13600000000000001</c:v>
                </c:pt>
                <c:pt idx="6">
                  <c:v>0.13200000000000001</c:v>
                </c:pt>
                <c:pt idx="7">
                  <c:v>0.13</c:v>
                </c:pt>
                <c:pt idx="8">
                  <c:v>0.129</c:v>
                </c:pt>
                <c:pt idx="9">
                  <c:v>0.127</c:v>
                </c:pt>
                <c:pt idx="10">
                  <c:v>0.126</c:v>
                </c:pt>
                <c:pt idx="11">
                  <c:v>0.126</c:v>
                </c:pt>
                <c:pt idx="12">
                  <c:v>0.126</c:v>
                </c:pt>
                <c:pt idx="13">
                  <c:v>0.125</c:v>
                </c:pt>
                <c:pt idx="14">
                  <c:v>0.125</c:v>
                </c:pt>
                <c:pt idx="15">
                  <c:v>0.123</c:v>
                </c:pt>
                <c:pt idx="16">
                  <c:v>0.123</c:v>
                </c:pt>
                <c:pt idx="17">
                  <c:v>0.12</c:v>
                </c:pt>
                <c:pt idx="18">
                  <c:v>0.11899999999999999</c:v>
                </c:pt>
                <c:pt idx="19">
                  <c:v>0.11600000000000001</c:v>
                </c:pt>
                <c:pt idx="20">
                  <c:v>0.11600000000000001</c:v>
                </c:pt>
                <c:pt idx="21">
                  <c:v>0.11600000000000001</c:v>
                </c:pt>
                <c:pt idx="22">
                  <c:v>0.11600000000000001</c:v>
                </c:pt>
                <c:pt idx="23">
                  <c:v>0.115</c:v>
                </c:pt>
                <c:pt idx="24">
                  <c:v>0.115</c:v>
                </c:pt>
                <c:pt idx="25">
                  <c:v>0.114</c:v>
                </c:pt>
                <c:pt idx="26">
                  <c:v>0.114</c:v>
                </c:pt>
                <c:pt idx="27">
                  <c:v>0.114</c:v>
                </c:pt>
                <c:pt idx="28">
                  <c:v>0.113</c:v>
                </c:pt>
                <c:pt idx="29">
                  <c:v>0.113</c:v>
                </c:pt>
                <c:pt idx="30">
                  <c:v>0.112</c:v>
                </c:pt>
                <c:pt idx="31">
                  <c:v>0.111</c:v>
                </c:pt>
                <c:pt idx="32">
                  <c:v>0.111</c:v>
                </c:pt>
                <c:pt idx="33">
                  <c:v>0.109</c:v>
                </c:pt>
                <c:pt idx="34">
                  <c:v>0.108</c:v>
                </c:pt>
                <c:pt idx="35">
                  <c:v>0.107</c:v>
                </c:pt>
                <c:pt idx="36">
                  <c:v>0.107</c:v>
                </c:pt>
                <c:pt idx="37">
                  <c:v>0.106</c:v>
                </c:pt>
                <c:pt idx="38">
                  <c:v>0.106</c:v>
                </c:pt>
                <c:pt idx="39">
                  <c:v>0.106</c:v>
                </c:pt>
                <c:pt idx="40">
                  <c:v>0.105</c:v>
                </c:pt>
                <c:pt idx="41">
                  <c:v>0.105</c:v>
                </c:pt>
                <c:pt idx="42">
                  <c:v>0.104</c:v>
                </c:pt>
                <c:pt idx="43">
                  <c:v>0.10299999999999999</c:v>
                </c:pt>
                <c:pt idx="44">
                  <c:v>0.10199999999999999</c:v>
                </c:pt>
                <c:pt idx="45">
                  <c:v>0.10199999999999999</c:v>
                </c:pt>
                <c:pt idx="46">
                  <c:v>0.10100000000000001</c:v>
                </c:pt>
                <c:pt idx="47">
                  <c:v>0.10100000000000001</c:v>
                </c:pt>
                <c:pt idx="48">
                  <c:v>0.10100000000000001</c:v>
                </c:pt>
                <c:pt idx="49">
                  <c:v>0.1</c:v>
                </c:pt>
                <c:pt idx="50">
                  <c:v>0.1</c:v>
                </c:pt>
                <c:pt idx="51">
                  <c:v>0.1</c:v>
                </c:pt>
                <c:pt idx="52">
                  <c:v>0.1</c:v>
                </c:pt>
                <c:pt idx="53">
                  <c:v>9.8000000000000004E-2</c:v>
                </c:pt>
                <c:pt idx="54">
                  <c:v>9.7000000000000003E-2</c:v>
                </c:pt>
                <c:pt idx="55">
                  <c:v>9.7000000000000003E-2</c:v>
                </c:pt>
                <c:pt idx="56">
                  <c:v>9.7000000000000003E-2</c:v>
                </c:pt>
                <c:pt idx="57">
                  <c:v>9.5000000000000001E-2</c:v>
                </c:pt>
                <c:pt idx="58">
                  <c:v>9.5000000000000001E-2</c:v>
                </c:pt>
                <c:pt idx="59">
                  <c:v>9.5000000000000001E-2</c:v>
                </c:pt>
                <c:pt idx="60">
                  <c:v>9.5000000000000001E-2</c:v>
                </c:pt>
                <c:pt idx="61">
                  <c:v>9.4E-2</c:v>
                </c:pt>
                <c:pt idx="62">
                  <c:v>9.2999999999999999E-2</c:v>
                </c:pt>
                <c:pt idx="63">
                  <c:v>9.1999999999999998E-2</c:v>
                </c:pt>
                <c:pt idx="64">
                  <c:v>9.1999999999999998E-2</c:v>
                </c:pt>
                <c:pt idx="65">
                  <c:v>9.0999999999999998E-2</c:v>
                </c:pt>
                <c:pt idx="66">
                  <c:v>8.7999999999999995E-2</c:v>
                </c:pt>
                <c:pt idx="67">
                  <c:v>8.6999999999999994E-2</c:v>
                </c:pt>
                <c:pt idx="68">
                  <c:v>8.5000000000000006E-2</c:v>
                </c:pt>
                <c:pt idx="69">
                  <c:v>8.4000000000000005E-2</c:v>
                </c:pt>
                <c:pt idx="70">
                  <c:v>8.1000000000000003E-2</c:v>
                </c:pt>
                <c:pt idx="71">
                  <c:v>7.5999999999999998E-2</c:v>
                </c:pt>
                <c:pt idx="72">
                  <c:v>7.3999999999999996E-2</c:v>
                </c:pt>
                <c:pt idx="73">
                  <c:v>7.1999999999999995E-2</c:v>
                </c:pt>
              </c:numCache>
            </c:numRef>
          </c:val>
          <c:extLst>
            <c:ext xmlns:c16="http://schemas.microsoft.com/office/drawing/2014/chart" uri="{C3380CC4-5D6E-409C-BE32-E72D297353CC}">
              <c16:uniqueId val="{00000000-0C3C-4D91-89C0-7026496F01FD}"/>
            </c:ext>
          </c:extLst>
        </c:ser>
        <c:dLbls>
          <c:showLegendKey val="0"/>
          <c:showVal val="0"/>
          <c:showCatName val="0"/>
          <c:showSerName val="0"/>
          <c:showPercent val="0"/>
          <c:showBubbleSize val="0"/>
        </c:dLbls>
        <c:gapWidth val="150"/>
        <c:axId val="266085888"/>
        <c:axId val="266086448"/>
      </c:barChart>
      <c:scatterChart>
        <c:scatterStyle val="lineMarker"/>
        <c:varyColors val="0"/>
        <c:ser>
          <c:idx val="1"/>
          <c:order val="1"/>
          <c:tx>
            <c:v>広域連合全体</c:v>
          </c:tx>
          <c:spPr>
            <a:ln w="28575">
              <a:solidFill>
                <a:srgbClr val="BE4B48"/>
              </a:solidFill>
            </a:ln>
          </c:spPr>
          <c:marker>
            <c:symbol val="none"/>
          </c:marker>
          <c:dLbls>
            <c:dLbl>
              <c:idx val="0"/>
              <c:layout>
                <c:manualLayout>
                  <c:x val="-3.0676291119867828E-3"/>
                  <c:y val="-0.893031820657091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3C-4D91-89C0-7026496F01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'市区町村別_在宅(医科)'!$CF$7:$CF$80</c:f>
              <c:numCache>
                <c:formatCode>0.0%</c:formatCode>
                <c:ptCount val="74"/>
                <c:pt idx="0">
                  <c:v>0.114</c:v>
                </c:pt>
                <c:pt idx="1">
                  <c:v>0.114</c:v>
                </c:pt>
                <c:pt idx="2">
                  <c:v>0.114</c:v>
                </c:pt>
                <c:pt idx="3">
                  <c:v>0.114</c:v>
                </c:pt>
                <c:pt idx="4">
                  <c:v>0.114</c:v>
                </c:pt>
                <c:pt idx="5">
                  <c:v>0.114</c:v>
                </c:pt>
                <c:pt idx="6">
                  <c:v>0.114</c:v>
                </c:pt>
                <c:pt idx="7">
                  <c:v>0.114</c:v>
                </c:pt>
                <c:pt idx="8">
                  <c:v>0.114</c:v>
                </c:pt>
                <c:pt idx="9">
                  <c:v>0.114</c:v>
                </c:pt>
                <c:pt idx="10">
                  <c:v>0.114</c:v>
                </c:pt>
                <c:pt idx="11">
                  <c:v>0.114</c:v>
                </c:pt>
                <c:pt idx="12">
                  <c:v>0.114</c:v>
                </c:pt>
                <c:pt idx="13">
                  <c:v>0.114</c:v>
                </c:pt>
                <c:pt idx="14">
                  <c:v>0.114</c:v>
                </c:pt>
                <c:pt idx="15">
                  <c:v>0.114</c:v>
                </c:pt>
                <c:pt idx="16">
                  <c:v>0.114</c:v>
                </c:pt>
                <c:pt idx="17">
                  <c:v>0.114</c:v>
                </c:pt>
                <c:pt idx="18">
                  <c:v>0.114</c:v>
                </c:pt>
                <c:pt idx="19">
                  <c:v>0.114</c:v>
                </c:pt>
                <c:pt idx="20">
                  <c:v>0.114</c:v>
                </c:pt>
                <c:pt idx="21">
                  <c:v>0.114</c:v>
                </c:pt>
                <c:pt idx="22">
                  <c:v>0.114</c:v>
                </c:pt>
                <c:pt idx="23">
                  <c:v>0.114</c:v>
                </c:pt>
                <c:pt idx="24">
                  <c:v>0.114</c:v>
                </c:pt>
                <c:pt idx="25">
                  <c:v>0.114</c:v>
                </c:pt>
                <c:pt idx="26">
                  <c:v>0.114</c:v>
                </c:pt>
                <c:pt idx="27">
                  <c:v>0.114</c:v>
                </c:pt>
                <c:pt idx="28">
                  <c:v>0.114</c:v>
                </c:pt>
                <c:pt idx="29">
                  <c:v>0.114</c:v>
                </c:pt>
                <c:pt idx="30">
                  <c:v>0.114</c:v>
                </c:pt>
                <c:pt idx="31">
                  <c:v>0.114</c:v>
                </c:pt>
                <c:pt idx="32">
                  <c:v>0.114</c:v>
                </c:pt>
                <c:pt idx="33">
                  <c:v>0.114</c:v>
                </c:pt>
                <c:pt idx="34">
                  <c:v>0.114</c:v>
                </c:pt>
                <c:pt idx="35">
                  <c:v>0.114</c:v>
                </c:pt>
                <c:pt idx="36">
                  <c:v>0.114</c:v>
                </c:pt>
                <c:pt idx="37">
                  <c:v>0.114</c:v>
                </c:pt>
                <c:pt idx="38">
                  <c:v>0.114</c:v>
                </c:pt>
                <c:pt idx="39">
                  <c:v>0.114</c:v>
                </c:pt>
                <c:pt idx="40">
                  <c:v>0.114</c:v>
                </c:pt>
                <c:pt idx="41">
                  <c:v>0.114</c:v>
                </c:pt>
                <c:pt idx="42">
                  <c:v>0.114</c:v>
                </c:pt>
                <c:pt idx="43">
                  <c:v>0.114</c:v>
                </c:pt>
                <c:pt idx="44">
                  <c:v>0.114</c:v>
                </c:pt>
                <c:pt idx="45">
                  <c:v>0.114</c:v>
                </c:pt>
                <c:pt idx="46">
                  <c:v>0.114</c:v>
                </c:pt>
                <c:pt idx="47">
                  <c:v>0.114</c:v>
                </c:pt>
                <c:pt idx="48">
                  <c:v>0.114</c:v>
                </c:pt>
                <c:pt idx="49">
                  <c:v>0.114</c:v>
                </c:pt>
                <c:pt idx="50">
                  <c:v>0.114</c:v>
                </c:pt>
                <c:pt idx="51">
                  <c:v>0.114</c:v>
                </c:pt>
                <c:pt idx="52">
                  <c:v>0.114</c:v>
                </c:pt>
                <c:pt idx="53">
                  <c:v>0.114</c:v>
                </c:pt>
                <c:pt idx="54">
                  <c:v>0.114</c:v>
                </c:pt>
                <c:pt idx="55">
                  <c:v>0.114</c:v>
                </c:pt>
                <c:pt idx="56">
                  <c:v>0.114</c:v>
                </c:pt>
                <c:pt idx="57">
                  <c:v>0.114</c:v>
                </c:pt>
                <c:pt idx="58">
                  <c:v>0.114</c:v>
                </c:pt>
                <c:pt idx="59">
                  <c:v>0.114</c:v>
                </c:pt>
                <c:pt idx="60">
                  <c:v>0.114</c:v>
                </c:pt>
                <c:pt idx="61">
                  <c:v>0.114</c:v>
                </c:pt>
                <c:pt idx="62">
                  <c:v>0.114</c:v>
                </c:pt>
                <c:pt idx="63">
                  <c:v>0.114</c:v>
                </c:pt>
                <c:pt idx="64">
                  <c:v>0.114</c:v>
                </c:pt>
                <c:pt idx="65">
                  <c:v>0.114</c:v>
                </c:pt>
                <c:pt idx="66">
                  <c:v>0.114</c:v>
                </c:pt>
                <c:pt idx="67">
                  <c:v>0.114</c:v>
                </c:pt>
                <c:pt idx="68">
                  <c:v>0.114</c:v>
                </c:pt>
                <c:pt idx="69">
                  <c:v>0.114</c:v>
                </c:pt>
                <c:pt idx="70">
                  <c:v>0.114</c:v>
                </c:pt>
                <c:pt idx="71">
                  <c:v>0.114</c:v>
                </c:pt>
                <c:pt idx="72">
                  <c:v>0.114</c:v>
                </c:pt>
                <c:pt idx="73">
                  <c:v>0.114</c:v>
                </c:pt>
              </c:numCache>
            </c:numRef>
          </c:xVal>
          <c:yVal>
            <c:numRef>
              <c:f>'市区町村別_在宅(医科)'!$CH$7:$CH$80</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2-0C3C-4D91-89C0-7026496F01FD}"/>
            </c:ext>
          </c:extLst>
        </c:ser>
        <c:dLbls>
          <c:showLegendKey val="0"/>
          <c:showVal val="0"/>
          <c:showCatName val="0"/>
          <c:showSerName val="0"/>
          <c:showPercent val="0"/>
          <c:showBubbleSize val="0"/>
        </c:dLbls>
        <c:axId val="266087568"/>
        <c:axId val="266087008"/>
      </c:scatterChart>
      <c:catAx>
        <c:axId val="266085888"/>
        <c:scaling>
          <c:orientation val="maxMin"/>
        </c:scaling>
        <c:delete val="0"/>
        <c:axPos val="l"/>
        <c:numFmt formatCode="General" sourceLinked="0"/>
        <c:majorTickMark val="none"/>
        <c:minorTickMark val="none"/>
        <c:tickLblPos val="nextTo"/>
        <c:spPr>
          <a:ln>
            <a:solidFill>
              <a:srgbClr val="7F7F7F"/>
            </a:solidFill>
          </a:ln>
        </c:spPr>
        <c:crossAx val="266086448"/>
        <c:crosses val="autoZero"/>
        <c:auto val="1"/>
        <c:lblAlgn val="ctr"/>
        <c:lblOffset val="100"/>
        <c:noMultiLvlLbl val="0"/>
      </c:catAx>
      <c:valAx>
        <c:axId val="26608644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266085888"/>
        <c:crosses val="autoZero"/>
        <c:crossBetween val="between"/>
      </c:valAx>
      <c:valAx>
        <c:axId val="266087008"/>
        <c:scaling>
          <c:orientation val="minMax"/>
          <c:max val="50"/>
          <c:min val="0"/>
        </c:scaling>
        <c:delete val="1"/>
        <c:axPos val="r"/>
        <c:numFmt formatCode="General" sourceLinked="1"/>
        <c:majorTickMark val="out"/>
        <c:minorTickMark val="none"/>
        <c:tickLblPos val="nextTo"/>
        <c:crossAx val="266087568"/>
        <c:crosses val="max"/>
        <c:crossBetween val="midCat"/>
      </c:valAx>
      <c:valAx>
        <c:axId val="266087568"/>
        <c:scaling>
          <c:orientation val="minMax"/>
        </c:scaling>
        <c:delete val="1"/>
        <c:axPos val="b"/>
        <c:numFmt formatCode="0.0%" sourceLinked="1"/>
        <c:majorTickMark val="out"/>
        <c:minorTickMark val="none"/>
        <c:tickLblPos val="nextTo"/>
        <c:crossAx val="266087008"/>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483091787438"/>
          <c:y val="7.8162778672273808E-2"/>
          <c:w val="0.79858671497584544"/>
          <c:h val="0.91713182910959656"/>
        </c:manualLayout>
      </c:layout>
      <c:barChart>
        <c:barDir val="bar"/>
        <c:grouping val="clustered"/>
        <c:varyColors val="0"/>
        <c:ser>
          <c:idx val="0"/>
          <c:order val="0"/>
          <c:tx>
            <c:strRef>
              <c:f>'市区町村別_在宅(医科)'!$CB$5</c:f>
              <c:strCache>
                <c:ptCount val="1"/>
                <c:pt idx="0">
                  <c:v>訪問診療患者割合(医科)</c:v>
                </c:pt>
              </c:strCache>
            </c:strRef>
          </c:tx>
          <c:spPr>
            <a:solidFill>
              <a:schemeClr val="accent4">
                <a:lumMod val="60000"/>
                <a:lumOff val="40000"/>
              </a:schemeClr>
            </a:solidFill>
            <a:ln>
              <a:noFill/>
            </a:ln>
          </c:spPr>
          <c:invertIfNegative val="0"/>
          <c:dLbls>
            <c:dLbl>
              <c:idx val="2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39-440D-B903-6BF12CBEAE13}"/>
                </c:ext>
              </c:extLst>
            </c:dLbl>
            <c:dLbl>
              <c:idx val="26"/>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39-440D-B903-6BF12CBEAE13}"/>
                </c:ext>
              </c:extLst>
            </c:dLbl>
            <c:dLbl>
              <c:idx val="27"/>
              <c:layout>
                <c:manualLayout>
                  <c:x val="1.533816425120773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39-440D-B903-6BF12CBEAE13}"/>
                </c:ext>
              </c:extLst>
            </c:dLbl>
            <c:dLbl>
              <c:idx val="28"/>
              <c:layout>
                <c:manualLayout>
                  <c:x val="1.5917995169082124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F2-4223-AE31-6B63D8CF697E}"/>
                </c:ext>
              </c:extLst>
            </c:dLbl>
            <c:dLbl>
              <c:idx val="29"/>
              <c:layout>
                <c:manualLayout>
                  <c:x val="1.5917995169082124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F2-4223-AE31-6B63D8CF697E}"/>
                </c:ext>
              </c:extLst>
            </c:dLbl>
            <c:dLbl>
              <c:idx val="30"/>
              <c:layout>
                <c:manualLayout>
                  <c:x val="1.6207971014492752E-2"/>
                  <c:y val="2.36464105019330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F2-4223-AE31-6B63D8CF697E}"/>
                </c:ext>
              </c:extLst>
            </c:dLbl>
            <c:dLbl>
              <c:idx val="31"/>
              <c:layout>
                <c:manualLayout>
                  <c:x val="3.0592149758454108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F2-4223-AE31-6B63D8CF697E}"/>
                </c:ext>
              </c:extLst>
            </c:dLbl>
            <c:dLbl>
              <c:idx val="32"/>
              <c:layout>
                <c:manualLayout>
                  <c:x val="3.687246376811594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F2-4223-AE31-6B63D8CF697E}"/>
                </c:ext>
              </c:extLst>
            </c:dLbl>
            <c:dLbl>
              <c:idx val="33"/>
              <c:layout>
                <c:manualLayout>
                  <c:x val="4.3007729468599036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F2-4223-AE31-6B63D8CF697E}"/>
                </c:ext>
              </c:extLst>
            </c:dLbl>
            <c:dLbl>
              <c:idx val="34"/>
              <c:layout>
                <c:manualLayout>
                  <c:x val="4.3900845410627908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F2-4223-AE31-6B63D8CF697E}"/>
                </c:ext>
              </c:extLst>
            </c:dLbl>
            <c:dLbl>
              <c:idx val="35"/>
              <c:layout>
                <c:manualLayout>
                  <c:x val="4.4045772946859789E-2"/>
                  <c:y val="7.8821368388715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F2-4223-AE31-6B63D8CF697E}"/>
                </c:ext>
              </c:extLst>
            </c:dLbl>
            <c:dLbl>
              <c:idx val="36"/>
              <c:layout>
                <c:manualLayout>
                  <c:x val="4.2511956521739128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F2-4223-AE31-6B63D8CF697E}"/>
                </c:ext>
              </c:extLst>
            </c:dLbl>
            <c:dLbl>
              <c:idx val="37"/>
              <c:layout>
                <c:manualLayout>
                  <c:x val="4.4045772946859789E-2"/>
                  <c:y val="1.57642736557206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F2-4223-AE31-6B63D8CF697E}"/>
                </c:ext>
              </c:extLst>
            </c:dLbl>
            <c:dLbl>
              <c:idx val="38"/>
              <c:layout>
                <c:manualLayout>
                  <c:x val="4.2946859903381644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39-440D-B903-6BF12CBEAE13}"/>
                </c:ext>
              </c:extLst>
            </c:dLbl>
            <c:dLbl>
              <c:idx val="39"/>
              <c:layout>
                <c:manualLayout>
                  <c:x val="5.0615942028985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39-440D-B903-6BF12CBEAE13}"/>
                </c:ext>
              </c:extLst>
            </c:dLbl>
            <c:dLbl>
              <c:idx val="40"/>
              <c:layout>
                <c:manualLayout>
                  <c:x val="5.0615942028985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39-440D-B903-6BF12CBEAE13}"/>
                </c:ext>
              </c:extLst>
            </c:dLbl>
            <c:dLbl>
              <c:idx val="41"/>
              <c:layout>
                <c:manualLayout>
                  <c:x val="5.0615942028985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39-440D-B903-6BF12CBEAE13}"/>
                </c:ext>
              </c:extLst>
            </c:dLbl>
            <c:dLbl>
              <c:idx val="42"/>
              <c:layout>
                <c:manualLayout>
                  <c:x val="5.0615942028985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39-440D-B903-6BF12CBEAE1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'市区町村別_在宅(医科)'!$CB$7:$CB$80</c:f>
              <c:strCache>
                <c:ptCount val="74"/>
                <c:pt idx="0">
                  <c:v>田尻町</c:v>
                </c:pt>
                <c:pt idx="1">
                  <c:v>中央区</c:v>
                </c:pt>
                <c:pt idx="2">
                  <c:v>箕面市</c:v>
                </c:pt>
                <c:pt idx="3">
                  <c:v>天王寺区</c:v>
                </c:pt>
                <c:pt idx="4">
                  <c:v>八尾市</c:v>
                </c:pt>
                <c:pt idx="5">
                  <c:v>東住吉区</c:v>
                </c:pt>
                <c:pt idx="6">
                  <c:v>旭区</c:v>
                </c:pt>
                <c:pt idx="7">
                  <c:v>東成区</c:v>
                </c:pt>
                <c:pt idx="8">
                  <c:v>池田市</c:v>
                </c:pt>
                <c:pt idx="9">
                  <c:v>堺市西区</c:v>
                </c:pt>
                <c:pt idx="10">
                  <c:v>藤井寺市</c:v>
                </c:pt>
                <c:pt idx="11">
                  <c:v>豊中市</c:v>
                </c:pt>
                <c:pt idx="12">
                  <c:v>城東区</c:v>
                </c:pt>
                <c:pt idx="13">
                  <c:v>住吉区</c:v>
                </c:pt>
                <c:pt idx="14">
                  <c:v>阿倍野区</c:v>
                </c:pt>
                <c:pt idx="15">
                  <c:v>吹田市</c:v>
                </c:pt>
                <c:pt idx="16">
                  <c:v>北区</c:v>
                </c:pt>
                <c:pt idx="17">
                  <c:v>高石市</c:v>
                </c:pt>
                <c:pt idx="18">
                  <c:v>東大阪市</c:v>
                </c:pt>
                <c:pt idx="19">
                  <c:v>大阪市</c:v>
                </c:pt>
                <c:pt idx="20">
                  <c:v>羽曳野市</c:v>
                </c:pt>
                <c:pt idx="21">
                  <c:v>守口市</c:v>
                </c:pt>
                <c:pt idx="22">
                  <c:v>福島区</c:v>
                </c:pt>
                <c:pt idx="23">
                  <c:v>生野区</c:v>
                </c:pt>
                <c:pt idx="24">
                  <c:v>平野区</c:v>
                </c:pt>
                <c:pt idx="25">
                  <c:v>堺市堺区</c:v>
                </c:pt>
                <c:pt idx="26">
                  <c:v>堺市美原区</c:v>
                </c:pt>
                <c:pt idx="27">
                  <c:v>都島区</c:v>
                </c:pt>
                <c:pt idx="28">
                  <c:v>西淀川区</c:v>
                </c:pt>
                <c:pt idx="29">
                  <c:v>茨木市</c:v>
                </c:pt>
                <c:pt idx="30">
                  <c:v>堺市</c:v>
                </c:pt>
                <c:pt idx="31">
                  <c:v>東淀川区</c:v>
                </c:pt>
                <c:pt idx="32">
                  <c:v>枚方市</c:v>
                </c:pt>
                <c:pt idx="33">
                  <c:v>堺市北区</c:v>
                </c:pt>
                <c:pt idx="34">
                  <c:v>泉大津市</c:v>
                </c:pt>
                <c:pt idx="35">
                  <c:v>熊取町</c:v>
                </c:pt>
                <c:pt idx="36">
                  <c:v>高槻市</c:v>
                </c:pt>
                <c:pt idx="37">
                  <c:v>堺市東区</c:v>
                </c:pt>
                <c:pt idx="38">
                  <c:v>淀川区</c:v>
                </c:pt>
                <c:pt idx="39">
                  <c:v>岬町</c:v>
                </c:pt>
                <c:pt idx="40">
                  <c:v>鶴見区</c:v>
                </c:pt>
                <c:pt idx="41">
                  <c:v>泉佐野市</c:v>
                </c:pt>
                <c:pt idx="42">
                  <c:v>松原市</c:v>
                </c:pt>
                <c:pt idx="43">
                  <c:v>浪速区</c:v>
                </c:pt>
                <c:pt idx="44">
                  <c:v>和泉市</c:v>
                </c:pt>
                <c:pt idx="45">
                  <c:v>住之江区</c:v>
                </c:pt>
                <c:pt idx="46">
                  <c:v>堺市中区</c:v>
                </c:pt>
                <c:pt idx="47">
                  <c:v>西成区</c:v>
                </c:pt>
                <c:pt idx="48">
                  <c:v>柏原市</c:v>
                </c:pt>
                <c:pt idx="49">
                  <c:v>西区</c:v>
                </c:pt>
                <c:pt idx="50">
                  <c:v>堺市南区</c:v>
                </c:pt>
                <c:pt idx="51">
                  <c:v>岸和田市</c:v>
                </c:pt>
                <c:pt idx="52">
                  <c:v>寝屋川市</c:v>
                </c:pt>
                <c:pt idx="53">
                  <c:v>大東市</c:v>
                </c:pt>
                <c:pt idx="54">
                  <c:v>大阪狭山市</c:v>
                </c:pt>
                <c:pt idx="55">
                  <c:v>摂津市</c:v>
                </c:pt>
                <c:pt idx="56">
                  <c:v>四條畷市</c:v>
                </c:pt>
                <c:pt idx="57">
                  <c:v>忠岡町</c:v>
                </c:pt>
                <c:pt idx="58">
                  <c:v>此花区</c:v>
                </c:pt>
                <c:pt idx="59">
                  <c:v>交野市</c:v>
                </c:pt>
                <c:pt idx="60">
                  <c:v>阪南市</c:v>
                </c:pt>
                <c:pt idx="61">
                  <c:v>富田林市</c:v>
                </c:pt>
                <c:pt idx="62">
                  <c:v>貝塚市</c:v>
                </c:pt>
                <c:pt idx="63">
                  <c:v>大正区</c:v>
                </c:pt>
                <c:pt idx="64">
                  <c:v>豊能町</c:v>
                </c:pt>
                <c:pt idx="65">
                  <c:v>河内長野市</c:v>
                </c:pt>
                <c:pt idx="66">
                  <c:v>河南町</c:v>
                </c:pt>
                <c:pt idx="67">
                  <c:v>島本町</c:v>
                </c:pt>
                <c:pt idx="68">
                  <c:v>門真市</c:v>
                </c:pt>
                <c:pt idx="69">
                  <c:v>港区</c:v>
                </c:pt>
                <c:pt idx="70">
                  <c:v>千早赤阪村</c:v>
                </c:pt>
                <c:pt idx="71">
                  <c:v>泉南市</c:v>
                </c:pt>
                <c:pt idx="72">
                  <c:v>太子町</c:v>
                </c:pt>
                <c:pt idx="73">
                  <c:v>能勢町</c:v>
                </c:pt>
              </c:strCache>
            </c:strRef>
          </c:cat>
          <c:val>
            <c:numRef>
              <c:f>'市区町村別_在宅(医科)'!$CD$7:$CD$80</c:f>
              <c:numCache>
                <c:formatCode>0.0%</c:formatCode>
                <c:ptCount val="74"/>
                <c:pt idx="0">
                  <c:v>0.10199999999999999</c:v>
                </c:pt>
                <c:pt idx="1">
                  <c:v>9.8000000000000004E-2</c:v>
                </c:pt>
                <c:pt idx="2">
                  <c:v>9.4E-2</c:v>
                </c:pt>
                <c:pt idx="3">
                  <c:v>9.1999999999999998E-2</c:v>
                </c:pt>
                <c:pt idx="4">
                  <c:v>9.0999999999999998E-2</c:v>
                </c:pt>
                <c:pt idx="5">
                  <c:v>9.0999999999999998E-2</c:v>
                </c:pt>
                <c:pt idx="6">
                  <c:v>0.09</c:v>
                </c:pt>
                <c:pt idx="7">
                  <c:v>8.8999999999999996E-2</c:v>
                </c:pt>
                <c:pt idx="8">
                  <c:v>8.6999999999999994E-2</c:v>
                </c:pt>
                <c:pt idx="9">
                  <c:v>8.5999999999999993E-2</c:v>
                </c:pt>
                <c:pt idx="10">
                  <c:v>8.5999999999999993E-2</c:v>
                </c:pt>
                <c:pt idx="11">
                  <c:v>8.5000000000000006E-2</c:v>
                </c:pt>
                <c:pt idx="12">
                  <c:v>8.4000000000000005E-2</c:v>
                </c:pt>
                <c:pt idx="13">
                  <c:v>8.3000000000000004E-2</c:v>
                </c:pt>
                <c:pt idx="14">
                  <c:v>8.2000000000000003E-2</c:v>
                </c:pt>
                <c:pt idx="15">
                  <c:v>8.2000000000000003E-2</c:v>
                </c:pt>
                <c:pt idx="16">
                  <c:v>8.2000000000000003E-2</c:v>
                </c:pt>
                <c:pt idx="17">
                  <c:v>7.9000000000000001E-2</c:v>
                </c:pt>
                <c:pt idx="18">
                  <c:v>7.8E-2</c:v>
                </c:pt>
                <c:pt idx="19">
                  <c:v>7.8E-2</c:v>
                </c:pt>
                <c:pt idx="20">
                  <c:v>7.6999999999999999E-2</c:v>
                </c:pt>
                <c:pt idx="21">
                  <c:v>7.6999999999999999E-2</c:v>
                </c:pt>
                <c:pt idx="22">
                  <c:v>7.5999999999999998E-2</c:v>
                </c:pt>
                <c:pt idx="23">
                  <c:v>7.5999999999999998E-2</c:v>
                </c:pt>
                <c:pt idx="24">
                  <c:v>7.5999999999999998E-2</c:v>
                </c:pt>
                <c:pt idx="25">
                  <c:v>7.3999999999999996E-2</c:v>
                </c:pt>
                <c:pt idx="26">
                  <c:v>7.3999999999999996E-2</c:v>
                </c:pt>
                <c:pt idx="27">
                  <c:v>7.2999999999999995E-2</c:v>
                </c:pt>
                <c:pt idx="28">
                  <c:v>7.2999999999999995E-2</c:v>
                </c:pt>
                <c:pt idx="29">
                  <c:v>7.2999999999999995E-2</c:v>
                </c:pt>
                <c:pt idx="30">
                  <c:v>7.2999999999999995E-2</c:v>
                </c:pt>
                <c:pt idx="31">
                  <c:v>7.0999999999999994E-2</c:v>
                </c:pt>
                <c:pt idx="32">
                  <c:v>7.0000000000000007E-2</c:v>
                </c:pt>
                <c:pt idx="33">
                  <c:v>6.9000000000000006E-2</c:v>
                </c:pt>
                <c:pt idx="34">
                  <c:v>6.9000000000000006E-2</c:v>
                </c:pt>
                <c:pt idx="35">
                  <c:v>6.9000000000000006E-2</c:v>
                </c:pt>
                <c:pt idx="36">
                  <c:v>6.9000000000000006E-2</c:v>
                </c:pt>
                <c:pt idx="37">
                  <c:v>6.9000000000000006E-2</c:v>
                </c:pt>
                <c:pt idx="38">
                  <c:v>6.9000000000000006E-2</c:v>
                </c:pt>
                <c:pt idx="39">
                  <c:v>6.8000000000000005E-2</c:v>
                </c:pt>
                <c:pt idx="40">
                  <c:v>6.8000000000000005E-2</c:v>
                </c:pt>
                <c:pt idx="41">
                  <c:v>6.8000000000000005E-2</c:v>
                </c:pt>
                <c:pt idx="42">
                  <c:v>6.8000000000000005E-2</c:v>
                </c:pt>
                <c:pt idx="43">
                  <c:v>6.6000000000000003E-2</c:v>
                </c:pt>
                <c:pt idx="44">
                  <c:v>6.6000000000000003E-2</c:v>
                </c:pt>
                <c:pt idx="45">
                  <c:v>6.5000000000000002E-2</c:v>
                </c:pt>
                <c:pt idx="46">
                  <c:v>6.5000000000000002E-2</c:v>
                </c:pt>
                <c:pt idx="47">
                  <c:v>6.5000000000000002E-2</c:v>
                </c:pt>
                <c:pt idx="48">
                  <c:v>6.5000000000000002E-2</c:v>
                </c:pt>
                <c:pt idx="49">
                  <c:v>6.4000000000000001E-2</c:v>
                </c:pt>
                <c:pt idx="50">
                  <c:v>6.2E-2</c:v>
                </c:pt>
                <c:pt idx="51">
                  <c:v>6.0999999999999999E-2</c:v>
                </c:pt>
                <c:pt idx="52">
                  <c:v>6.0999999999999999E-2</c:v>
                </c:pt>
                <c:pt idx="53">
                  <c:v>6.0999999999999999E-2</c:v>
                </c:pt>
                <c:pt idx="54">
                  <c:v>0.06</c:v>
                </c:pt>
                <c:pt idx="55">
                  <c:v>0.06</c:v>
                </c:pt>
                <c:pt idx="56">
                  <c:v>5.8999999999999997E-2</c:v>
                </c:pt>
                <c:pt idx="57">
                  <c:v>5.8999999999999997E-2</c:v>
                </c:pt>
                <c:pt idx="58">
                  <c:v>5.8999999999999997E-2</c:v>
                </c:pt>
                <c:pt idx="59">
                  <c:v>5.7000000000000002E-2</c:v>
                </c:pt>
                <c:pt idx="60">
                  <c:v>5.6000000000000001E-2</c:v>
                </c:pt>
                <c:pt idx="61">
                  <c:v>5.6000000000000001E-2</c:v>
                </c:pt>
                <c:pt idx="62">
                  <c:v>5.5E-2</c:v>
                </c:pt>
                <c:pt idx="63">
                  <c:v>5.3999999999999999E-2</c:v>
                </c:pt>
                <c:pt idx="64">
                  <c:v>5.3999999999999999E-2</c:v>
                </c:pt>
                <c:pt idx="65">
                  <c:v>5.2999999999999999E-2</c:v>
                </c:pt>
                <c:pt idx="66">
                  <c:v>5.0999999999999997E-2</c:v>
                </c:pt>
                <c:pt idx="67">
                  <c:v>5.0999999999999997E-2</c:v>
                </c:pt>
                <c:pt idx="68">
                  <c:v>5.0999999999999997E-2</c:v>
                </c:pt>
                <c:pt idx="69">
                  <c:v>4.4999999999999998E-2</c:v>
                </c:pt>
                <c:pt idx="70">
                  <c:v>4.4999999999999998E-2</c:v>
                </c:pt>
                <c:pt idx="71">
                  <c:v>4.2999999999999997E-2</c:v>
                </c:pt>
                <c:pt idx="72">
                  <c:v>4.2000000000000003E-2</c:v>
                </c:pt>
                <c:pt idx="73">
                  <c:v>3.9E-2</c:v>
                </c:pt>
              </c:numCache>
            </c:numRef>
          </c:val>
          <c:extLst>
            <c:ext xmlns:c16="http://schemas.microsoft.com/office/drawing/2014/chart" uri="{C3380CC4-5D6E-409C-BE32-E72D297353CC}">
              <c16:uniqueId val="{00000000-FBF9-426B-9D09-01747C99408E}"/>
            </c:ext>
          </c:extLst>
        </c:ser>
        <c:dLbls>
          <c:showLegendKey val="0"/>
          <c:showVal val="0"/>
          <c:showCatName val="0"/>
          <c:showSerName val="0"/>
          <c:showPercent val="0"/>
          <c:showBubbleSize val="0"/>
        </c:dLbls>
        <c:gapWidth val="150"/>
        <c:axId val="320465856"/>
        <c:axId val="320466416"/>
      </c:barChart>
      <c:scatterChart>
        <c:scatterStyle val="lineMarker"/>
        <c:varyColors val="0"/>
        <c:ser>
          <c:idx val="1"/>
          <c:order val="1"/>
          <c:tx>
            <c:v>広域連合全体</c:v>
          </c:tx>
          <c:spPr>
            <a:ln w="28575">
              <a:solidFill>
                <a:srgbClr val="BE4B48"/>
              </a:solidFill>
            </a:ln>
          </c:spPr>
          <c:marker>
            <c:symbol val="none"/>
          </c:marker>
          <c:dLbls>
            <c:dLbl>
              <c:idx val="0"/>
              <c:layout>
                <c:manualLayout>
                  <c:x val="-1.5338806943468904E-3"/>
                  <c:y val="-0.8930999921278182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BF9-426B-9D09-01747C9940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'市区町村別_在宅(医科)'!$CG$7:$CG$80</c:f>
              <c:numCache>
                <c:formatCode>0.0%</c:formatCode>
                <c:ptCount val="74"/>
                <c:pt idx="0">
                  <c:v>7.4999999999999997E-2</c:v>
                </c:pt>
                <c:pt idx="1">
                  <c:v>7.4999999999999997E-2</c:v>
                </c:pt>
                <c:pt idx="2">
                  <c:v>7.4999999999999997E-2</c:v>
                </c:pt>
                <c:pt idx="3">
                  <c:v>7.4999999999999997E-2</c:v>
                </c:pt>
                <c:pt idx="4">
                  <c:v>7.4999999999999997E-2</c:v>
                </c:pt>
                <c:pt idx="5">
                  <c:v>7.4999999999999997E-2</c:v>
                </c:pt>
                <c:pt idx="6">
                  <c:v>7.4999999999999997E-2</c:v>
                </c:pt>
                <c:pt idx="7">
                  <c:v>7.4999999999999997E-2</c:v>
                </c:pt>
                <c:pt idx="8">
                  <c:v>7.4999999999999997E-2</c:v>
                </c:pt>
                <c:pt idx="9">
                  <c:v>7.4999999999999997E-2</c:v>
                </c:pt>
                <c:pt idx="10">
                  <c:v>7.4999999999999997E-2</c:v>
                </c:pt>
                <c:pt idx="11">
                  <c:v>7.4999999999999997E-2</c:v>
                </c:pt>
                <c:pt idx="12">
                  <c:v>7.4999999999999997E-2</c:v>
                </c:pt>
                <c:pt idx="13">
                  <c:v>7.4999999999999997E-2</c:v>
                </c:pt>
                <c:pt idx="14">
                  <c:v>7.4999999999999997E-2</c:v>
                </c:pt>
                <c:pt idx="15">
                  <c:v>7.4999999999999997E-2</c:v>
                </c:pt>
                <c:pt idx="16">
                  <c:v>7.4999999999999997E-2</c:v>
                </c:pt>
                <c:pt idx="17">
                  <c:v>7.4999999999999997E-2</c:v>
                </c:pt>
                <c:pt idx="18">
                  <c:v>7.4999999999999997E-2</c:v>
                </c:pt>
                <c:pt idx="19">
                  <c:v>7.4999999999999997E-2</c:v>
                </c:pt>
                <c:pt idx="20">
                  <c:v>7.4999999999999997E-2</c:v>
                </c:pt>
                <c:pt idx="21">
                  <c:v>7.4999999999999997E-2</c:v>
                </c:pt>
                <c:pt idx="22">
                  <c:v>7.4999999999999997E-2</c:v>
                </c:pt>
                <c:pt idx="23">
                  <c:v>7.4999999999999997E-2</c:v>
                </c:pt>
                <c:pt idx="24">
                  <c:v>7.4999999999999997E-2</c:v>
                </c:pt>
                <c:pt idx="25">
                  <c:v>7.4999999999999997E-2</c:v>
                </c:pt>
                <c:pt idx="26">
                  <c:v>7.4999999999999997E-2</c:v>
                </c:pt>
                <c:pt idx="27">
                  <c:v>7.4999999999999997E-2</c:v>
                </c:pt>
                <c:pt idx="28">
                  <c:v>7.4999999999999997E-2</c:v>
                </c:pt>
                <c:pt idx="29">
                  <c:v>7.4999999999999997E-2</c:v>
                </c:pt>
                <c:pt idx="30">
                  <c:v>7.4999999999999997E-2</c:v>
                </c:pt>
                <c:pt idx="31">
                  <c:v>7.4999999999999997E-2</c:v>
                </c:pt>
                <c:pt idx="32">
                  <c:v>7.4999999999999997E-2</c:v>
                </c:pt>
                <c:pt idx="33">
                  <c:v>7.4999999999999997E-2</c:v>
                </c:pt>
                <c:pt idx="34">
                  <c:v>7.4999999999999997E-2</c:v>
                </c:pt>
                <c:pt idx="35">
                  <c:v>7.4999999999999997E-2</c:v>
                </c:pt>
                <c:pt idx="36">
                  <c:v>7.4999999999999997E-2</c:v>
                </c:pt>
                <c:pt idx="37">
                  <c:v>7.4999999999999997E-2</c:v>
                </c:pt>
                <c:pt idx="38">
                  <c:v>7.4999999999999997E-2</c:v>
                </c:pt>
                <c:pt idx="39">
                  <c:v>7.4999999999999997E-2</c:v>
                </c:pt>
                <c:pt idx="40">
                  <c:v>7.4999999999999997E-2</c:v>
                </c:pt>
                <c:pt idx="41">
                  <c:v>7.4999999999999997E-2</c:v>
                </c:pt>
                <c:pt idx="42">
                  <c:v>7.4999999999999997E-2</c:v>
                </c:pt>
                <c:pt idx="43">
                  <c:v>7.4999999999999997E-2</c:v>
                </c:pt>
                <c:pt idx="44">
                  <c:v>7.4999999999999997E-2</c:v>
                </c:pt>
                <c:pt idx="45">
                  <c:v>7.4999999999999997E-2</c:v>
                </c:pt>
                <c:pt idx="46">
                  <c:v>7.4999999999999997E-2</c:v>
                </c:pt>
                <c:pt idx="47">
                  <c:v>7.4999999999999997E-2</c:v>
                </c:pt>
                <c:pt idx="48">
                  <c:v>7.4999999999999997E-2</c:v>
                </c:pt>
                <c:pt idx="49">
                  <c:v>7.4999999999999997E-2</c:v>
                </c:pt>
                <c:pt idx="50">
                  <c:v>7.4999999999999997E-2</c:v>
                </c:pt>
                <c:pt idx="51">
                  <c:v>7.4999999999999997E-2</c:v>
                </c:pt>
                <c:pt idx="52">
                  <c:v>7.4999999999999997E-2</c:v>
                </c:pt>
                <c:pt idx="53">
                  <c:v>7.4999999999999997E-2</c:v>
                </c:pt>
                <c:pt idx="54">
                  <c:v>7.4999999999999997E-2</c:v>
                </c:pt>
                <c:pt idx="55">
                  <c:v>7.4999999999999997E-2</c:v>
                </c:pt>
                <c:pt idx="56">
                  <c:v>7.4999999999999997E-2</c:v>
                </c:pt>
                <c:pt idx="57">
                  <c:v>7.4999999999999997E-2</c:v>
                </c:pt>
                <c:pt idx="58">
                  <c:v>7.4999999999999997E-2</c:v>
                </c:pt>
                <c:pt idx="59">
                  <c:v>7.4999999999999997E-2</c:v>
                </c:pt>
                <c:pt idx="60">
                  <c:v>7.4999999999999997E-2</c:v>
                </c:pt>
                <c:pt idx="61">
                  <c:v>7.4999999999999997E-2</c:v>
                </c:pt>
                <c:pt idx="62">
                  <c:v>7.4999999999999997E-2</c:v>
                </c:pt>
                <c:pt idx="63">
                  <c:v>7.4999999999999997E-2</c:v>
                </c:pt>
                <c:pt idx="64">
                  <c:v>7.4999999999999997E-2</c:v>
                </c:pt>
                <c:pt idx="65">
                  <c:v>7.4999999999999997E-2</c:v>
                </c:pt>
                <c:pt idx="66">
                  <c:v>7.4999999999999997E-2</c:v>
                </c:pt>
                <c:pt idx="67">
                  <c:v>7.4999999999999997E-2</c:v>
                </c:pt>
                <c:pt idx="68">
                  <c:v>7.4999999999999997E-2</c:v>
                </c:pt>
                <c:pt idx="69">
                  <c:v>7.4999999999999997E-2</c:v>
                </c:pt>
                <c:pt idx="70">
                  <c:v>7.4999999999999997E-2</c:v>
                </c:pt>
                <c:pt idx="71">
                  <c:v>7.4999999999999997E-2</c:v>
                </c:pt>
                <c:pt idx="72">
                  <c:v>7.4999999999999997E-2</c:v>
                </c:pt>
                <c:pt idx="73">
                  <c:v>7.4999999999999997E-2</c:v>
                </c:pt>
              </c:numCache>
            </c:numRef>
          </c:xVal>
          <c:yVal>
            <c:numRef>
              <c:f>'市区町村別_在宅(医科)'!$CH$7:$CH$80</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2-FBF9-426B-9D09-01747C99408E}"/>
            </c:ext>
          </c:extLst>
        </c:ser>
        <c:dLbls>
          <c:showLegendKey val="0"/>
          <c:showVal val="0"/>
          <c:showCatName val="0"/>
          <c:showSerName val="0"/>
          <c:showPercent val="0"/>
          <c:showBubbleSize val="0"/>
        </c:dLbls>
        <c:axId val="320467536"/>
        <c:axId val="320466976"/>
      </c:scatterChart>
      <c:catAx>
        <c:axId val="320465856"/>
        <c:scaling>
          <c:orientation val="maxMin"/>
        </c:scaling>
        <c:delete val="0"/>
        <c:axPos val="l"/>
        <c:numFmt formatCode="General" sourceLinked="0"/>
        <c:majorTickMark val="none"/>
        <c:minorTickMark val="none"/>
        <c:tickLblPos val="nextTo"/>
        <c:spPr>
          <a:ln>
            <a:solidFill>
              <a:srgbClr val="7F7F7F"/>
            </a:solidFill>
          </a:ln>
        </c:spPr>
        <c:crossAx val="320466416"/>
        <c:crosses val="autoZero"/>
        <c:auto val="1"/>
        <c:lblAlgn val="ctr"/>
        <c:lblOffset val="100"/>
        <c:noMultiLvlLbl val="0"/>
      </c:catAx>
      <c:valAx>
        <c:axId val="320466416"/>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20465856"/>
        <c:crosses val="autoZero"/>
        <c:crossBetween val="between"/>
      </c:valAx>
      <c:valAx>
        <c:axId val="320466976"/>
        <c:scaling>
          <c:orientation val="minMax"/>
          <c:max val="50"/>
          <c:min val="0"/>
        </c:scaling>
        <c:delete val="1"/>
        <c:axPos val="r"/>
        <c:numFmt formatCode="General" sourceLinked="1"/>
        <c:majorTickMark val="out"/>
        <c:minorTickMark val="none"/>
        <c:tickLblPos val="nextTo"/>
        <c:crossAx val="320467536"/>
        <c:crosses val="max"/>
        <c:crossBetween val="midCat"/>
      </c:valAx>
      <c:valAx>
        <c:axId val="320467536"/>
        <c:scaling>
          <c:orientation val="minMax"/>
        </c:scaling>
        <c:delete val="1"/>
        <c:axPos val="b"/>
        <c:numFmt formatCode="0.0%" sourceLinked="1"/>
        <c:majorTickMark val="out"/>
        <c:minorTickMark val="none"/>
        <c:tickLblPos val="nextTo"/>
        <c:crossAx val="320466976"/>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2867903198241E-2"/>
          <c:y val="0.15578703703703703"/>
          <c:w val="0.81469570894623144"/>
          <c:h val="0.69952209098862639"/>
        </c:manualLayout>
      </c:layout>
      <c:barChart>
        <c:barDir val="col"/>
        <c:grouping val="clustered"/>
        <c:varyColors val="0"/>
        <c:ser>
          <c:idx val="0"/>
          <c:order val="0"/>
          <c:tx>
            <c:v>在宅医療患者数(歯科)</c:v>
          </c:tx>
          <c:spPr>
            <a:solidFill>
              <a:srgbClr val="FFC000"/>
            </a:solidFill>
            <a:ln>
              <a:noFill/>
            </a:ln>
          </c:spPr>
          <c:invertIfNegative val="0"/>
          <c:dLbls>
            <c:dLbl>
              <c:idx val="1"/>
              <c:layout>
                <c:manualLayout>
                  <c:x val="0"/>
                  <c:y val="1.2744341995716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3-4856-B872-1F79658D35CC}"/>
                </c:ext>
              </c:extLst>
            </c:dLbl>
            <c:dLbl>
              <c:idx val="2"/>
              <c:layout>
                <c:manualLayout>
                  <c:x val="0"/>
                  <c:y val="5.6957617544734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3-4856-B872-1F79658D35CC}"/>
                </c:ext>
              </c:extLst>
            </c:dLbl>
            <c:dLbl>
              <c:idx val="3"/>
              <c:layout>
                <c:manualLayout>
                  <c:x val="0"/>
                  <c:y val="-7.357980194399259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3-4856-B872-1F79658D35CC}"/>
                </c:ext>
              </c:extLst>
            </c:dLbl>
            <c:dLbl>
              <c:idx val="4"/>
              <c:layout>
                <c:manualLayout>
                  <c:x val="0"/>
                  <c:y val="6.61306255017183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3-4856-B872-1F79658D35CC}"/>
                </c:ext>
              </c:extLst>
            </c:dLbl>
            <c:dLbl>
              <c:idx val="5"/>
              <c:layout>
                <c:manualLayout>
                  <c:x val="0"/>
                  <c:y val="5.92909069110963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3-4856-B872-1F79658D35CC}"/>
                </c:ext>
              </c:extLst>
            </c:dLbl>
            <c:dLbl>
              <c:idx val="6"/>
              <c:layout>
                <c:manualLayout>
                  <c:x val="0"/>
                  <c:y val="1.118955718438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3-4856-B872-1F79658D35C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'在宅(歯科)'!$B$6:$B$12</c:f>
              <c:strCache>
                <c:ptCount val="7"/>
                <c:pt idx="0">
                  <c:v>65歳～69歳</c:v>
                </c:pt>
                <c:pt idx="1">
                  <c:v>70歳～74歳</c:v>
                </c:pt>
                <c:pt idx="2">
                  <c:v>75歳～79歳</c:v>
                </c:pt>
                <c:pt idx="3">
                  <c:v>80歳～84歳</c:v>
                </c:pt>
                <c:pt idx="4">
                  <c:v>85歳～89歳</c:v>
                </c:pt>
                <c:pt idx="5">
                  <c:v>90歳～94歳</c:v>
                </c:pt>
                <c:pt idx="6">
                  <c:v>95歳～</c:v>
                </c:pt>
              </c:strCache>
            </c:strRef>
          </c:cat>
          <c:val>
            <c:numRef>
              <c:f>'在宅(歯科)'!$D$6:$D$12</c:f>
              <c:numCache>
                <c:formatCode>General</c:formatCode>
                <c:ptCount val="7"/>
                <c:pt idx="0">
                  <c:v>334</c:v>
                </c:pt>
                <c:pt idx="1">
                  <c:v>910</c:v>
                </c:pt>
                <c:pt idx="2">
                  <c:v>9611</c:v>
                </c:pt>
                <c:pt idx="3">
                  <c:v>17782</c:v>
                </c:pt>
                <c:pt idx="4">
                  <c:v>27135</c:v>
                </c:pt>
                <c:pt idx="5">
                  <c:v>22715</c:v>
                </c:pt>
                <c:pt idx="6">
                  <c:v>11536</c:v>
                </c:pt>
              </c:numCache>
            </c:numRef>
          </c:val>
          <c:extLst>
            <c:ext xmlns:c16="http://schemas.microsoft.com/office/drawing/2014/chart" uri="{C3380CC4-5D6E-409C-BE32-E72D297353CC}">
              <c16:uniqueId val="{00000000-B1EF-4B49-A27F-7C6236A7521D}"/>
            </c:ext>
          </c:extLst>
        </c:ser>
        <c:dLbls>
          <c:showLegendKey val="0"/>
          <c:showVal val="0"/>
          <c:showCatName val="0"/>
          <c:showSerName val="0"/>
          <c:showPercent val="0"/>
          <c:showBubbleSize val="0"/>
        </c:dLbls>
        <c:gapWidth val="150"/>
        <c:axId val="331468704"/>
        <c:axId val="331469264"/>
      </c:barChart>
      <c:lineChart>
        <c:grouping val="standard"/>
        <c:varyColors val="0"/>
        <c:ser>
          <c:idx val="1"/>
          <c:order val="1"/>
          <c:tx>
            <c:v>在宅医療患者割合(歯科)</c:v>
          </c:tx>
          <c:spPr>
            <a:ln>
              <a:solidFill>
                <a:srgbClr val="D99694"/>
              </a:solidFill>
            </a:ln>
          </c:spPr>
          <c:marker>
            <c:symbol val="circle"/>
            <c:size val="5"/>
            <c:spPr>
              <a:solidFill>
                <a:srgbClr val="D99694"/>
              </a:solidFill>
              <a:ln>
                <a:noFill/>
              </a:ln>
            </c:spPr>
          </c:marker>
          <c:dLbls>
            <c:dLbl>
              <c:idx val="1"/>
              <c:layout>
                <c:manualLayout>
                  <c:x val="-2.4656347771834373E-2"/>
                  <c:y val="-3.6299443102327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83-4856-B872-1F79658D35CC}"/>
                </c:ext>
              </c:extLst>
            </c:dLbl>
            <c:dLbl>
              <c:idx val="2"/>
              <c:layout>
                <c:manualLayout>
                  <c:x val="-6.5913454627752138E-2"/>
                  <c:y val="-2.86615140636622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D2-467E-90CF-673245CBF2D9}"/>
                </c:ext>
              </c:extLst>
            </c:dLbl>
            <c:dLbl>
              <c:idx val="3"/>
              <c:layout>
                <c:manualLayout>
                  <c:x val="-7.0574346692581419E-2"/>
                  <c:y val="-8.59845421909899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D2-467E-90CF-673245CBF2D9}"/>
                </c:ext>
              </c:extLst>
            </c:dLbl>
            <c:dLbl>
              <c:idx val="4"/>
              <c:layout>
                <c:manualLayout>
                  <c:x val="-7.4016997750756125E-2"/>
                  <c:y val="2.86615140636633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D2-467E-90CF-673245CBF2D9}"/>
                </c:ext>
              </c:extLst>
            </c:dLbl>
            <c:dLbl>
              <c:idx val="5"/>
              <c:layout>
                <c:manualLayout>
                  <c:x val="-7.9180974338018184E-2"/>
                  <c:y val="1.1340809497933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D2-467E-90CF-673245CBF2D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'在宅(歯科)'!$B$6:$B$12</c:f>
              <c:strCache>
                <c:ptCount val="7"/>
                <c:pt idx="0">
                  <c:v>65歳～69歳</c:v>
                </c:pt>
                <c:pt idx="1">
                  <c:v>70歳～74歳</c:v>
                </c:pt>
                <c:pt idx="2">
                  <c:v>75歳～79歳</c:v>
                </c:pt>
                <c:pt idx="3">
                  <c:v>80歳～84歳</c:v>
                </c:pt>
                <c:pt idx="4">
                  <c:v>85歳～89歳</c:v>
                </c:pt>
                <c:pt idx="5">
                  <c:v>90歳～94歳</c:v>
                </c:pt>
                <c:pt idx="6">
                  <c:v>95歳～</c:v>
                </c:pt>
              </c:strCache>
            </c:strRef>
          </c:cat>
          <c:val>
            <c:numRef>
              <c:f>'在宅(歯科)'!$F$6:$F$12</c:f>
              <c:numCache>
                <c:formatCode>0.0%</c:formatCode>
                <c:ptCount val="7"/>
                <c:pt idx="0">
                  <c:v>0.1069484470060839</c:v>
                </c:pt>
                <c:pt idx="1">
                  <c:v>0.10928305512189264</c:v>
                </c:pt>
                <c:pt idx="2">
                  <c:v>2.02911401758664E-2</c:v>
                </c:pt>
                <c:pt idx="3">
                  <c:v>4.6958845650061268E-2</c:v>
                </c:pt>
                <c:pt idx="4">
                  <c:v>0.11020184380457296</c:v>
                </c:pt>
                <c:pt idx="5">
                  <c:v>0.20069977646029741</c:v>
                </c:pt>
                <c:pt idx="6">
                  <c:v>0.27646368059050497</c:v>
                </c:pt>
              </c:numCache>
            </c:numRef>
          </c:val>
          <c:smooth val="0"/>
          <c:extLst>
            <c:ext xmlns:c16="http://schemas.microsoft.com/office/drawing/2014/chart" uri="{C3380CC4-5D6E-409C-BE32-E72D297353CC}">
              <c16:uniqueId val="{00000001-B1EF-4B49-A27F-7C6236A7521D}"/>
            </c:ext>
          </c:extLst>
        </c:ser>
        <c:dLbls>
          <c:showLegendKey val="0"/>
          <c:showVal val="0"/>
          <c:showCatName val="0"/>
          <c:showSerName val="0"/>
          <c:showPercent val="0"/>
          <c:showBubbleSize val="0"/>
        </c:dLbls>
        <c:marker val="1"/>
        <c:smooth val="0"/>
        <c:axId val="331470384"/>
        <c:axId val="331469824"/>
      </c:lineChart>
      <c:catAx>
        <c:axId val="331468704"/>
        <c:scaling>
          <c:orientation val="minMax"/>
        </c:scaling>
        <c:delete val="0"/>
        <c:axPos val="b"/>
        <c:numFmt formatCode="General" sourceLinked="0"/>
        <c:majorTickMark val="out"/>
        <c:minorTickMark val="none"/>
        <c:tickLblPos val="nextTo"/>
        <c:spPr>
          <a:ln w="9525">
            <a:solidFill>
              <a:srgbClr val="7F7F7F"/>
            </a:solidFill>
            <a:prstDash val="solid"/>
          </a:ln>
        </c:spPr>
        <c:crossAx val="331469264"/>
        <c:crosses val="autoZero"/>
        <c:auto val="1"/>
        <c:lblAlgn val="ctr"/>
        <c:lblOffset val="100"/>
        <c:noMultiLvlLbl val="0"/>
      </c:catAx>
      <c:valAx>
        <c:axId val="331469264"/>
        <c:scaling>
          <c:orientation val="minMax"/>
        </c:scaling>
        <c:delete val="0"/>
        <c:axPos val="l"/>
        <c:majorGridlines>
          <c:spPr>
            <a:ln>
              <a:solidFill>
                <a:srgbClr val="D9D9D9"/>
              </a:solidFill>
            </a:ln>
          </c:spPr>
        </c:majorGridlines>
        <c:title>
          <c:tx>
            <c:rich>
              <a:bodyPr rot="0" vert="horz"/>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r>
                  <a:rPr lang="ja-JP" altLang="ja-JP" sz="1000" b="1" i="0" baseline="0">
                    <a:effectLst/>
                  </a:rPr>
                  <a:t>在宅医療患者数</a:t>
                </a:r>
                <a:br>
                  <a:rPr lang="en-US" altLang="ja-JP" sz="1000" b="1" i="0" baseline="0">
                    <a:effectLst/>
                  </a:rPr>
                </a:br>
                <a:r>
                  <a:rPr lang="en-US" altLang="ja-JP" sz="1000" b="1" i="0" baseline="0">
                    <a:effectLst/>
                  </a:rPr>
                  <a:t>(</a:t>
                </a:r>
                <a:r>
                  <a:rPr lang="ja-JP" altLang="en-US" sz="1000" b="1" i="0" baseline="0">
                    <a:effectLst/>
                  </a:rPr>
                  <a:t>歯科</a:t>
                </a:r>
                <a:r>
                  <a:rPr lang="en-US" altLang="ja-JP" sz="1000" b="1" i="0" baseline="0">
                    <a:effectLst/>
                  </a:rPr>
                  <a:t>)(</a:t>
                </a:r>
                <a:r>
                  <a:rPr lang="ja-JP" altLang="ja-JP" sz="1000" b="1" i="0" baseline="0">
                    <a:effectLst/>
                  </a:rPr>
                  <a:t>人</a:t>
                </a:r>
                <a:r>
                  <a:rPr lang="en-US" altLang="ja-JP" sz="1000" b="1" i="0" baseline="0">
                    <a:effectLst/>
                  </a:rPr>
                  <a:t>)</a:t>
                </a:r>
                <a:endParaRPr lang="ja-JP" altLang="ja-JP"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rich>
          </c:tx>
          <c:layout>
            <c:manualLayout>
              <c:xMode val="edge"/>
              <c:yMode val="edge"/>
              <c:x val="1.335559265442404E-2"/>
              <c:y val="2.7075678040244962E-2"/>
            </c:manualLayout>
          </c:layout>
          <c:overlay val="0"/>
        </c:title>
        <c:numFmt formatCode="General" sourceLinked="1"/>
        <c:majorTickMark val="out"/>
        <c:minorTickMark val="none"/>
        <c:tickLblPos val="nextTo"/>
        <c:spPr>
          <a:ln w="9525">
            <a:solidFill>
              <a:srgbClr val="7F7F7F"/>
            </a:solidFill>
            <a:prstDash val="solid"/>
          </a:ln>
        </c:spPr>
        <c:crossAx val="331468704"/>
        <c:crosses val="autoZero"/>
        <c:crossBetween val="between"/>
      </c:valAx>
      <c:valAx>
        <c:axId val="331469824"/>
        <c:scaling>
          <c:orientation val="minMax"/>
        </c:scaling>
        <c:delete val="0"/>
        <c:axPos val="r"/>
        <c:title>
          <c:tx>
            <c:rich>
              <a:bodyPr rot="0" vert="horz"/>
              <a:lstStyle/>
              <a:p>
                <a:pPr>
                  <a:defRPr/>
                </a:pPr>
                <a:r>
                  <a:rPr lang="ja-JP"/>
                  <a:t>在宅医療患者割合</a:t>
                </a:r>
                <a:r>
                  <a:rPr lang="en-US"/>
                  <a:t>(</a:t>
                </a:r>
                <a:r>
                  <a:rPr lang="ja-JP"/>
                  <a:t>歯科</a:t>
                </a:r>
                <a:r>
                  <a:rPr lang="en-US"/>
                  <a:t>)</a:t>
                </a:r>
              </a:p>
              <a:p>
                <a:pPr>
                  <a:defRPr/>
                </a:pPr>
                <a:r>
                  <a:rPr lang="en-US"/>
                  <a:t>(%)</a:t>
                </a:r>
                <a:endParaRPr lang="ja-JP"/>
              </a:p>
            </c:rich>
          </c:tx>
          <c:layout>
            <c:manualLayout>
              <c:xMode val="edge"/>
              <c:yMode val="edge"/>
              <c:x val="0.85607329563171863"/>
              <c:y val="2.8460569522792276E-2"/>
            </c:manualLayout>
          </c:layout>
          <c:overlay val="0"/>
        </c:title>
        <c:numFmt formatCode="0.0%" sourceLinked="1"/>
        <c:majorTickMark val="out"/>
        <c:minorTickMark val="none"/>
        <c:tickLblPos val="nextTo"/>
        <c:spPr>
          <a:ln w="9525">
            <a:solidFill>
              <a:srgbClr val="7F7F7F"/>
            </a:solidFill>
            <a:prstDash val="solid"/>
          </a:ln>
        </c:spPr>
        <c:crossAx val="331470384"/>
        <c:crosses val="max"/>
        <c:crossBetween val="between"/>
      </c:valAx>
      <c:catAx>
        <c:axId val="331470384"/>
        <c:scaling>
          <c:orientation val="minMax"/>
        </c:scaling>
        <c:delete val="1"/>
        <c:axPos val="b"/>
        <c:numFmt formatCode="General" sourceLinked="1"/>
        <c:majorTickMark val="out"/>
        <c:minorTickMark val="none"/>
        <c:tickLblPos val="nextTo"/>
        <c:crossAx val="331469824"/>
        <c:crosses val="autoZero"/>
        <c:auto val="1"/>
        <c:lblAlgn val="ctr"/>
        <c:lblOffset val="100"/>
        <c:noMultiLvlLbl val="0"/>
      </c:catAx>
    </c:plotArea>
    <c:legend>
      <c:legendPos val="t"/>
      <c:layout>
        <c:manualLayout>
          <c:xMode val="edge"/>
          <c:yMode val="edge"/>
          <c:x val="0.17611968449931412"/>
          <c:y val="2.3932787030736917E-2"/>
          <c:w val="0.61223789927493633"/>
          <c:h val="9.3981481481481485E-2"/>
        </c:manualLayout>
      </c:layout>
      <c:overlay val="0"/>
      <c:spPr>
        <a:ln>
          <a:solidFill>
            <a:srgbClr val="7F7F7F"/>
          </a:solidFill>
        </a:ln>
      </c:spPr>
    </c:legend>
    <c:plotVisOnly val="1"/>
    <c:dispBlanksAs val="gap"/>
    <c:showDLblsOverMax val="0"/>
  </c:chart>
  <c:spPr>
    <a:ln>
      <a:solidFill>
        <a:schemeClr val="tx1"/>
      </a:solidFill>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1062801932369"/>
          <c:y val="7.8162778672273808E-2"/>
          <c:w val="0.78018091787439625"/>
          <c:h val="0.91713182910959656"/>
        </c:manualLayout>
      </c:layout>
      <c:barChart>
        <c:barDir val="bar"/>
        <c:grouping val="clustered"/>
        <c:varyColors val="0"/>
        <c:ser>
          <c:idx val="0"/>
          <c:order val="0"/>
          <c:tx>
            <c:strRef>
              <c:f>'地区別_在宅(歯科)'!$BY$5</c:f>
              <c:strCache>
                <c:ptCount val="1"/>
                <c:pt idx="0">
                  <c:v>在宅医療患者割合(歯科)</c:v>
                </c:pt>
              </c:strCache>
            </c:strRef>
          </c:tx>
          <c:spPr>
            <a:solidFill>
              <a:schemeClr val="accent3">
                <a:lumMod val="60000"/>
                <a:lumOff val="40000"/>
              </a:schemeClr>
            </a:solidFill>
            <a:ln>
              <a:noFill/>
            </a:ln>
          </c:spPr>
          <c:invertIfNegative val="0"/>
          <c:dLbls>
            <c:dLbl>
              <c:idx val="2"/>
              <c:layout>
                <c:manualLayout>
                  <c:x val="6.71965671548987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4A-4D46-ACB4-A64C6CD83DCD}"/>
                </c:ext>
              </c:extLst>
            </c:dLbl>
            <c:dLbl>
              <c:idx val="3"/>
              <c:layout>
                <c:manualLayout>
                  <c:x val="1.1321135265700595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19-4AFB-A687-B679F391778C}"/>
                </c:ext>
              </c:extLst>
            </c:dLbl>
            <c:dLbl>
              <c:idx val="4"/>
              <c:layout>
                <c:manualLayout>
                  <c:x val="2.3957125603864735E-2"/>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19-4AFB-A687-B679F391778C}"/>
                </c:ext>
              </c:extLst>
            </c:dLbl>
            <c:dLbl>
              <c:idx val="5"/>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E4-4B79-A490-276C3E952967}"/>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'地区別_在宅(歯科)'!$BY$7:$BY$14</c:f>
              <c:strCache>
                <c:ptCount val="8"/>
                <c:pt idx="0">
                  <c:v>大阪市医療圏</c:v>
                </c:pt>
                <c:pt idx="1">
                  <c:v>豊能医療圏</c:v>
                </c:pt>
                <c:pt idx="2">
                  <c:v>南河内医療圏</c:v>
                </c:pt>
                <c:pt idx="3">
                  <c:v>中河内医療圏</c:v>
                </c:pt>
                <c:pt idx="4">
                  <c:v>堺市医療圏</c:v>
                </c:pt>
                <c:pt idx="5">
                  <c:v>三島医療圏</c:v>
                </c:pt>
                <c:pt idx="6">
                  <c:v>北河内医療圏</c:v>
                </c:pt>
                <c:pt idx="7">
                  <c:v>泉州医療圏</c:v>
                </c:pt>
              </c:strCache>
            </c:strRef>
          </c:cat>
          <c:val>
            <c:numRef>
              <c:f>'地区別_在宅(歯科)'!$CA$7:$CA$14</c:f>
              <c:numCache>
                <c:formatCode>0.0%</c:formatCode>
                <c:ptCount val="8"/>
                <c:pt idx="0">
                  <c:v>7.5999999999999998E-2</c:v>
                </c:pt>
                <c:pt idx="1">
                  <c:v>7.4999999999999997E-2</c:v>
                </c:pt>
                <c:pt idx="2">
                  <c:v>7.0999999999999994E-2</c:v>
                </c:pt>
                <c:pt idx="3">
                  <c:v>7.0000000000000007E-2</c:v>
                </c:pt>
                <c:pt idx="4">
                  <c:v>6.9000000000000006E-2</c:v>
                </c:pt>
                <c:pt idx="5">
                  <c:v>6.7000000000000004E-2</c:v>
                </c:pt>
                <c:pt idx="6">
                  <c:v>6.2E-2</c:v>
                </c:pt>
                <c:pt idx="7">
                  <c:v>0.06</c:v>
                </c:pt>
              </c:numCache>
            </c:numRef>
          </c:val>
          <c:extLst>
            <c:ext xmlns:c16="http://schemas.microsoft.com/office/drawing/2014/chart" uri="{C3380CC4-5D6E-409C-BE32-E72D297353CC}">
              <c16:uniqueId val="{00000000-3670-4164-9B83-BA81483DD8A5}"/>
            </c:ext>
          </c:extLst>
        </c:ser>
        <c:dLbls>
          <c:showLegendKey val="0"/>
          <c:showVal val="0"/>
          <c:showCatName val="0"/>
          <c:showSerName val="0"/>
          <c:showPercent val="0"/>
          <c:showBubbleSize val="0"/>
        </c:dLbls>
        <c:gapWidth val="150"/>
        <c:axId val="331473184"/>
        <c:axId val="331473744"/>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423913043478273"/>
                  <c:y val="-0.8899397619047618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70-4164-9B83-BA81483DD8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'地区別_在宅(歯科)'!$CF$7:$CF$14</c:f>
              <c:numCache>
                <c:formatCode>0.0%</c:formatCode>
                <c:ptCount val="8"/>
                <c:pt idx="0">
                  <c:v>7.0999999999999994E-2</c:v>
                </c:pt>
                <c:pt idx="1">
                  <c:v>7.0999999999999994E-2</c:v>
                </c:pt>
                <c:pt idx="2">
                  <c:v>7.0999999999999994E-2</c:v>
                </c:pt>
                <c:pt idx="3">
                  <c:v>7.0999999999999994E-2</c:v>
                </c:pt>
                <c:pt idx="4">
                  <c:v>7.0999999999999994E-2</c:v>
                </c:pt>
                <c:pt idx="5">
                  <c:v>7.0999999999999994E-2</c:v>
                </c:pt>
                <c:pt idx="6">
                  <c:v>7.0999999999999994E-2</c:v>
                </c:pt>
                <c:pt idx="7">
                  <c:v>7.0999999999999994E-2</c:v>
                </c:pt>
              </c:numCache>
            </c:numRef>
          </c:xVal>
          <c:yVal>
            <c:numRef>
              <c:f>'地区別_在宅(歯科)'!$CH$7:$CH$14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2-3670-4164-9B83-BA81483DD8A5}"/>
            </c:ext>
          </c:extLst>
        </c:ser>
        <c:dLbls>
          <c:showLegendKey val="0"/>
          <c:showVal val="0"/>
          <c:showCatName val="0"/>
          <c:showSerName val="0"/>
          <c:showPercent val="0"/>
          <c:showBubbleSize val="0"/>
        </c:dLbls>
        <c:axId val="331474864"/>
        <c:axId val="331474304"/>
      </c:scatterChart>
      <c:catAx>
        <c:axId val="331473184"/>
        <c:scaling>
          <c:orientation val="maxMin"/>
        </c:scaling>
        <c:delete val="0"/>
        <c:axPos val="l"/>
        <c:numFmt formatCode="General" sourceLinked="0"/>
        <c:majorTickMark val="none"/>
        <c:minorTickMark val="none"/>
        <c:tickLblPos val="nextTo"/>
        <c:spPr>
          <a:ln>
            <a:solidFill>
              <a:srgbClr val="7F7F7F"/>
            </a:solidFill>
          </a:ln>
        </c:spPr>
        <c:crossAx val="331473744"/>
        <c:crosses val="autoZero"/>
        <c:auto val="1"/>
        <c:lblAlgn val="ctr"/>
        <c:lblOffset val="100"/>
        <c:noMultiLvlLbl val="0"/>
      </c:catAx>
      <c:valAx>
        <c:axId val="331473744"/>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31473184"/>
        <c:crosses val="autoZero"/>
        <c:crossBetween val="between"/>
      </c:valAx>
      <c:valAx>
        <c:axId val="331474304"/>
        <c:scaling>
          <c:orientation val="minMax"/>
          <c:max val="50"/>
          <c:min val="0"/>
        </c:scaling>
        <c:delete val="1"/>
        <c:axPos val="r"/>
        <c:numFmt formatCode="General" sourceLinked="1"/>
        <c:majorTickMark val="out"/>
        <c:minorTickMark val="none"/>
        <c:tickLblPos val="nextTo"/>
        <c:crossAx val="331474864"/>
        <c:crosses val="max"/>
        <c:crossBetween val="midCat"/>
      </c:valAx>
      <c:valAx>
        <c:axId val="331474864"/>
        <c:scaling>
          <c:orientation val="minMax"/>
        </c:scaling>
        <c:delete val="1"/>
        <c:axPos val="b"/>
        <c:numFmt formatCode="0.0%" sourceLinked="1"/>
        <c:majorTickMark val="out"/>
        <c:minorTickMark val="none"/>
        <c:tickLblPos val="nextTo"/>
        <c:crossAx val="331474304"/>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64009661835749"/>
          <c:y val="7.8162778672273808E-2"/>
          <c:w val="0.79245144927536237"/>
          <c:h val="0.91713182910959656"/>
        </c:manualLayout>
      </c:layout>
      <c:barChart>
        <c:barDir val="bar"/>
        <c:grouping val="clustered"/>
        <c:varyColors val="0"/>
        <c:ser>
          <c:idx val="0"/>
          <c:order val="0"/>
          <c:tx>
            <c:strRef>
              <c:f>'地区別_在宅(歯科)'!$CB$5</c:f>
              <c:strCache>
                <c:ptCount val="1"/>
                <c:pt idx="0">
                  <c:v>訪問診療患者割合(歯科)</c:v>
                </c:pt>
              </c:strCache>
            </c:strRef>
          </c:tx>
          <c:spPr>
            <a:solidFill>
              <a:schemeClr val="accent3">
                <a:lumMod val="60000"/>
                <a:lumOff val="40000"/>
              </a:schemeClr>
            </a:solidFill>
            <a:ln>
              <a:noFill/>
            </a:ln>
          </c:spPr>
          <c:invertIfNegative val="0"/>
          <c:dLbls>
            <c:dLbl>
              <c:idx val="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06-447A-9720-9573E2BE559E}"/>
                </c:ext>
              </c:extLst>
            </c:dLbl>
            <c:dLbl>
              <c:idx val="2"/>
              <c:layout>
                <c:manualLayout>
                  <c:x val="6.719656715489998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F1-4944-939D-E3270B782C09}"/>
                </c:ext>
              </c:extLst>
            </c:dLbl>
            <c:dLbl>
              <c:idx val="3"/>
              <c:layout>
                <c:manualLayout>
                  <c:x val="1.679914178872499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17-420F-9796-EE580CD08322}"/>
                </c:ext>
              </c:extLst>
            </c:dLbl>
            <c:dLbl>
              <c:idx val="4"/>
              <c:layout>
                <c:manualLayout>
                  <c:x val="2.088900966183586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17-420F-9796-EE580CD08322}"/>
                </c:ext>
              </c:extLst>
            </c:dLbl>
            <c:dLbl>
              <c:idx val="5"/>
              <c:layout>
                <c:manualLayout>
                  <c:x val="3.68115942028984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21-44B3-A2CE-F5E0AD2277C7}"/>
                </c:ext>
              </c:extLst>
            </c:dLbl>
            <c:dLbl>
              <c:idx val="6"/>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1-44B3-A2CE-F5E0AD2277C7}"/>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'地区別_在宅(歯科)'!$CB$7:$CB$14</c:f>
              <c:strCache>
                <c:ptCount val="8"/>
                <c:pt idx="0">
                  <c:v>大阪市医療圏</c:v>
                </c:pt>
                <c:pt idx="1">
                  <c:v>豊能医療圏</c:v>
                </c:pt>
                <c:pt idx="2">
                  <c:v>南河内医療圏</c:v>
                </c:pt>
                <c:pt idx="3">
                  <c:v>中河内医療圏</c:v>
                </c:pt>
                <c:pt idx="4">
                  <c:v>堺市医療圏</c:v>
                </c:pt>
                <c:pt idx="5">
                  <c:v>三島医療圏</c:v>
                </c:pt>
                <c:pt idx="6">
                  <c:v>北河内医療圏</c:v>
                </c:pt>
                <c:pt idx="7">
                  <c:v>泉州医療圏</c:v>
                </c:pt>
              </c:strCache>
            </c:strRef>
          </c:cat>
          <c:val>
            <c:numRef>
              <c:f>'地区別_在宅(歯科)'!$CD$7:$CD$14</c:f>
              <c:numCache>
                <c:formatCode>0.0%</c:formatCode>
                <c:ptCount val="8"/>
                <c:pt idx="0">
                  <c:v>7.5999999999999998E-2</c:v>
                </c:pt>
                <c:pt idx="1">
                  <c:v>7.4999999999999997E-2</c:v>
                </c:pt>
                <c:pt idx="2">
                  <c:v>7.0999999999999994E-2</c:v>
                </c:pt>
                <c:pt idx="3">
                  <c:v>7.0000000000000007E-2</c:v>
                </c:pt>
                <c:pt idx="4">
                  <c:v>6.9000000000000006E-2</c:v>
                </c:pt>
                <c:pt idx="5">
                  <c:v>6.7000000000000004E-2</c:v>
                </c:pt>
                <c:pt idx="6">
                  <c:v>6.2E-2</c:v>
                </c:pt>
                <c:pt idx="7">
                  <c:v>0.06</c:v>
                </c:pt>
              </c:numCache>
            </c:numRef>
          </c:val>
          <c:extLst>
            <c:ext xmlns:c16="http://schemas.microsoft.com/office/drawing/2014/chart" uri="{C3380CC4-5D6E-409C-BE32-E72D297353CC}">
              <c16:uniqueId val="{00000000-6CCD-4FA4-B589-B12E8397330C}"/>
            </c:ext>
          </c:extLst>
        </c:ser>
        <c:dLbls>
          <c:showLegendKey val="0"/>
          <c:showVal val="0"/>
          <c:showCatName val="0"/>
          <c:showSerName val="0"/>
          <c:showPercent val="0"/>
          <c:showBubbleSize val="0"/>
        </c:dLbls>
        <c:gapWidth val="150"/>
        <c:axId val="321361584"/>
        <c:axId val="321362144"/>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810386473429962"/>
                  <c:y val="-0.8900079365079365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CCD-4FA4-B589-B12E839733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'地区別_在宅(歯科)'!$CG$7:$CG$14</c:f>
              <c:numCache>
                <c:formatCode>0.0%</c:formatCode>
                <c:ptCount val="8"/>
                <c:pt idx="0">
                  <c:v>7.0999999999999994E-2</c:v>
                </c:pt>
                <c:pt idx="1">
                  <c:v>7.0999999999999994E-2</c:v>
                </c:pt>
                <c:pt idx="2">
                  <c:v>7.0999999999999994E-2</c:v>
                </c:pt>
                <c:pt idx="3">
                  <c:v>7.0999999999999994E-2</c:v>
                </c:pt>
                <c:pt idx="4">
                  <c:v>7.0999999999999994E-2</c:v>
                </c:pt>
                <c:pt idx="5">
                  <c:v>7.0999999999999994E-2</c:v>
                </c:pt>
                <c:pt idx="6">
                  <c:v>7.0999999999999994E-2</c:v>
                </c:pt>
                <c:pt idx="7">
                  <c:v>7.0999999999999994E-2</c:v>
                </c:pt>
              </c:numCache>
            </c:numRef>
          </c:xVal>
          <c:yVal>
            <c:numRef>
              <c:f>'地区別_在宅(歯科)'!$CH$7:$CH$14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2-6CCD-4FA4-B589-B12E8397330C}"/>
            </c:ext>
          </c:extLst>
        </c:ser>
        <c:dLbls>
          <c:showLegendKey val="0"/>
          <c:showVal val="0"/>
          <c:showCatName val="0"/>
          <c:showSerName val="0"/>
          <c:showPercent val="0"/>
          <c:showBubbleSize val="0"/>
        </c:dLbls>
        <c:axId val="321363264"/>
        <c:axId val="321362704"/>
      </c:scatterChart>
      <c:catAx>
        <c:axId val="321361584"/>
        <c:scaling>
          <c:orientation val="maxMin"/>
        </c:scaling>
        <c:delete val="0"/>
        <c:axPos val="l"/>
        <c:numFmt formatCode="General" sourceLinked="0"/>
        <c:majorTickMark val="none"/>
        <c:minorTickMark val="none"/>
        <c:tickLblPos val="nextTo"/>
        <c:spPr>
          <a:ln>
            <a:solidFill>
              <a:srgbClr val="7F7F7F"/>
            </a:solidFill>
          </a:ln>
        </c:spPr>
        <c:crossAx val="321362144"/>
        <c:crosses val="autoZero"/>
        <c:auto val="1"/>
        <c:lblAlgn val="ctr"/>
        <c:lblOffset val="100"/>
        <c:noMultiLvlLbl val="0"/>
      </c:catAx>
      <c:valAx>
        <c:axId val="321362144"/>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21361584"/>
        <c:crosses val="autoZero"/>
        <c:crossBetween val="between"/>
      </c:valAx>
      <c:valAx>
        <c:axId val="321362704"/>
        <c:scaling>
          <c:orientation val="minMax"/>
          <c:max val="50"/>
          <c:min val="0"/>
        </c:scaling>
        <c:delete val="1"/>
        <c:axPos val="r"/>
        <c:numFmt formatCode="General" sourceLinked="1"/>
        <c:majorTickMark val="out"/>
        <c:minorTickMark val="none"/>
        <c:tickLblPos val="nextTo"/>
        <c:crossAx val="321363264"/>
        <c:crosses val="max"/>
        <c:crossBetween val="midCat"/>
      </c:valAx>
      <c:valAx>
        <c:axId val="321363264"/>
        <c:scaling>
          <c:orientation val="minMax"/>
        </c:scaling>
        <c:delete val="1"/>
        <c:axPos val="b"/>
        <c:numFmt formatCode="0.0%" sourceLinked="1"/>
        <c:majorTickMark val="out"/>
        <c:minorTickMark val="none"/>
        <c:tickLblPos val="nextTo"/>
        <c:crossAx val="321362704"/>
        <c:crosses val="autoZero"/>
        <c:crossBetween val="midCat"/>
      </c:valAx>
      <c:spPr>
        <a:ln>
          <a:solidFill>
            <a:srgbClr val="7F7F7F"/>
          </a:solidFill>
        </a:ln>
      </c:spPr>
    </c:plotArea>
    <c:legend>
      <c:legendPos val="r"/>
      <c:layout>
        <c:manualLayout>
          <c:xMode val="edge"/>
          <c:yMode val="edge"/>
          <c:x val="0.13132154882154881"/>
          <c:y val="1.9521926440329216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483091787438"/>
          <c:y val="7.8162778672273808E-2"/>
          <c:w val="0.79858671497584544"/>
          <c:h val="0.91713182910959656"/>
        </c:manualLayout>
      </c:layout>
      <c:barChart>
        <c:barDir val="bar"/>
        <c:grouping val="clustered"/>
        <c:varyColors val="0"/>
        <c:ser>
          <c:idx val="0"/>
          <c:order val="0"/>
          <c:tx>
            <c:strRef>
              <c:f>'市区町村別_在宅(歯科)'!$BY$5</c:f>
              <c:strCache>
                <c:ptCount val="1"/>
                <c:pt idx="0">
                  <c:v>在宅医療患者割合(歯科)</c:v>
                </c:pt>
              </c:strCache>
            </c:strRef>
          </c:tx>
          <c:spPr>
            <a:solidFill>
              <a:schemeClr val="accent4">
                <a:lumMod val="60000"/>
                <a:lumOff val="40000"/>
              </a:schemeClr>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8E-4598-9881-F3C2BA895E92}"/>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8E-4598-9881-F3C2BA895E92}"/>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8E-4598-9881-F3C2BA895E92}"/>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8E-4598-9881-F3C2BA895E92}"/>
                </c:ext>
              </c:extLst>
            </c:dLbl>
            <c:dLbl>
              <c:idx val="4"/>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8E-4598-9881-F3C2BA895E92}"/>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8E-4598-9881-F3C2BA895E92}"/>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8E-4598-9881-F3C2BA895E92}"/>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8E-4598-9881-F3C2BA895E92}"/>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8E-4598-9881-F3C2BA895E92}"/>
                </c:ext>
              </c:extLst>
            </c:dLbl>
            <c:dLbl>
              <c:idx val="9"/>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8E-4598-9881-F3C2BA895E92}"/>
                </c:ext>
              </c:extLst>
            </c:dLbl>
            <c:dLbl>
              <c:idx val="10"/>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8E-4598-9881-F3C2BA895E92}"/>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8E-4598-9881-F3C2BA895E92}"/>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8E-4598-9881-F3C2BA895E92}"/>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8E-4598-9881-F3C2BA895E92}"/>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8E-4598-9881-F3C2BA895E92}"/>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8E-4598-9881-F3C2BA895E92}"/>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8E-4598-9881-F3C2BA895E92}"/>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8E-4598-9881-F3C2BA895E92}"/>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D8E-4598-9881-F3C2BA895E92}"/>
                </c:ext>
              </c:extLst>
            </c:dLbl>
            <c:dLbl>
              <c:idx val="1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D8E-4598-9881-F3C2BA895E92}"/>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D8E-4598-9881-F3C2BA895E92}"/>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D8E-4598-9881-F3C2BA895E92}"/>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D8E-4598-9881-F3C2BA895E92}"/>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D8E-4598-9881-F3C2BA895E92}"/>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D8E-4598-9881-F3C2BA895E92}"/>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D8E-4598-9881-F3C2BA895E92}"/>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D8E-4598-9881-F3C2BA895E92}"/>
                </c:ext>
              </c:extLst>
            </c:dLbl>
            <c:dLbl>
              <c:idx val="2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D8E-4598-9881-F3C2BA895E92}"/>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D8E-4598-9881-F3C2BA895E92}"/>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D8E-4598-9881-F3C2BA895E92}"/>
                </c:ext>
              </c:extLst>
            </c:dLbl>
            <c:dLbl>
              <c:idx val="3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D8E-4598-9881-F3C2BA895E92}"/>
                </c:ext>
              </c:extLst>
            </c:dLbl>
            <c:dLbl>
              <c:idx val="31"/>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D8E-4598-9881-F3C2BA895E92}"/>
                </c:ext>
              </c:extLst>
            </c:dLbl>
            <c:dLbl>
              <c:idx val="32"/>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D8E-4598-9881-F3C2BA895E92}"/>
                </c:ext>
              </c:extLst>
            </c:dLbl>
            <c:dLbl>
              <c:idx val="33"/>
              <c:layout>
                <c:manualLayout>
                  <c:x val="-1.2363739926427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99-4483-893A-C93E9357AFCA}"/>
                </c:ext>
              </c:extLst>
            </c:dLbl>
            <c:dLbl>
              <c:idx val="34"/>
              <c:layout>
                <c:manualLayout>
                  <c:x val="-1.2363739926427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9-4483-893A-C93E9357AFCA}"/>
                </c:ext>
              </c:extLst>
            </c:dLbl>
            <c:dLbl>
              <c:idx val="35"/>
              <c:layout>
                <c:manualLayout>
                  <c:x val="6.4201257667502211E-3"/>
                  <c:y val="2.343994654442057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99-4483-893A-C93E9357AFCA}"/>
                </c:ext>
              </c:extLst>
            </c:dLbl>
            <c:dLbl>
              <c:idx val="36"/>
              <c:layout>
                <c:manualLayout>
                  <c:x val="6.4201257667502211E-3"/>
                  <c:y val="1.56266310296137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99-4483-893A-C93E9357AFCA}"/>
                </c:ext>
              </c:extLst>
            </c:dLbl>
            <c:dLbl>
              <c:idx val="37"/>
              <c:layout>
                <c:manualLayout>
                  <c:x val="6.4166290975687656E-3"/>
                  <c:y val="2.343994654442057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99-4483-893A-C93E9357AFCA}"/>
                </c:ext>
              </c:extLst>
            </c:dLbl>
            <c:dLbl>
              <c:idx val="38"/>
              <c:layout>
                <c:manualLayout>
                  <c:x val="1.4666598019414119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99-4483-893A-C93E9357AFCA}"/>
                </c:ext>
              </c:extLst>
            </c:dLbl>
            <c:dLbl>
              <c:idx val="39"/>
              <c:layout>
                <c:manualLayout>
                  <c:x val="1.3879726878787481E-2"/>
                  <c:y val="2.4013395625164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99-4483-893A-C93E9357AFCA}"/>
                </c:ext>
              </c:extLst>
            </c:dLbl>
            <c:dLbl>
              <c:idx val="40"/>
              <c:layout>
                <c:manualLayout>
                  <c:x val="1.4030686527586739E-2"/>
                  <c:y val="2.343994654442057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99-4483-893A-C93E9357AFCA}"/>
                </c:ext>
              </c:extLst>
            </c:dLbl>
            <c:dLbl>
              <c:idx val="41"/>
              <c:layout>
                <c:manualLayout>
                  <c:x val="1.4020196520042485E-2"/>
                  <c:y val="1.562663103689043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99-4483-893A-C93E9357AFCA}"/>
                </c:ext>
              </c:extLst>
            </c:dLbl>
            <c:dLbl>
              <c:idx val="42"/>
              <c:layout>
                <c:manualLayout>
                  <c:x val="2.2269803717489867E-2"/>
                  <c:y val="6.450917869599955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99-4483-893A-C93E9357AFCA}"/>
                </c:ext>
              </c:extLst>
            </c:dLbl>
            <c:dLbl>
              <c:idx val="43"/>
              <c:layout>
                <c:manualLayout>
                  <c:x val="3.1454468483978079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99-4483-893A-C93E9357AFCA}"/>
                </c:ext>
              </c:extLst>
            </c:dLbl>
            <c:dLbl>
              <c:idx val="44"/>
              <c:layout>
                <c:manualLayout>
                  <c:x val="3.1452901011586397E-2"/>
                  <c:y val="2.41909420081836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99-4483-893A-C93E9357AFCA}"/>
                </c:ext>
              </c:extLst>
            </c:dLbl>
            <c:dLbl>
              <c:idx val="45"/>
              <c:layout>
                <c:manualLayout>
                  <c:x val="3.9371289235190433E-2"/>
                  <c:y val="1.562663103689043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99-4483-893A-C93E9357AFCA}"/>
                </c:ext>
              </c:extLst>
            </c:dLbl>
            <c:dLbl>
              <c:idx val="46"/>
              <c:layout>
                <c:manualLayout>
                  <c:x val="3.9371289235190433E-2"/>
                  <c:y val="3.90665775813110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99-4483-893A-C93E9357AFCA}"/>
                </c:ext>
              </c:extLst>
            </c:dLbl>
            <c:dLbl>
              <c:idx val="47"/>
              <c:layout>
                <c:manualLayout>
                  <c:x val="3.9518872789607709E-2"/>
                  <c:y val="7.813315514806858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99-4483-893A-C93E9357AFCA}"/>
                </c:ext>
              </c:extLst>
            </c:dLbl>
            <c:dLbl>
              <c:idx val="48"/>
              <c:layout>
                <c:manualLayout>
                  <c:x val="4.09025891870690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99-4483-893A-C93E9357AFCA}"/>
                </c:ext>
              </c:extLst>
            </c:dLbl>
            <c:dLbl>
              <c:idx val="49"/>
              <c:layout>
                <c:manualLayout>
                  <c:x val="4.7175372549000692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99-4483-893A-C93E9357AFCA}"/>
                </c:ext>
              </c:extLst>
            </c:dLbl>
            <c:dLbl>
              <c:idx val="50"/>
              <c:layout>
                <c:manualLayout>
                  <c:x val="4.7172117029417961E-2"/>
                  <c:y val="1.6127294672122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98-402E-BEBF-BD1251C8623E}"/>
                </c:ext>
              </c:extLst>
            </c:dLbl>
            <c:dLbl>
              <c:idx val="51"/>
              <c:layout>
                <c:manualLayout>
                  <c:x val="4.59389985563579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8E-4598-9881-F3C2BA895E92}"/>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D8E-4598-9881-F3C2BA895E92}"/>
                </c:ext>
              </c:extLst>
            </c:dLbl>
            <c:dLbl>
              <c:idx val="5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D8E-4598-9881-F3C2BA895E92}"/>
                </c:ext>
              </c:extLst>
            </c:dLbl>
            <c:dLbl>
              <c:idx val="5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D8E-4598-9881-F3C2BA895E92}"/>
                </c:ext>
              </c:extLst>
            </c:dLbl>
            <c:dLbl>
              <c:idx val="5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D8E-4598-9881-F3C2BA895E92}"/>
                </c:ext>
              </c:extLst>
            </c:dLbl>
            <c:dLbl>
              <c:idx val="5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D8E-4598-9881-F3C2BA895E92}"/>
                </c:ext>
              </c:extLst>
            </c:dLbl>
            <c:dLbl>
              <c:idx val="5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D8E-4598-9881-F3C2BA895E92}"/>
                </c:ext>
              </c:extLst>
            </c:dLbl>
            <c:dLbl>
              <c:idx val="5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D8E-4598-9881-F3C2BA895E92}"/>
                </c:ext>
              </c:extLst>
            </c:dLbl>
            <c:dLbl>
              <c:idx val="5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D8E-4598-9881-F3C2BA895E92}"/>
                </c:ext>
              </c:extLst>
            </c:dLbl>
            <c:dLbl>
              <c:idx val="6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D8E-4598-9881-F3C2BA895E92}"/>
                </c:ext>
              </c:extLst>
            </c:dLbl>
            <c:dLbl>
              <c:idx val="6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D8E-4598-9881-F3C2BA895E92}"/>
                </c:ext>
              </c:extLst>
            </c:dLbl>
            <c:dLbl>
              <c:idx val="6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FD8E-4598-9881-F3C2BA895E92}"/>
                </c:ext>
              </c:extLst>
            </c:dLbl>
            <c:dLbl>
              <c:idx val="6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D8E-4598-9881-F3C2BA895E92}"/>
                </c:ext>
              </c:extLst>
            </c:dLbl>
            <c:dLbl>
              <c:idx val="6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D8E-4598-9881-F3C2BA895E92}"/>
                </c:ext>
              </c:extLst>
            </c:dLbl>
            <c:dLbl>
              <c:idx val="6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D8E-4598-9881-F3C2BA895E92}"/>
                </c:ext>
              </c:extLst>
            </c:dLbl>
            <c:dLbl>
              <c:idx val="6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D8E-4598-9881-F3C2BA895E92}"/>
                </c:ext>
              </c:extLst>
            </c:dLbl>
            <c:dLbl>
              <c:idx val="6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D8E-4598-9881-F3C2BA895E92}"/>
                </c:ext>
              </c:extLst>
            </c:dLbl>
            <c:dLbl>
              <c:idx val="6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D8E-4598-9881-F3C2BA895E92}"/>
                </c:ext>
              </c:extLst>
            </c:dLbl>
            <c:dLbl>
              <c:idx val="6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D8E-4598-9881-F3C2BA895E92}"/>
                </c:ext>
              </c:extLst>
            </c:dLbl>
            <c:dLbl>
              <c:idx val="7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D8E-4598-9881-F3C2BA895E92}"/>
                </c:ext>
              </c:extLst>
            </c:dLbl>
            <c:dLbl>
              <c:idx val="71"/>
              <c:layout>
                <c:manualLayout>
                  <c:x val="-1.122940325741837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D8E-4598-9881-F3C2BA895E92}"/>
                </c:ext>
              </c:extLst>
            </c:dLbl>
            <c:dLbl>
              <c:idx val="72"/>
              <c:layout>
                <c:manualLayout>
                  <c:x val="-5.614701628709188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FD8E-4598-9881-F3C2BA895E92}"/>
                </c:ext>
              </c:extLst>
            </c:dLbl>
            <c:dLbl>
              <c:idx val="73"/>
              <c:layout>
                <c:manualLayout>
                  <c:x val="-5.614701628709188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D8E-4598-9881-F3C2BA895E92}"/>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'市区町村別_在宅(歯科)'!$BY$7:$BY$80</c:f>
              <c:strCache>
                <c:ptCount val="74"/>
                <c:pt idx="0">
                  <c:v>田尻町</c:v>
                </c:pt>
                <c:pt idx="1">
                  <c:v>東住吉区</c:v>
                </c:pt>
                <c:pt idx="2">
                  <c:v>西淀川区</c:v>
                </c:pt>
                <c:pt idx="3">
                  <c:v>旭区</c:v>
                </c:pt>
                <c:pt idx="4">
                  <c:v>生野区</c:v>
                </c:pt>
                <c:pt idx="5">
                  <c:v>島本町</c:v>
                </c:pt>
                <c:pt idx="6">
                  <c:v>北区</c:v>
                </c:pt>
                <c:pt idx="7">
                  <c:v>東淀川区</c:v>
                </c:pt>
                <c:pt idx="8">
                  <c:v>平野区</c:v>
                </c:pt>
                <c:pt idx="9">
                  <c:v>藤井寺市</c:v>
                </c:pt>
                <c:pt idx="10">
                  <c:v>吹田市</c:v>
                </c:pt>
                <c:pt idx="11">
                  <c:v>池田市</c:v>
                </c:pt>
                <c:pt idx="12">
                  <c:v>住吉区</c:v>
                </c:pt>
                <c:pt idx="13">
                  <c:v>堺市美原区</c:v>
                </c:pt>
                <c:pt idx="14">
                  <c:v>大阪市</c:v>
                </c:pt>
                <c:pt idx="15">
                  <c:v>中央区</c:v>
                </c:pt>
                <c:pt idx="16">
                  <c:v>太子町</c:v>
                </c:pt>
                <c:pt idx="17">
                  <c:v>羽曳野市</c:v>
                </c:pt>
                <c:pt idx="18">
                  <c:v>阿倍野区</c:v>
                </c:pt>
                <c:pt idx="19">
                  <c:v>忠岡町</c:v>
                </c:pt>
                <c:pt idx="20">
                  <c:v>堺市東区</c:v>
                </c:pt>
                <c:pt idx="21">
                  <c:v>鶴見区</c:v>
                </c:pt>
                <c:pt idx="22">
                  <c:v>堺市西区</c:v>
                </c:pt>
                <c:pt idx="23">
                  <c:v>八尾市</c:v>
                </c:pt>
                <c:pt idx="24">
                  <c:v>天王寺区</c:v>
                </c:pt>
                <c:pt idx="25">
                  <c:v>泉大津市</c:v>
                </c:pt>
                <c:pt idx="26">
                  <c:v>箕面市</c:v>
                </c:pt>
                <c:pt idx="27">
                  <c:v>豊能町</c:v>
                </c:pt>
                <c:pt idx="28">
                  <c:v>豊中市</c:v>
                </c:pt>
                <c:pt idx="29">
                  <c:v>堺市堺区</c:v>
                </c:pt>
                <c:pt idx="30">
                  <c:v>河南町</c:v>
                </c:pt>
                <c:pt idx="31">
                  <c:v>住之江区</c:v>
                </c:pt>
                <c:pt idx="32">
                  <c:v>大阪狭山市</c:v>
                </c:pt>
                <c:pt idx="33">
                  <c:v>東成区</c:v>
                </c:pt>
                <c:pt idx="34">
                  <c:v>河内長野市</c:v>
                </c:pt>
                <c:pt idx="35">
                  <c:v>淀川区</c:v>
                </c:pt>
                <c:pt idx="36">
                  <c:v>都島区</c:v>
                </c:pt>
                <c:pt idx="37">
                  <c:v>東大阪市</c:v>
                </c:pt>
                <c:pt idx="38">
                  <c:v>高石市</c:v>
                </c:pt>
                <c:pt idx="39">
                  <c:v>堺市</c:v>
                </c:pt>
                <c:pt idx="40">
                  <c:v>城東区</c:v>
                </c:pt>
                <c:pt idx="41">
                  <c:v>茨木市</c:v>
                </c:pt>
                <c:pt idx="42">
                  <c:v>守口市</c:v>
                </c:pt>
                <c:pt idx="43">
                  <c:v>大正区</c:v>
                </c:pt>
                <c:pt idx="44">
                  <c:v>富田林市</c:v>
                </c:pt>
                <c:pt idx="45">
                  <c:v>西成区</c:v>
                </c:pt>
                <c:pt idx="46">
                  <c:v>浪速区</c:v>
                </c:pt>
                <c:pt idx="47">
                  <c:v>摂津市</c:v>
                </c:pt>
                <c:pt idx="48">
                  <c:v>福島区</c:v>
                </c:pt>
                <c:pt idx="49">
                  <c:v>堺市中区</c:v>
                </c:pt>
                <c:pt idx="50">
                  <c:v>和泉市</c:v>
                </c:pt>
                <c:pt idx="51">
                  <c:v>大東市</c:v>
                </c:pt>
                <c:pt idx="52">
                  <c:v>高槻市</c:v>
                </c:pt>
                <c:pt idx="53">
                  <c:v>此花区</c:v>
                </c:pt>
                <c:pt idx="54">
                  <c:v>堺市北区</c:v>
                </c:pt>
                <c:pt idx="55">
                  <c:v>松原市</c:v>
                </c:pt>
                <c:pt idx="56">
                  <c:v>熊取町</c:v>
                </c:pt>
                <c:pt idx="57">
                  <c:v>阪南市</c:v>
                </c:pt>
                <c:pt idx="58">
                  <c:v>枚方市</c:v>
                </c:pt>
                <c:pt idx="59">
                  <c:v>能勢町</c:v>
                </c:pt>
                <c:pt idx="60">
                  <c:v>門真市</c:v>
                </c:pt>
                <c:pt idx="61">
                  <c:v>交野市</c:v>
                </c:pt>
                <c:pt idx="62">
                  <c:v>柏原市</c:v>
                </c:pt>
                <c:pt idx="63">
                  <c:v>四條畷市</c:v>
                </c:pt>
                <c:pt idx="64">
                  <c:v>西区</c:v>
                </c:pt>
                <c:pt idx="65">
                  <c:v>港区</c:v>
                </c:pt>
                <c:pt idx="66">
                  <c:v>堺市南区</c:v>
                </c:pt>
                <c:pt idx="67">
                  <c:v>寝屋川市</c:v>
                </c:pt>
                <c:pt idx="68">
                  <c:v>泉佐野市</c:v>
                </c:pt>
                <c:pt idx="69">
                  <c:v>岸和田市</c:v>
                </c:pt>
                <c:pt idx="70">
                  <c:v>千早赤阪村</c:v>
                </c:pt>
                <c:pt idx="71">
                  <c:v>泉南市</c:v>
                </c:pt>
                <c:pt idx="72">
                  <c:v>貝塚市</c:v>
                </c:pt>
                <c:pt idx="73">
                  <c:v>岬町</c:v>
                </c:pt>
              </c:strCache>
            </c:strRef>
          </c:cat>
          <c:val>
            <c:numRef>
              <c:f>'市区町村別_在宅(歯科)'!$CA$7:$CA$80</c:f>
              <c:numCache>
                <c:formatCode>0.0%</c:formatCode>
                <c:ptCount val="74"/>
                <c:pt idx="0">
                  <c:v>9.0999999999999998E-2</c:v>
                </c:pt>
                <c:pt idx="1">
                  <c:v>8.5000000000000006E-2</c:v>
                </c:pt>
                <c:pt idx="2">
                  <c:v>8.2000000000000003E-2</c:v>
                </c:pt>
                <c:pt idx="3">
                  <c:v>8.2000000000000003E-2</c:v>
                </c:pt>
                <c:pt idx="4">
                  <c:v>8.1000000000000003E-2</c:v>
                </c:pt>
                <c:pt idx="5">
                  <c:v>0.08</c:v>
                </c:pt>
                <c:pt idx="6">
                  <c:v>0.08</c:v>
                </c:pt>
                <c:pt idx="7">
                  <c:v>0.08</c:v>
                </c:pt>
                <c:pt idx="8">
                  <c:v>0.08</c:v>
                </c:pt>
                <c:pt idx="9">
                  <c:v>7.9000000000000001E-2</c:v>
                </c:pt>
                <c:pt idx="10">
                  <c:v>7.9000000000000001E-2</c:v>
                </c:pt>
                <c:pt idx="11">
                  <c:v>7.8E-2</c:v>
                </c:pt>
                <c:pt idx="12">
                  <c:v>7.6999999999999999E-2</c:v>
                </c:pt>
                <c:pt idx="13">
                  <c:v>7.5999999999999998E-2</c:v>
                </c:pt>
                <c:pt idx="14">
                  <c:v>7.5999999999999998E-2</c:v>
                </c:pt>
                <c:pt idx="15">
                  <c:v>7.5999999999999998E-2</c:v>
                </c:pt>
                <c:pt idx="16">
                  <c:v>7.5999999999999998E-2</c:v>
                </c:pt>
                <c:pt idx="17">
                  <c:v>7.4999999999999997E-2</c:v>
                </c:pt>
                <c:pt idx="18">
                  <c:v>7.4999999999999997E-2</c:v>
                </c:pt>
                <c:pt idx="19">
                  <c:v>7.3999999999999996E-2</c:v>
                </c:pt>
                <c:pt idx="20">
                  <c:v>7.3999999999999996E-2</c:v>
                </c:pt>
                <c:pt idx="21">
                  <c:v>7.3999999999999996E-2</c:v>
                </c:pt>
                <c:pt idx="22">
                  <c:v>7.3999999999999996E-2</c:v>
                </c:pt>
                <c:pt idx="23">
                  <c:v>7.3999999999999996E-2</c:v>
                </c:pt>
                <c:pt idx="24">
                  <c:v>7.2999999999999995E-2</c:v>
                </c:pt>
                <c:pt idx="25">
                  <c:v>7.1999999999999995E-2</c:v>
                </c:pt>
                <c:pt idx="26">
                  <c:v>7.1999999999999995E-2</c:v>
                </c:pt>
                <c:pt idx="27">
                  <c:v>7.1999999999999995E-2</c:v>
                </c:pt>
                <c:pt idx="28">
                  <c:v>7.1999999999999995E-2</c:v>
                </c:pt>
                <c:pt idx="29">
                  <c:v>7.1999999999999995E-2</c:v>
                </c:pt>
                <c:pt idx="30">
                  <c:v>7.1999999999999995E-2</c:v>
                </c:pt>
                <c:pt idx="31">
                  <c:v>7.0999999999999994E-2</c:v>
                </c:pt>
                <c:pt idx="32">
                  <c:v>7.0999999999999994E-2</c:v>
                </c:pt>
                <c:pt idx="33">
                  <c:v>7.0999999999999994E-2</c:v>
                </c:pt>
                <c:pt idx="34">
                  <c:v>7.0999999999999994E-2</c:v>
                </c:pt>
                <c:pt idx="35">
                  <c:v>7.0000000000000007E-2</c:v>
                </c:pt>
                <c:pt idx="36">
                  <c:v>7.0000000000000007E-2</c:v>
                </c:pt>
                <c:pt idx="37">
                  <c:v>7.0000000000000007E-2</c:v>
                </c:pt>
                <c:pt idx="38">
                  <c:v>6.9000000000000006E-2</c:v>
                </c:pt>
                <c:pt idx="39">
                  <c:v>6.9000000000000006E-2</c:v>
                </c:pt>
                <c:pt idx="40">
                  <c:v>6.9000000000000006E-2</c:v>
                </c:pt>
                <c:pt idx="41">
                  <c:v>6.9000000000000006E-2</c:v>
                </c:pt>
                <c:pt idx="42">
                  <c:v>6.8000000000000005E-2</c:v>
                </c:pt>
                <c:pt idx="43">
                  <c:v>6.7000000000000004E-2</c:v>
                </c:pt>
                <c:pt idx="44">
                  <c:v>6.7000000000000004E-2</c:v>
                </c:pt>
                <c:pt idx="45">
                  <c:v>6.6000000000000003E-2</c:v>
                </c:pt>
                <c:pt idx="46">
                  <c:v>6.6000000000000003E-2</c:v>
                </c:pt>
                <c:pt idx="47">
                  <c:v>6.6000000000000003E-2</c:v>
                </c:pt>
                <c:pt idx="48">
                  <c:v>6.6000000000000003E-2</c:v>
                </c:pt>
                <c:pt idx="49">
                  <c:v>6.5000000000000002E-2</c:v>
                </c:pt>
                <c:pt idx="50">
                  <c:v>6.5000000000000002E-2</c:v>
                </c:pt>
                <c:pt idx="51">
                  <c:v>6.5000000000000002E-2</c:v>
                </c:pt>
                <c:pt idx="52">
                  <c:v>6.4000000000000001E-2</c:v>
                </c:pt>
                <c:pt idx="53">
                  <c:v>6.4000000000000001E-2</c:v>
                </c:pt>
                <c:pt idx="54">
                  <c:v>6.4000000000000001E-2</c:v>
                </c:pt>
                <c:pt idx="55">
                  <c:v>6.3E-2</c:v>
                </c:pt>
                <c:pt idx="56">
                  <c:v>6.3E-2</c:v>
                </c:pt>
                <c:pt idx="57">
                  <c:v>6.2E-2</c:v>
                </c:pt>
                <c:pt idx="58">
                  <c:v>6.2E-2</c:v>
                </c:pt>
                <c:pt idx="59">
                  <c:v>6.0999999999999999E-2</c:v>
                </c:pt>
                <c:pt idx="60">
                  <c:v>0.06</c:v>
                </c:pt>
                <c:pt idx="61">
                  <c:v>0.06</c:v>
                </c:pt>
                <c:pt idx="62">
                  <c:v>5.8999999999999997E-2</c:v>
                </c:pt>
                <c:pt idx="63">
                  <c:v>5.8999999999999997E-2</c:v>
                </c:pt>
                <c:pt idx="64">
                  <c:v>5.8999999999999997E-2</c:v>
                </c:pt>
                <c:pt idx="65">
                  <c:v>5.8000000000000003E-2</c:v>
                </c:pt>
                <c:pt idx="66">
                  <c:v>5.8000000000000003E-2</c:v>
                </c:pt>
                <c:pt idx="67">
                  <c:v>5.7000000000000002E-2</c:v>
                </c:pt>
                <c:pt idx="68">
                  <c:v>5.6000000000000001E-2</c:v>
                </c:pt>
                <c:pt idx="69">
                  <c:v>5.3999999999999999E-2</c:v>
                </c:pt>
                <c:pt idx="70">
                  <c:v>5.3999999999999999E-2</c:v>
                </c:pt>
                <c:pt idx="71">
                  <c:v>5.1999999999999998E-2</c:v>
                </c:pt>
                <c:pt idx="72">
                  <c:v>4.7E-2</c:v>
                </c:pt>
                <c:pt idx="73">
                  <c:v>4.3999999999999997E-2</c:v>
                </c:pt>
              </c:numCache>
            </c:numRef>
          </c:val>
          <c:extLst>
            <c:ext xmlns:c16="http://schemas.microsoft.com/office/drawing/2014/chart" uri="{C3380CC4-5D6E-409C-BE32-E72D297353CC}">
              <c16:uniqueId val="{00000000-813B-4FE8-9866-E8F0E232140B}"/>
            </c:ext>
          </c:extLst>
        </c:ser>
        <c:dLbls>
          <c:showLegendKey val="0"/>
          <c:showVal val="0"/>
          <c:showCatName val="0"/>
          <c:showSerName val="0"/>
          <c:showPercent val="0"/>
          <c:showBubbleSize val="0"/>
        </c:dLbls>
        <c:gapWidth val="150"/>
        <c:axId val="321366624"/>
        <c:axId val="321367184"/>
      </c:barChart>
      <c:scatterChart>
        <c:scatterStyle val="lineMarker"/>
        <c:varyColors val="0"/>
        <c:ser>
          <c:idx val="1"/>
          <c:order val="1"/>
          <c:tx>
            <c:v>広域連合全体</c:v>
          </c:tx>
          <c:spPr>
            <a:ln w="28575">
              <a:solidFill>
                <a:srgbClr val="BE4B48"/>
              </a:solidFill>
            </a:ln>
          </c:spPr>
          <c:marker>
            <c:symbol val="none"/>
          </c:marker>
          <c:dLbls>
            <c:dLbl>
              <c:idx val="0"/>
              <c:layout>
                <c:manualLayout>
                  <c:x val="-3.0676328502415458E-3"/>
                  <c:y val="-0.8930318253968253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B-4FE8-9866-E8F0E23214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'市区町村別_在宅(歯科)'!$CF$7:$CF$80</c:f>
              <c:numCache>
                <c:formatCode>0.0%</c:formatCode>
                <c:ptCount val="74"/>
                <c:pt idx="0">
                  <c:v>7.0999999999999994E-2</c:v>
                </c:pt>
                <c:pt idx="1">
                  <c:v>7.0999999999999994E-2</c:v>
                </c:pt>
                <c:pt idx="2">
                  <c:v>7.0999999999999994E-2</c:v>
                </c:pt>
                <c:pt idx="3">
                  <c:v>7.0999999999999994E-2</c:v>
                </c:pt>
                <c:pt idx="4">
                  <c:v>7.0999999999999994E-2</c:v>
                </c:pt>
                <c:pt idx="5">
                  <c:v>7.0999999999999994E-2</c:v>
                </c:pt>
                <c:pt idx="6">
                  <c:v>7.0999999999999994E-2</c:v>
                </c:pt>
                <c:pt idx="7">
                  <c:v>7.0999999999999994E-2</c:v>
                </c:pt>
                <c:pt idx="8">
                  <c:v>7.0999999999999994E-2</c:v>
                </c:pt>
                <c:pt idx="9">
                  <c:v>7.0999999999999994E-2</c:v>
                </c:pt>
                <c:pt idx="10">
                  <c:v>7.0999999999999994E-2</c:v>
                </c:pt>
                <c:pt idx="11">
                  <c:v>7.0999999999999994E-2</c:v>
                </c:pt>
                <c:pt idx="12">
                  <c:v>7.0999999999999994E-2</c:v>
                </c:pt>
                <c:pt idx="13">
                  <c:v>7.0999999999999994E-2</c:v>
                </c:pt>
                <c:pt idx="14">
                  <c:v>7.0999999999999994E-2</c:v>
                </c:pt>
                <c:pt idx="15">
                  <c:v>7.0999999999999994E-2</c:v>
                </c:pt>
                <c:pt idx="16">
                  <c:v>7.0999999999999994E-2</c:v>
                </c:pt>
                <c:pt idx="17">
                  <c:v>7.0999999999999994E-2</c:v>
                </c:pt>
                <c:pt idx="18">
                  <c:v>7.0999999999999994E-2</c:v>
                </c:pt>
                <c:pt idx="19">
                  <c:v>7.0999999999999994E-2</c:v>
                </c:pt>
                <c:pt idx="20">
                  <c:v>7.0999999999999994E-2</c:v>
                </c:pt>
                <c:pt idx="21">
                  <c:v>7.0999999999999994E-2</c:v>
                </c:pt>
                <c:pt idx="22">
                  <c:v>7.0999999999999994E-2</c:v>
                </c:pt>
                <c:pt idx="23">
                  <c:v>7.0999999999999994E-2</c:v>
                </c:pt>
                <c:pt idx="24">
                  <c:v>7.0999999999999994E-2</c:v>
                </c:pt>
                <c:pt idx="25">
                  <c:v>7.0999999999999994E-2</c:v>
                </c:pt>
                <c:pt idx="26">
                  <c:v>7.0999999999999994E-2</c:v>
                </c:pt>
                <c:pt idx="27">
                  <c:v>7.0999999999999994E-2</c:v>
                </c:pt>
                <c:pt idx="28">
                  <c:v>7.0999999999999994E-2</c:v>
                </c:pt>
                <c:pt idx="29">
                  <c:v>7.0999999999999994E-2</c:v>
                </c:pt>
                <c:pt idx="30">
                  <c:v>7.0999999999999994E-2</c:v>
                </c:pt>
                <c:pt idx="31">
                  <c:v>7.0999999999999994E-2</c:v>
                </c:pt>
                <c:pt idx="32">
                  <c:v>7.0999999999999994E-2</c:v>
                </c:pt>
                <c:pt idx="33">
                  <c:v>7.0999999999999994E-2</c:v>
                </c:pt>
                <c:pt idx="34">
                  <c:v>7.0999999999999994E-2</c:v>
                </c:pt>
                <c:pt idx="35">
                  <c:v>7.0999999999999994E-2</c:v>
                </c:pt>
                <c:pt idx="36">
                  <c:v>7.0999999999999994E-2</c:v>
                </c:pt>
                <c:pt idx="37">
                  <c:v>7.0999999999999994E-2</c:v>
                </c:pt>
                <c:pt idx="38">
                  <c:v>7.0999999999999994E-2</c:v>
                </c:pt>
                <c:pt idx="39">
                  <c:v>7.0999999999999994E-2</c:v>
                </c:pt>
                <c:pt idx="40">
                  <c:v>7.0999999999999994E-2</c:v>
                </c:pt>
                <c:pt idx="41">
                  <c:v>7.0999999999999994E-2</c:v>
                </c:pt>
                <c:pt idx="42">
                  <c:v>7.0999999999999994E-2</c:v>
                </c:pt>
                <c:pt idx="43">
                  <c:v>7.0999999999999994E-2</c:v>
                </c:pt>
                <c:pt idx="44">
                  <c:v>7.0999999999999994E-2</c:v>
                </c:pt>
                <c:pt idx="45">
                  <c:v>7.0999999999999994E-2</c:v>
                </c:pt>
                <c:pt idx="46">
                  <c:v>7.0999999999999994E-2</c:v>
                </c:pt>
                <c:pt idx="47">
                  <c:v>7.0999999999999994E-2</c:v>
                </c:pt>
                <c:pt idx="48">
                  <c:v>7.0999999999999994E-2</c:v>
                </c:pt>
                <c:pt idx="49">
                  <c:v>7.0999999999999994E-2</c:v>
                </c:pt>
                <c:pt idx="50">
                  <c:v>7.0999999999999994E-2</c:v>
                </c:pt>
                <c:pt idx="51">
                  <c:v>7.0999999999999994E-2</c:v>
                </c:pt>
                <c:pt idx="52">
                  <c:v>7.0999999999999994E-2</c:v>
                </c:pt>
                <c:pt idx="53">
                  <c:v>7.0999999999999994E-2</c:v>
                </c:pt>
                <c:pt idx="54">
                  <c:v>7.0999999999999994E-2</c:v>
                </c:pt>
                <c:pt idx="55">
                  <c:v>7.0999999999999994E-2</c:v>
                </c:pt>
                <c:pt idx="56">
                  <c:v>7.0999999999999994E-2</c:v>
                </c:pt>
                <c:pt idx="57">
                  <c:v>7.0999999999999994E-2</c:v>
                </c:pt>
                <c:pt idx="58">
                  <c:v>7.0999999999999994E-2</c:v>
                </c:pt>
                <c:pt idx="59">
                  <c:v>7.0999999999999994E-2</c:v>
                </c:pt>
                <c:pt idx="60">
                  <c:v>7.0999999999999994E-2</c:v>
                </c:pt>
                <c:pt idx="61">
                  <c:v>7.0999999999999994E-2</c:v>
                </c:pt>
                <c:pt idx="62">
                  <c:v>7.0999999999999994E-2</c:v>
                </c:pt>
                <c:pt idx="63">
                  <c:v>7.0999999999999994E-2</c:v>
                </c:pt>
                <c:pt idx="64">
                  <c:v>7.0999999999999994E-2</c:v>
                </c:pt>
                <c:pt idx="65">
                  <c:v>7.0999999999999994E-2</c:v>
                </c:pt>
                <c:pt idx="66">
                  <c:v>7.0999999999999994E-2</c:v>
                </c:pt>
                <c:pt idx="67">
                  <c:v>7.0999999999999994E-2</c:v>
                </c:pt>
                <c:pt idx="68">
                  <c:v>7.0999999999999994E-2</c:v>
                </c:pt>
                <c:pt idx="69">
                  <c:v>7.0999999999999994E-2</c:v>
                </c:pt>
                <c:pt idx="70">
                  <c:v>7.0999999999999994E-2</c:v>
                </c:pt>
                <c:pt idx="71">
                  <c:v>7.0999999999999994E-2</c:v>
                </c:pt>
                <c:pt idx="72">
                  <c:v>7.0999999999999994E-2</c:v>
                </c:pt>
                <c:pt idx="73">
                  <c:v>7.0999999999999994E-2</c:v>
                </c:pt>
              </c:numCache>
            </c:numRef>
          </c:xVal>
          <c:yVal>
            <c:numRef>
              <c:f>'市区町村別_在宅(歯科)'!$CH$7:$CH$80</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2-813B-4FE8-9866-E8F0E232140B}"/>
            </c:ext>
          </c:extLst>
        </c:ser>
        <c:dLbls>
          <c:showLegendKey val="0"/>
          <c:showVal val="0"/>
          <c:showCatName val="0"/>
          <c:showSerName val="0"/>
          <c:showPercent val="0"/>
          <c:showBubbleSize val="0"/>
        </c:dLbls>
        <c:axId val="331938272"/>
        <c:axId val="331937712"/>
      </c:scatterChart>
      <c:catAx>
        <c:axId val="321366624"/>
        <c:scaling>
          <c:orientation val="maxMin"/>
        </c:scaling>
        <c:delete val="0"/>
        <c:axPos val="l"/>
        <c:numFmt formatCode="General" sourceLinked="0"/>
        <c:majorTickMark val="none"/>
        <c:minorTickMark val="none"/>
        <c:tickLblPos val="nextTo"/>
        <c:spPr>
          <a:ln>
            <a:solidFill>
              <a:srgbClr val="7F7F7F"/>
            </a:solidFill>
          </a:ln>
        </c:spPr>
        <c:crossAx val="321367184"/>
        <c:crosses val="autoZero"/>
        <c:auto val="1"/>
        <c:lblAlgn val="ctr"/>
        <c:lblOffset val="100"/>
        <c:noMultiLvlLbl val="0"/>
      </c:catAx>
      <c:valAx>
        <c:axId val="321367184"/>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48647342995169"/>
              <c:y val="2.8773730158730158E-2"/>
            </c:manualLayout>
          </c:layout>
          <c:overlay val="0"/>
        </c:title>
        <c:numFmt formatCode="0.0%" sourceLinked="0"/>
        <c:majorTickMark val="out"/>
        <c:minorTickMark val="none"/>
        <c:tickLblPos val="nextTo"/>
        <c:spPr>
          <a:ln>
            <a:solidFill>
              <a:srgbClr val="7F7F7F"/>
            </a:solidFill>
          </a:ln>
        </c:spPr>
        <c:crossAx val="321366624"/>
        <c:crosses val="autoZero"/>
        <c:crossBetween val="between"/>
      </c:valAx>
      <c:valAx>
        <c:axId val="331937712"/>
        <c:scaling>
          <c:orientation val="minMax"/>
          <c:max val="50"/>
          <c:min val="0"/>
        </c:scaling>
        <c:delete val="1"/>
        <c:axPos val="r"/>
        <c:numFmt formatCode="General" sourceLinked="1"/>
        <c:majorTickMark val="out"/>
        <c:minorTickMark val="none"/>
        <c:tickLblPos val="nextTo"/>
        <c:crossAx val="331938272"/>
        <c:crosses val="max"/>
        <c:crossBetween val="midCat"/>
      </c:valAx>
      <c:valAx>
        <c:axId val="331938272"/>
        <c:scaling>
          <c:orientation val="minMax"/>
        </c:scaling>
        <c:delete val="1"/>
        <c:axPos val="b"/>
        <c:numFmt formatCode="0.0%" sourceLinked="1"/>
        <c:majorTickMark val="out"/>
        <c:minorTickMark val="none"/>
        <c:tickLblPos val="nextTo"/>
        <c:crossAx val="331937712"/>
        <c:crosses val="autoZero"/>
        <c:crossBetween val="midCat"/>
      </c:valAx>
      <c:spPr>
        <a:ln>
          <a:solidFill>
            <a:srgbClr val="7F7F7F"/>
          </a:solidFill>
        </a:ln>
      </c:spPr>
    </c:plotArea>
    <c:legend>
      <c:legendPos val="r"/>
      <c:layout>
        <c:manualLayout>
          <c:xMode val="edge"/>
          <c:yMode val="edge"/>
          <c:x val="0.13132154882154881"/>
          <c:y val="1.5490158730158731E-2"/>
          <c:w val="0.63740408151228289"/>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320039</xdr:colOff>
      <xdr:row>23</xdr:row>
      <xdr:rowOff>38101</xdr:rowOff>
    </xdr:from>
    <xdr:to>
      <xdr:col>10</xdr:col>
      <xdr:colOff>510540</xdr:colOff>
      <xdr:row>48</xdr:row>
      <xdr:rowOff>120650</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68F25E20-53E6-473E-893E-84B68E1E79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553776</xdr:colOff>
      <xdr:row>80</xdr:row>
      <xdr:rowOff>170100</xdr:rowOff>
    </xdr:to>
    <xdr:pic>
      <xdr:nvPicPr>
        <xdr:cNvPr id="3" name="図 2">
          <a:extLst>
            <a:ext uri="{FF2B5EF4-FFF2-40B4-BE49-F238E27FC236}">
              <a16:creationId xmlns:a16="http://schemas.microsoft.com/office/drawing/2014/main" id="{D5F49C1E-FFD2-45E5-A8EE-090BF4911A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3"/>
        <a:stretch/>
      </xdr:blipFill>
      <xdr:spPr>
        <a:xfrm>
          <a:off x="1152525" y="3086100"/>
          <a:ext cx="7221276" cy="108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19049</xdr:colOff>
      <xdr:row>18</xdr:row>
      <xdr:rowOff>9525</xdr:rowOff>
    </xdr:from>
    <xdr:to>
      <xdr:col>9</xdr:col>
      <xdr:colOff>423974</xdr:colOff>
      <xdr:row>44</xdr:row>
      <xdr:rowOff>9525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19</xdr:row>
      <xdr:rowOff>0</xdr:rowOff>
    </xdr:from>
    <xdr:to>
      <xdr:col>10</xdr:col>
      <xdr:colOff>576375</xdr:colOff>
      <xdr:row>46</xdr:row>
      <xdr:rowOff>0</xdr:rowOff>
    </xdr:to>
    <xdr:graphicFrame macro="">
      <xdr:nvGraphicFramePr>
        <xdr:cNvPr id="5" name="グラフ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9C9F788F-A197-4D53-936D-D873A61059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52525" y="3086100"/>
          <a:ext cx="7221024" cy="108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553019</xdr:colOff>
      <xdr:row>80</xdr:row>
      <xdr:rowOff>170100</xdr:rowOff>
    </xdr:to>
    <xdr:pic>
      <xdr:nvPicPr>
        <xdr:cNvPr id="3" name="図 2">
          <a:extLst>
            <a:ext uri="{FF2B5EF4-FFF2-40B4-BE49-F238E27FC236}">
              <a16:creationId xmlns:a16="http://schemas.microsoft.com/office/drawing/2014/main" id="{666BDB8B-7852-4B2D-929F-03C7FEF648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52525" y="3086100"/>
          <a:ext cx="7220519" cy="10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4CDC7E8F-EFEF-4216-BB22-4FF47AF4CA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553776</xdr:colOff>
      <xdr:row>80</xdr:row>
      <xdr:rowOff>170100</xdr:rowOff>
    </xdr:to>
    <xdr:pic>
      <xdr:nvPicPr>
        <xdr:cNvPr id="3" name="図 2">
          <a:extLst>
            <a:ext uri="{FF2B5EF4-FFF2-40B4-BE49-F238E27FC236}">
              <a16:creationId xmlns:a16="http://schemas.microsoft.com/office/drawing/2014/main" id="{133ACE4C-501B-4D35-A94A-A56C1D7F8D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3"/>
        <a:stretch/>
      </xdr:blipFill>
      <xdr:spPr>
        <a:xfrm>
          <a:off x="1152525" y="3086100"/>
          <a:ext cx="7221276" cy="108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304799</xdr:colOff>
      <xdr:row>23</xdr:row>
      <xdr:rowOff>9525</xdr:rowOff>
    </xdr:from>
    <xdr:to>
      <xdr:col>10</xdr:col>
      <xdr:colOff>497174</xdr:colOff>
      <xdr:row>44</xdr:row>
      <xdr:rowOff>180974</xdr:rowOff>
    </xdr:to>
    <xdr:graphicFrame macro="">
      <xdr:nvGraphicFramePr>
        <xdr:cNvPr id="3" name="グラフ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333376</xdr:colOff>
      <xdr:row>2</xdr:row>
      <xdr:rowOff>9524</xdr:rowOff>
    </xdr:from>
    <xdr:to>
      <xdr:col>9</xdr:col>
      <xdr:colOff>1279126</xdr:colOff>
      <xdr:row>75</xdr:row>
      <xdr:rowOff>93674</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6"/>
  <sheetViews>
    <sheetView showGridLines="0" tabSelected="1" zoomScaleNormal="100" zoomScaleSheetLayoutView="100" workbookViewId="0"/>
  </sheetViews>
  <sheetFormatPr defaultColWidth="10" defaultRowHeight="13.5" customHeight="1"/>
  <cols>
    <col min="1" max="1" width="4.625" style="2" customWidth="1"/>
    <col min="2" max="2" width="11.875" style="2" customWidth="1"/>
    <col min="3" max="3" width="10.625" style="2" customWidth="1"/>
    <col min="4" max="7" width="9.875" style="2" customWidth="1"/>
    <col min="8" max="9" width="14.25" style="2" customWidth="1"/>
    <col min="10" max="10" width="10" style="2" customWidth="1"/>
    <col min="11" max="16384" width="10" style="2"/>
  </cols>
  <sheetData>
    <row r="1" spans="1:11" ht="16.5" customHeight="1">
      <c r="A1" s="11" t="s">
        <v>147</v>
      </c>
    </row>
    <row r="2" spans="1:11" ht="16.5" customHeight="1">
      <c r="A2" s="9" t="s">
        <v>96</v>
      </c>
      <c r="J2" s="3"/>
    </row>
    <row r="3" spans="1:11" ht="38.1" customHeight="1">
      <c r="B3" s="256" t="s">
        <v>146</v>
      </c>
      <c r="C3" s="259" t="s">
        <v>89</v>
      </c>
      <c r="D3" s="252" t="s">
        <v>94</v>
      </c>
      <c r="E3" s="253"/>
      <c r="F3" s="262" t="s">
        <v>148</v>
      </c>
      <c r="G3" s="263"/>
      <c r="H3" s="252" t="s">
        <v>95</v>
      </c>
      <c r="I3" s="253"/>
      <c r="J3" s="254" t="s">
        <v>150</v>
      </c>
      <c r="K3" s="255"/>
    </row>
    <row r="4" spans="1:11" ht="12">
      <c r="B4" s="257"/>
      <c r="C4" s="260"/>
      <c r="D4" s="25"/>
      <c r="E4" s="26"/>
      <c r="F4" s="25"/>
      <c r="G4" s="26"/>
      <c r="H4" s="25"/>
      <c r="I4" s="26"/>
      <c r="J4" s="25"/>
      <c r="K4" s="26"/>
    </row>
    <row r="5" spans="1:11" ht="27" customHeight="1">
      <c r="B5" s="258"/>
      <c r="C5" s="261"/>
      <c r="D5" s="27" t="s">
        <v>171</v>
      </c>
      <c r="E5" s="28" t="s">
        <v>126</v>
      </c>
      <c r="F5" s="27" t="s">
        <v>171</v>
      </c>
      <c r="G5" s="28" t="s">
        <v>126</v>
      </c>
      <c r="H5" s="27" t="s">
        <v>171</v>
      </c>
      <c r="I5" s="28" t="s">
        <v>126</v>
      </c>
      <c r="J5" s="27" t="s">
        <v>171</v>
      </c>
      <c r="K5" s="28" t="s">
        <v>126</v>
      </c>
    </row>
    <row r="6" spans="1:11" ht="13.5" customHeight="1">
      <c r="B6" s="144" t="s">
        <v>80</v>
      </c>
      <c r="C6" s="177">
        <f>'地区別_在宅(医科)'!D15</f>
        <v>3123</v>
      </c>
      <c r="D6" s="177">
        <f>'地区別_在宅(医科)'!E15</f>
        <v>436</v>
      </c>
      <c r="E6" s="177">
        <f>'地区別_在宅(医科)'!F15</f>
        <v>250</v>
      </c>
      <c r="F6" s="232">
        <f>'地区別_在宅(医科)'!G15</f>
        <v>0.13960934998398974</v>
      </c>
      <c r="G6" s="232">
        <f>'地区別_在宅(医科)'!H15</f>
        <v>8.0051232788984947E-2</v>
      </c>
      <c r="H6" s="177">
        <f>'地区別_在宅(医科)'!I15</f>
        <v>170537490</v>
      </c>
      <c r="I6" s="177">
        <f>'地区別_在宅(医科)'!J15</f>
        <v>140254950</v>
      </c>
      <c r="J6" s="177">
        <f>'地区別_在宅(医科)'!K15</f>
        <v>391141.03211009176</v>
      </c>
      <c r="K6" s="196">
        <f>'地区別_在宅(医科)'!L15</f>
        <v>561019.80000000005</v>
      </c>
    </row>
    <row r="7" spans="1:11" ht="13.5" customHeight="1">
      <c r="B7" s="145" t="s">
        <v>75</v>
      </c>
      <c r="C7" s="177">
        <f>'地区別_在宅(医科)'!M15</f>
        <v>8327</v>
      </c>
      <c r="D7" s="177">
        <f>'地区別_在宅(医科)'!N15</f>
        <v>1275</v>
      </c>
      <c r="E7" s="177">
        <f>'地区別_在宅(医科)'!O15</f>
        <v>714</v>
      </c>
      <c r="F7" s="232">
        <f>'地区別_在宅(医科)'!P15</f>
        <v>0.15311636844001442</v>
      </c>
      <c r="G7" s="232">
        <f>'地区別_在宅(医科)'!Q15</f>
        <v>8.5745166326408065E-2</v>
      </c>
      <c r="H7" s="177">
        <f>'地区別_在宅(医科)'!R15</f>
        <v>540661190</v>
      </c>
      <c r="I7" s="177">
        <f>'地区別_在宅(医科)'!S15</f>
        <v>420566190</v>
      </c>
      <c r="J7" s="177">
        <f>'地区別_在宅(医科)'!T15</f>
        <v>424047.99215686275</v>
      </c>
      <c r="K7" s="197">
        <f>'地区別_在宅(医科)'!U15</f>
        <v>589028.27731092437</v>
      </c>
    </row>
    <row r="8" spans="1:11" ht="13.5" customHeight="1">
      <c r="B8" s="145" t="s">
        <v>81</v>
      </c>
      <c r="C8" s="177">
        <f>'地区別_在宅(医科)'!V15</f>
        <v>473655</v>
      </c>
      <c r="D8" s="177">
        <f>'地区別_在宅(医科)'!W15</f>
        <v>19524</v>
      </c>
      <c r="E8" s="177">
        <f>'地区別_在宅(医科)'!X15</f>
        <v>10209</v>
      </c>
      <c r="F8" s="232">
        <f>'地区別_在宅(医科)'!Y15</f>
        <v>4.1219875225638913E-2</v>
      </c>
      <c r="G8" s="232">
        <f>'地区別_在宅(医科)'!Z15</f>
        <v>2.1553662475852678E-2</v>
      </c>
      <c r="H8" s="177">
        <f>'地区別_在宅(医科)'!AA15</f>
        <v>5250580550</v>
      </c>
      <c r="I8" s="177">
        <f>'地区別_在宅(医科)'!AB15</f>
        <v>4003536750</v>
      </c>
      <c r="J8" s="177">
        <f>'地区別_在宅(医科)'!AC15</f>
        <v>268929.5508092604</v>
      </c>
      <c r="K8" s="197">
        <f>'地区別_在宅(医科)'!AD15</f>
        <v>392157.58154569496</v>
      </c>
    </row>
    <row r="9" spans="1:11" ht="13.5" customHeight="1">
      <c r="B9" s="145" t="s">
        <v>76</v>
      </c>
      <c r="C9" s="177">
        <f>'地区別_在宅(医科)'!AE15</f>
        <v>378672</v>
      </c>
      <c r="D9" s="177">
        <f>'地区別_在宅(医科)'!AF15</f>
        <v>32391</v>
      </c>
      <c r="E9" s="177">
        <f>'地区別_在宅(医科)'!AG15</f>
        <v>18725</v>
      </c>
      <c r="F9" s="232">
        <f>'地区別_在宅(医科)'!AH15</f>
        <v>8.5538407909747746E-2</v>
      </c>
      <c r="G9" s="232">
        <f>'地区別_在宅(医科)'!AI15</f>
        <v>4.9449127477077789E-2</v>
      </c>
      <c r="H9" s="177">
        <f>'地区別_在宅(医科)'!AJ15</f>
        <v>8972658000</v>
      </c>
      <c r="I9" s="177">
        <f>'地区別_在宅(医科)'!AK15</f>
        <v>7067058860</v>
      </c>
      <c r="J9" s="177">
        <f>'地区別_在宅(医科)'!AL15</f>
        <v>277010.8363434287</v>
      </c>
      <c r="K9" s="197">
        <f>'地区別_在宅(医科)'!AM15</f>
        <v>377413.02323097462</v>
      </c>
    </row>
    <row r="10" spans="1:11" ht="13.5" customHeight="1">
      <c r="B10" s="145" t="s">
        <v>77</v>
      </c>
      <c r="C10" s="177">
        <f>'地区別_在宅(医科)'!AN15</f>
        <v>246230</v>
      </c>
      <c r="D10" s="177">
        <f>'地区別_在宅(医科)'!AO15</f>
        <v>42876</v>
      </c>
      <c r="E10" s="177">
        <f>'地区別_在宅(医科)'!AP15</f>
        <v>28173</v>
      </c>
      <c r="F10" s="232">
        <f>'地区別_在宅(医科)'!AQ15</f>
        <v>0.17412987856881776</v>
      </c>
      <c r="G10" s="232">
        <f>'地区別_在宅(医科)'!AR15</f>
        <v>0.1144174146123543</v>
      </c>
      <c r="H10" s="177">
        <f>'地区別_在宅(医科)'!AS15</f>
        <v>12184440360</v>
      </c>
      <c r="I10" s="177">
        <f>'地区別_在宅(医科)'!AT15</f>
        <v>10212710430</v>
      </c>
      <c r="J10" s="177">
        <f>'地区別_在宅(医科)'!AU15</f>
        <v>284178.56982927513</v>
      </c>
      <c r="K10" s="197">
        <f>'地区別_在宅(医科)'!AV15</f>
        <v>362499.92652539664</v>
      </c>
    </row>
    <row r="11" spans="1:11" ht="13.5" customHeight="1">
      <c r="B11" s="145" t="s">
        <v>78</v>
      </c>
      <c r="C11" s="177">
        <f>'地区別_在宅(医科)'!AW15</f>
        <v>113179</v>
      </c>
      <c r="D11" s="177">
        <f>'地区別_在宅(医科)'!AX15</f>
        <v>32728</v>
      </c>
      <c r="E11" s="177">
        <f>'地区別_在宅(医科)'!AY15</f>
        <v>24289</v>
      </c>
      <c r="F11" s="232">
        <f>'地区別_在宅(医科)'!AZ15</f>
        <v>0.28917025243198824</v>
      </c>
      <c r="G11" s="232">
        <f>'地区別_在宅(医科)'!BA15</f>
        <v>0.21460695005257158</v>
      </c>
      <c r="H11" s="177">
        <f>'地区別_在宅(医科)'!BB15</f>
        <v>10053645430</v>
      </c>
      <c r="I11" s="177">
        <f>'地区別_在宅(医科)'!BC15</f>
        <v>8806320070</v>
      </c>
      <c r="J11" s="177">
        <f>'地区別_在宅(医科)'!BD15</f>
        <v>307187.8950745539</v>
      </c>
      <c r="K11" s="197">
        <f>'地区別_在宅(医科)'!BE15</f>
        <v>362564.12655934785</v>
      </c>
    </row>
    <row r="12" spans="1:11" ht="13.5" customHeight="1" thickBot="1">
      <c r="B12" s="146" t="s">
        <v>79</v>
      </c>
      <c r="C12" s="179">
        <f>'地区別_在宅(医科)'!BF15</f>
        <v>41727</v>
      </c>
      <c r="D12" s="179">
        <f>'地区別_在宅(医科)'!BG15</f>
        <v>15242</v>
      </c>
      <c r="E12" s="179">
        <f>'地区別_在宅(医科)'!BH15</f>
        <v>12092</v>
      </c>
      <c r="F12" s="233">
        <f>'地区別_在宅(医科)'!BI15</f>
        <v>0.36527907589809955</v>
      </c>
      <c r="G12" s="233">
        <f>'地区別_在宅(医科)'!BJ15</f>
        <v>0.28978838641646898</v>
      </c>
      <c r="H12" s="179">
        <f>'地区別_在宅(医科)'!BK15</f>
        <v>5115313910</v>
      </c>
      <c r="I12" s="179">
        <f>'地区別_在宅(医科)'!BL15</f>
        <v>4637116720</v>
      </c>
      <c r="J12" s="179">
        <f>'地区別_在宅(医科)'!BM15</f>
        <v>335606.47618422779</v>
      </c>
      <c r="K12" s="234">
        <f>'地区別_在宅(医科)'!BN15</f>
        <v>383486.33145881572</v>
      </c>
    </row>
    <row r="13" spans="1:11" ht="13.5" customHeight="1" thickTop="1">
      <c r="B13" s="10" t="s">
        <v>174</v>
      </c>
      <c r="C13" s="181">
        <f>'地区別_在宅(医科)'!BO15</f>
        <v>1264913</v>
      </c>
      <c r="D13" s="182">
        <f>'地区別_在宅(医科)'!BP15</f>
        <v>144472</v>
      </c>
      <c r="E13" s="182">
        <f>'地区別_在宅(医科)'!BQ15</f>
        <v>94452</v>
      </c>
      <c r="F13" s="129">
        <f>'地区別_在宅(医科)'!BR15</f>
        <v>0.11421496972519059</v>
      </c>
      <c r="G13" s="129">
        <f>'地区別_在宅(医科)'!BS15</f>
        <v>7.4670748106786797E-2</v>
      </c>
      <c r="H13" s="182">
        <f>'地区別_在宅(医科)'!BT15</f>
        <v>42287836930</v>
      </c>
      <c r="I13" s="182">
        <f>'地区別_在宅(医科)'!BU15</f>
        <v>35287563970</v>
      </c>
      <c r="J13" s="182">
        <f>'地区別_在宅(医科)'!BV15</f>
        <v>292706.10865773301</v>
      </c>
      <c r="K13" s="182">
        <f>'地区別_在宅(医科)'!BW15</f>
        <v>373603.14201922668</v>
      </c>
    </row>
    <row r="14" spans="1:11" ht="13.5" customHeight="1">
      <c r="B14" s="53" t="s">
        <v>229</v>
      </c>
      <c r="C14" s="5"/>
      <c r="D14" s="5"/>
      <c r="E14" s="5"/>
      <c r="F14" s="5"/>
      <c r="G14" s="6"/>
      <c r="H14" s="6"/>
      <c r="I14" s="149"/>
    </row>
    <row r="15" spans="1:11" ht="13.5" customHeight="1">
      <c r="B15" s="54" t="s">
        <v>82</v>
      </c>
      <c r="C15" s="149"/>
      <c r="D15" s="149"/>
      <c r="E15" s="149"/>
      <c r="F15" s="149"/>
      <c r="G15" s="149"/>
      <c r="H15" s="149"/>
      <c r="I15" s="149"/>
    </row>
    <row r="16" spans="1:11" ht="13.5" customHeight="1">
      <c r="B16" s="54" t="s">
        <v>233</v>
      </c>
    </row>
    <row r="17" spans="1:2" ht="13.5" customHeight="1">
      <c r="B17" s="55" t="s">
        <v>326</v>
      </c>
    </row>
    <row r="18" spans="1:2" ht="13.5" customHeight="1">
      <c r="B18" s="55" t="s">
        <v>325</v>
      </c>
    </row>
    <row r="19" spans="1:2" ht="13.5" customHeight="1">
      <c r="B19" s="55" t="s">
        <v>327</v>
      </c>
    </row>
    <row r="20" spans="1:2" ht="13.5" customHeight="1">
      <c r="B20" s="55" t="s">
        <v>325</v>
      </c>
    </row>
    <row r="21" spans="1:2" ht="13.5" customHeight="1">
      <c r="B21" s="4"/>
    </row>
    <row r="22" spans="1:2" ht="16.5" customHeight="1">
      <c r="A22" s="11" t="s">
        <v>147</v>
      </c>
      <c r="B22" s="4"/>
    </row>
    <row r="23" spans="1:2" ht="16.5" customHeight="1">
      <c r="A23" s="9" t="s">
        <v>96</v>
      </c>
      <c r="B23" s="4"/>
    </row>
    <row r="24" spans="1:2" ht="13.5" customHeight="1">
      <c r="B24" s="4"/>
    </row>
    <row r="25" spans="1:2" ht="13.5" customHeight="1">
      <c r="A25" s="4"/>
    </row>
    <row r="26" spans="1:2" ht="13.5" customHeight="1">
      <c r="A26" s="4"/>
    </row>
    <row r="27" spans="1:2" ht="13.5" customHeight="1">
      <c r="A27" s="4"/>
    </row>
    <row r="50" spans="2:8" ht="13.5" customHeight="1">
      <c r="B50" s="53" t="s">
        <v>229</v>
      </c>
      <c r="C50" s="5"/>
      <c r="D50" s="5"/>
      <c r="E50" s="5"/>
      <c r="F50" s="5"/>
      <c r="G50" s="6"/>
      <c r="H50" s="1"/>
    </row>
    <row r="51" spans="2:8" ht="13.5" customHeight="1">
      <c r="B51" s="54" t="s">
        <v>82</v>
      </c>
    </row>
    <row r="52" spans="2:8" ht="13.5" customHeight="1">
      <c r="B52" s="54" t="s">
        <v>233</v>
      </c>
    </row>
    <row r="53" spans="2:8" ht="13.5" customHeight="1">
      <c r="B53" s="55" t="s">
        <v>326</v>
      </c>
    </row>
    <row r="54" spans="2:8" ht="13.5" customHeight="1">
      <c r="B54" s="55" t="s">
        <v>325</v>
      </c>
    </row>
    <row r="55" spans="2:8" ht="13.5" customHeight="1">
      <c r="B55" s="55" t="s">
        <v>327</v>
      </c>
    </row>
    <row r="56" spans="2:8" ht="13.5" customHeight="1">
      <c r="B56" s="55" t="s">
        <v>325</v>
      </c>
    </row>
  </sheetData>
  <mergeCells count="6">
    <mergeCell ref="H3:I3"/>
    <mergeCell ref="J3:K3"/>
    <mergeCell ref="B3:B5"/>
    <mergeCell ref="C3:C5"/>
    <mergeCell ref="D3:E3"/>
    <mergeCell ref="F3:G3"/>
  </mergeCells>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2-17.在宅医療に係る分析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GridLines="0" zoomScaleNormal="100" zoomScaleSheetLayoutView="100" workbookViewId="0"/>
  </sheetViews>
  <sheetFormatPr defaultColWidth="10" defaultRowHeight="16.5" customHeight="1"/>
  <cols>
    <col min="1" max="1" width="4.625" style="2" customWidth="1"/>
    <col min="2" max="2" width="11.5" style="2" customWidth="1"/>
    <col min="3" max="3" width="10.625" style="2" customWidth="1"/>
    <col min="4" max="7" width="9.875" style="2" customWidth="1"/>
    <col min="8" max="9" width="14.25" style="2" customWidth="1"/>
    <col min="10" max="10" width="10" style="2" customWidth="1"/>
    <col min="11" max="16384" width="10" style="2"/>
  </cols>
  <sheetData>
    <row r="1" spans="1:11" ht="16.5" customHeight="1">
      <c r="A1" s="11" t="s">
        <v>117</v>
      </c>
    </row>
    <row r="2" spans="1:11" ht="16.5" customHeight="1">
      <c r="A2" s="9" t="s">
        <v>181</v>
      </c>
      <c r="J2" s="3"/>
    </row>
    <row r="3" spans="1:11" ht="38.1" customHeight="1">
      <c r="B3" s="256" t="s">
        <v>146</v>
      </c>
      <c r="C3" s="259" t="s">
        <v>89</v>
      </c>
      <c r="D3" s="252" t="s">
        <v>94</v>
      </c>
      <c r="E3" s="253"/>
      <c r="F3" s="262" t="s">
        <v>148</v>
      </c>
      <c r="G3" s="263"/>
      <c r="H3" s="252" t="s">
        <v>116</v>
      </c>
      <c r="I3" s="253"/>
      <c r="J3" s="262" t="s">
        <v>149</v>
      </c>
      <c r="K3" s="263"/>
    </row>
    <row r="4" spans="1:11" ht="12" customHeight="1">
      <c r="B4" s="257"/>
      <c r="C4" s="260"/>
      <c r="D4" s="25"/>
      <c r="E4" s="26"/>
      <c r="F4" s="25"/>
      <c r="G4" s="26"/>
      <c r="H4" s="25"/>
      <c r="I4" s="26"/>
      <c r="J4" s="25"/>
      <c r="K4" s="26"/>
    </row>
    <row r="5" spans="1:11" ht="27" customHeight="1">
      <c r="B5" s="258"/>
      <c r="C5" s="261"/>
      <c r="D5" s="27" t="s">
        <v>171</v>
      </c>
      <c r="E5" s="28" t="s">
        <v>126</v>
      </c>
      <c r="F5" s="27" t="s">
        <v>171</v>
      </c>
      <c r="G5" s="28" t="s">
        <v>126</v>
      </c>
      <c r="H5" s="27" t="s">
        <v>171</v>
      </c>
      <c r="I5" s="28" t="s">
        <v>126</v>
      </c>
      <c r="J5" s="27" t="s">
        <v>171</v>
      </c>
      <c r="K5" s="28" t="s">
        <v>126</v>
      </c>
    </row>
    <row r="6" spans="1:11" ht="15" customHeight="1">
      <c r="B6" s="240" t="s">
        <v>80</v>
      </c>
      <c r="C6" s="177">
        <f>'地区別_在宅(医科)'!D15</f>
        <v>3123</v>
      </c>
      <c r="D6" s="178">
        <f>'地区別_在宅(歯科)'!E15</f>
        <v>334</v>
      </c>
      <c r="E6" s="178">
        <f>'地区別_在宅(歯科)'!F15</f>
        <v>334</v>
      </c>
      <c r="F6" s="127">
        <f>'地区別_在宅(歯科)'!G15</f>
        <v>0.1069484470060839</v>
      </c>
      <c r="G6" s="127">
        <f>'地区別_在宅(歯科)'!H15</f>
        <v>0.1069484470060839</v>
      </c>
      <c r="H6" s="178">
        <f>'地区別_在宅(歯科)'!I15</f>
        <v>52209810</v>
      </c>
      <c r="I6" s="178">
        <f>'地区別_在宅(歯科)'!J15</f>
        <v>52158810</v>
      </c>
      <c r="J6" s="178">
        <f>'地区別_在宅(歯科)'!K15</f>
        <v>156316.79640718564</v>
      </c>
      <c r="K6" s="178">
        <f>'地区別_在宅(歯科)'!L15</f>
        <v>156164.10179640719</v>
      </c>
    </row>
    <row r="7" spans="1:11" ht="15" customHeight="1">
      <c r="B7" s="241" t="s">
        <v>75</v>
      </c>
      <c r="C7" s="177">
        <f>'地区別_在宅(医科)'!M15</f>
        <v>8327</v>
      </c>
      <c r="D7" s="178">
        <f>'地区別_在宅(歯科)'!N15</f>
        <v>910</v>
      </c>
      <c r="E7" s="178">
        <f>'地区別_在宅(歯科)'!O15</f>
        <v>908</v>
      </c>
      <c r="F7" s="127">
        <f>'地区別_在宅(歯科)'!P15</f>
        <v>0.10928305512189264</v>
      </c>
      <c r="G7" s="127">
        <f>'地区別_在宅(歯科)'!Q15</f>
        <v>0.1090428725831632</v>
      </c>
      <c r="H7" s="178">
        <f>'地区別_在宅(歯科)'!R15</f>
        <v>154214030</v>
      </c>
      <c r="I7" s="178">
        <f>'地区別_在宅(歯科)'!S15</f>
        <v>153792890</v>
      </c>
      <c r="J7" s="178">
        <f>'地区別_在宅(歯科)'!T15</f>
        <v>169465.96703296702</v>
      </c>
      <c r="K7" s="178">
        <f>'地区別_在宅(歯科)'!U15</f>
        <v>169375.42951541851</v>
      </c>
    </row>
    <row r="8" spans="1:11" ht="15" customHeight="1">
      <c r="B8" s="241" t="s">
        <v>81</v>
      </c>
      <c r="C8" s="177">
        <f>'地区別_在宅(医科)'!V15</f>
        <v>473655</v>
      </c>
      <c r="D8" s="178">
        <f>'地区別_在宅(歯科)'!W15</f>
        <v>9611</v>
      </c>
      <c r="E8" s="178">
        <f>'地区別_在宅(歯科)'!X15</f>
        <v>9583</v>
      </c>
      <c r="F8" s="127">
        <f>'地区別_在宅(歯科)'!Y15</f>
        <v>2.02911401758664E-2</v>
      </c>
      <c r="G8" s="127">
        <f>'地区別_在宅(歯科)'!Z15</f>
        <v>2.0232025419345306E-2</v>
      </c>
      <c r="H8" s="178">
        <f>'地区別_在宅(歯科)'!AA15</f>
        <v>1245439970</v>
      </c>
      <c r="I8" s="178">
        <f>'地区別_在宅(歯科)'!AB15</f>
        <v>1242740640</v>
      </c>
      <c r="J8" s="178">
        <f>'地区別_在宅(歯科)'!AC15</f>
        <v>129584.84757049214</v>
      </c>
      <c r="K8" s="178">
        <f>'地区別_在宅(歯科)'!AD15</f>
        <v>129681.79484503809</v>
      </c>
    </row>
    <row r="9" spans="1:11" ht="15" customHeight="1">
      <c r="B9" s="241" t="s">
        <v>76</v>
      </c>
      <c r="C9" s="177">
        <f>'地区別_在宅(医科)'!AE15</f>
        <v>378672</v>
      </c>
      <c r="D9" s="178">
        <f>'地区別_在宅(歯科)'!AF15</f>
        <v>17782</v>
      </c>
      <c r="E9" s="178">
        <f>'地区別_在宅(歯科)'!AG15</f>
        <v>17738</v>
      </c>
      <c r="F9" s="127">
        <f>'地区別_在宅(歯科)'!AH15</f>
        <v>4.6958845650061268E-2</v>
      </c>
      <c r="G9" s="127">
        <f>'地区別_在宅(歯科)'!AI15</f>
        <v>4.6842650103519672E-2</v>
      </c>
      <c r="H9" s="178">
        <f>'地区別_在宅(歯科)'!AJ15</f>
        <v>2302359740</v>
      </c>
      <c r="I9" s="178">
        <f>'地区別_在宅(歯科)'!AK15</f>
        <v>2296484340</v>
      </c>
      <c r="J9" s="178">
        <f>'地区別_在宅(歯科)'!AL15</f>
        <v>129476.98459115961</v>
      </c>
      <c r="K9" s="178">
        <f>'地区別_在宅(歯科)'!AM15</f>
        <v>129466.92637275904</v>
      </c>
    </row>
    <row r="10" spans="1:11" ht="15" customHeight="1">
      <c r="B10" s="241" t="s">
        <v>77</v>
      </c>
      <c r="C10" s="177">
        <f>'地区別_在宅(医科)'!AN15</f>
        <v>246230</v>
      </c>
      <c r="D10" s="178">
        <f>'地区別_在宅(歯科)'!AO15</f>
        <v>27135</v>
      </c>
      <c r="E10" s="178">
        <f>'地区別_在宅(歯科)'!AP15</f>
        <v>27026</v>
      </c>
      <c r="F10" s="127">
        <f>'地区別_在宅(歯科)'!AQ15</f>
        <v>0.11020184380457296</v>
      </c>
      <c r="G10" s="127">
        <f>'地区別_在宅(歯科)'!AR15</f>
        <v>0.10975916825732039</v>
      </c>
      <c r="H10" s="178">
        <f>'地区別_在宅(歯科)'!AS15</f>
        <v>3375663540</v>
      </c>
      <c r="I10" s="178">
        <f>'地区別_在宅(歯科)'!AT15</f>
        <v>3366319090</v>
      </c>
      <c r="J10" s="178">
        <f>'地区別_在宅(歯科)'!AU15</f>
        <v>124402.56274184633</v>
      </c>
      <c r="K10" s="178">
        <f>'地区別_在宅(歯科)'!AV15</f>
        <v>124558.53955450308</v>
      </c>
    </row>
    <row r="11" spans="1:11" ht="15" customHeight="1">
      <c r="B11" s="241" t="s">
        <v>78</v>
      </c>
      <c r="C11" s="177">
        <f>'地区別_在宅(医科)'!AW15</f>
        <v>113179</v>
      </c>
      <c r="D11" s="178">
        <f>'地区別_在宅(歯科)'!AX15</f>
        <v>22715</v>
      </c>
      <c r="E11" s="178">
        <f>'地区別_在宅(歯科)'!AY15</f>
        <v>22643</v>
      </c>
      <c r="F11" s="127">
        <f>'地区別_在宅(歯科)'!AZ15</f>
        <v>0.20069977646029741</v>
      </c>
      <c r="G11" s="127">
        <f>'地区別_在宅(歯科)'!BA15</f>
        <v>0.20006361604184522</v>
      </c>
      <c r="H11" s="178">
        <f>'地区別_在宅(歯科)'!BB15</f>
        <v>2784324220</v>
      </c>
      <c r="I11" s="178">
        <f>'地区別_在宅(歯科)'!BC15</f>
        <v>2776546410</v>
      </c>
      <c r="J11" s="178">
        <f>'地区別_在宅(歯科)'!BD15</f>
        <v>122576.45696676205</v>
      </c>
      <c r="K11" s="178">
        <f>'地区別_在宅(歯科)'!BE15</f>
        <v>122622.72711213179</v>
      </c>
    </row>
    <row r="12" spans="1:11" ht="15" customHeight="1" thickBot="1">
      <c r="B12" s="242" t="s">
        <v>79</v>
      </c>
      <c r="C12" s="177">
        <f>'地区別_在宅(医科)'!BF15</f>
        <v>41727</v>
      </c>
      <c r="D12" s="180">
        <f>'地区別_在宅(歯科)'!BG15</f>
        <v>11536</v>
      </c>
      <c r="E12" s="180">
        <f>'地区別_在宅(歯科)'!BH15</f>
        <v>11501</v>
      </c>
      <c r="F12" s="128">
        <f>'地区別_在宅(歯科)'!BI15</f>
        <v>0.27646368059050497</v>
      </c>
      <c r="G12" s="128">
        <f>'地区別_在宅(歯科)'!BJ15</f>
        <v>0.27562489515182015</v>
      </c>
      <c r="H12" s="180">
        <f>'地区別_在宅(歯科)'!BK15</f>
        <v>1369634340</v>
      </c>
      <c r="I12" s="180">
        <f>'地区別_在宅(歯科)'!BL15</f>
        <v>1365613600</v>
      </c>
      <c r="J12" s="180">
        <f>'地区別_在宅(歯科)'!BM15</f>
        <v>118726.97122052705</v>
      </c>
      <c r="K12" s="180">
        <f>'地区別_在宅(歯科)'!BN15</f>
        <v>118738.68359273106</v>
      </c>
    </row>
    <row r="13" spans="1:11" ht="15" customHeight="1" thickTop="1">
      <c r="B13" s="243" t="s">
        <v>174</v>
      </c>
      <c r="C13" s="181">
        <f>'地区別_在宅(医科)'!BO15</f>
        <v>1264913</v>
      </c>
      <c r="D13" s="182">
        <f>'地区別_在宅(歯科)'!BP15</f>
        <v>90023</v>
      </c>
      <c r="E13" s="182">
        <f>'地区別_在宅(歯科)'!BQ15</f>
        <v>89733</v>
      </c>
      <c r="F13" s="129">
        <f>'地区別_在宅(歯科)'!BR15</f>
        <v>7.1169321526460716E-2</v>
      </c>
      <c r="G13" s="129">
        <f>'地区別_在宅(歯科)'!BS15</f>
        <v>7.0940056746985766E-2</v>
      </c>
      <c r="H13" s="182">
        <f>'地区別_在宅(歯科)'!BT15</f>
        <v>11283845650</v>
      </c>
      <c r="I13" s="182">
        <f>'地区別_在宅(歯科)'!BU15</f>
        <v>11253655780</v>
      </c>
      <c r="J13" s="182">
        <f>'地区別_在宅(歯科)'!BV15</f>
        <v>125344.03041444965</v>
      </c>
      <c r="K13" s="182">
        <f>'地区別_在宅(歯科)'!BW15</f>
        <v>125412.67738736028</v>
      </c>
    </row>
    <row r="14" spans="1:11" ht="15" customHeight="1">
      <c r="B14" s="53" t="s">
        <v>230</v>
      </c>
      <c r="C14" s="5"/>
      <c r="D14" s="5"/>
      <c r="E14" s="5"/>
      <c r="F14" s="5"/>
      <c r="G14" s="6"/>
      <c r="H14" s="6"/>
      <c r="I14" s="149"/>
    </row>
    <row r="15" spans="1:11" ht="15" customHeight="1">
      <c r="B15" s="54" t="s">
        <v>82</v>
      </c>
    </row>
    <row r="16" spans="1:11" ht="15" customHeight="1">
      <c r="B16" s="54" t="s">
        <v>233</v>
      </c>
    </row>
    <row r="17" spans="1:10" ht="15" customHeight="1">
      <c r="B17" s="55" t="s">
        <v>323</v>
      </c>
    </row>
    <row r="18" spans="1:10" ht="15" customHeight="1">
      <c r="B18" s="55" t="s">
        <v>325</v>
      </c>
    </row>
    <row r="19" spans="1:10" ht="15" customHeight="1">
      <c r="B19" s="55" t="s">
        <v>324</v>
      </c>
    </row>
    <row r="20" spans="1:10" ht="15" customHeight="1">
      <c r="B20" s="55" t="s">
        <v>325</v>
      </c>
    </row>
    <row r="21" spans="1:10" ht="15" customHeight="1">
      <c r="B21" s="55"/>
    </row>
    <row r="22" spans="1:10" ht="16.5" customHeight="1">
      <c r="A22" s="11" t="s">
        <v>117</v>
      </c>
    </row>
    <row r="23" spans="1:10" ht="16.5" customHeight="1">
      <c r="A23" s="9" t="s">
        <v>181</v>
      </c>
      <c r="J23" s="3"/>
    </row>
    <row r="24" spans="1:10" ht="15" customHeight="1">
      <c r="B24" s="4"/>
    </row>
    <row r="25" spans="1:10" ht="15" customHeight="1">
      <c r="A25" s="4"/>
    </row>
    <row r="26" spans="1:10" ht="15" customHeight="1">
      <c r="A26" s="4"/>
    </row>
    <row r="27" spans="1:10" ht="15" customHeight="1">
      <c r="A27" s="4"/>
    </row>
    <row r="46" spans="2:2" ht="16.5" customHeight="1">
      <c r="B46" s="53" t="s">
        <v>230</v>
      </c>
    </row>
    <row r="47" spans="2:2" ht="16.5" customHeight="1">
      <c r="B47" s="54" t="s">
        <v>82</v>
      </c>
    </row>
    <row r="48" spans="2:2" ht="16.5" customHeight="1">
      <c r="B48" s="54" t="s">
        <v>233</v>
      </c>
    </row>
    <row r="49" spans="2:2" ht="16.5" customHeight="1">
      <c r="B49" s="55" t="s">
        <v>323</v>
      </c>
    </row>
    <row r="50" spans="2:2" ht="16.5" customHeight="1">
      <c r="B50" s="55" t="s">
        <v>325</v>
      </c>
    </row>
    <row r="51" spans="2:2" ht="16.5" customHeight="1">
      <c r="B51" s="55" t="s">
        <v>324</v>
      </c>
    </row>
    <row r="52" spans="2:2" ht="16.5" customHeight="1">
      <c r="B52" s="55" t="s">
        <v>325</v>
      </c>
    </row>
  </sheetData>
  <mergeCells count="6">
    <mergeCell ref="F3:G3"/>
    <mergeCell ref="H3:I3"/>
    <mergeCell ref="J3:K3"/>
    <mergeCell ref="D3:E3"/>
    <mergeCell ref="B3:B5"/>
    <mergeCell ref="C3:C5"/>
  </mergeCells>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2-17.在宅医療に係る分析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H28"/>
  <sheetViews>
    <sheetView showGridLines="0" zoomScaleNormal="100" zoomScaleSheetLayoutView="100" workbookViewId="0"/>
  </sheetViews>
  <sheetFormatPr defaultColWidth="9" defaultRowHeight="13.5"/>
  <cols>
    <col min="1" max="1" width="4.625" style="12" customWidth="1"/>
    <col min="2" max="2" width="3.625" style="12" customWidth="1"/>
    <col min="3" max="3" width="17" style="12" customWidth="1"/>
    <col min="4" max="4" width="9.625" style="12" customWidth="1"/>
    <col min="5" max="12" width="9" style="12" customWidth="1"/>
    <col min="13" max="13" width="9.625" style="12" customWidth="1"/>
    <col min="14" max="21" width="9" style="12" customWidth="1"/>
    <col min="22" max="22" width="9.625" style="12" customWidth="1"/>
    <col min="23" max="30" width="9" style="12" customWidth="1"/>
    <col min="31" max="31" width="9.625" style="12" customWidth="1"/>
    <col min="32" max="39" width="9" style="12" customWidth="1"/>
    <col min="40" max="40" width="9.625" style="12" customWidth="1"/>
    <col min="41" max="48" width="9" style="12" customWidth="1"/>
    <col min="49" max="49" width="9.625" style="12" customWidth="1"/>
    <col min="50" max="57" width="9" style="12" customWidth="1"/>
    <col min="58" max="58" width="9.625" style="12" customWidth="1"/>
    <col min="59" max="66" width="9" style="12" customWidth="1"/>
    <col min="67" max="67" width="9.625" style="12" customWidth="1"/>
    <col min="68" max="75" width="9" style="12" customWidth="1"/>
    <col min="76" max="76" width="9" style="12"/>
    <col min="77" max="77" width="14.75" style="64" customWidth="1"/>
    <col min="78" max="78" width="9.125" style="64" bestFit="1" customWidth="1"/>
    <col min="79" max="79" width="9.125" style="64" customWidth="1"/>
    <col min="80" max="80" width="15" style="64" customWidth="1"/>
    <col min="81" max="82" width="9.5" style="64" customWidth="1"/>
    <col min="83" max="83" width="11.125" style="67" customWidth="1"/>
    <col min="84" max="86" width="9" style="64"/>
    <col min="87" max="16384" width="9" style="12"/>
  </cols>
  <sheetData>
    <row r="1" spans="1:86" ht="16.5" customHeight="1">
      <c r="A1" s="11" t="s">
        <v>117</v>
      </c>
    </row>
    <row r="2" spans="1:86" ht="16.5" customHeight="1">
      <c r="A2" s="11" t="s">
        <v>122</v>
      </c>
    </row>
    <row r="3" spans="1:86" ht="16.5" customHeight="1">
      <c r="B3" s="266"/>
      <c r="C3" s="269" t="s">
        <v>74</v>
      </c>
      <c r="D3" s="272" t="s">
        <v>66</v>
      </c>
      <c r="E3" s="273"/>
      <c r="F3" s="273"/>
      <c r="G3" s="273"/>
      <c r="H3" s="273"/>
      <c r="I3" s="273"/>
      <c r="J3" s="273"/>
      <c r="K3" s="273"/>
      <c r="L3" s="274"/>
      <c r="M3" s="272" t="s">
        <v>67</v>
      </c>
      <c r="N3" s="273"/>
      <c r="O3" s="273"/>
      <c r="P3" s="273"/>
      <c r="Q3" s="273"/>
      <c r="R3" s="273"/>
      <c r="S3" s="273"/>
      <c r="T3" s="273"/>
      <c r="U3" s="274"/>
      <c r="V3" s="272" t="s">
        <v>68</v>
      </c>
      <c r="W3" s="273"/>
      <c r="X3" s="273"/>
      <c r="Y3" s="273"/>
      <c r="Z3" s="273"/>
      <c r="AA3" s="273"/>
      <c r="AB3" s="273"/>
      <c r="AC3" s="273"/>
      <c r="AD3" s="274"/>
      <c r="AE3" s="272" t="s">
        <v>69</v>
      </c>
      <c r="AF3" s="273"/>
      <c r="AG3" s="273"/>
      <c r="AH3" s="273"/>
      <c r="AI3" s="273"/>
      <c r="AJ3" s="273"/>
      <c r="AK3" s="273"/>
      <c r="AL3" s="273"/>
      <c r="AM3" s="274"/>
      <c r="AN3" s="279" t="s">
        <v>70</v>
      </c>
      <c r="AO3" s="273"/>
      <c r="AP3" s="273"/>
      <c r="AQ3" s="273"/>
      <c r="AR3" s="273"/>
      <c r="AS3" s="273"/>
      <c r="AT3" s="273"/>
      <c r="AU3" s="273"/>
      <c r="AV3" s="274"/>
      <c r="AW3" s="272" t="s">
        <v>71</v>
      </c>
      <c r="AX3" s="273"/>
      <c r="AY3" s="273"/>
      <c r="AZ3" s="273"/>
      <c r="BA3" s="273"/>
      <c r="BB3" s="273"/>
      <c r="BC3" s="273"/>
      <c r="BD3" s="273"/>
      <c r="BE3" s="274"/>
      <c r="BF3" s="272" t="s">
        <v>72</v>
      </c>
      <c r="BG3" s="273"/>
      <c r="BH3" s="273"/>
      <c r="BI3" s="273"/>
      <c r="BJ3" s="273"/>
      <c r="BK3" s="273"/>
      <c r="BL3" s="273"/>
      <c r="BM3" s="273"/>
      <c r="BN3" s="274"/>
      <c r="BO3" s="280" t="s">
        <v>73</v>
      </c>
      <c r="BP3" s="280"/>
      <c r="BQ3" s="280"/>
      <c r="BR3" s="280"/>
      <c r="BS3" s="280"/>
      <c r="BT3" s="280"/>
      <c r="BU3" s="280"/>
      <c r="BV3" s="280"/>
      <c r="BW3" s="280"/>
    </row>
    <row r="4" spans="1:86" ht="38.1" customHeight="1">
      <c r="B4" s="267"/>
      <c r="C4" s="270"/>
      <c r="D4" s="259" t="s">
        <v>89</v>
      </c>
      <c r="E4" s="252" t="s">
        <v>94</v>
      </c>
      <c r="F4" s="253"/>
      <c r="G4" s="296" t="s">
        <v>148</v>
      </c>
      <c r="H4" s="297"/>
      <c r="I4" s="252" t="s">
        <v>116</v>
      </c>
      <c r="J4" s="253"/>
      <c r="K4" s="262" t="s">
        <v>149</v>
      </c>
      <c r="L4" s="263"/>
      <c r="M4" s="259" t="s">
        <v>89</v>
      </c>
      <c r="N4" s="252" t="s">
        <v>94</v>
      </c>
      <c r="O4" s="253"/>
      <c r="P4" s="296" t="s">
        <v>148</v>
      </c>
      <c r="Q4" s="297"/>
      <c r="R4" s="252" t="s">
        <v>116</v>
      </c>
      <c r="S4" s="253"/>
      <c r="T4" s="262" t="s">
        <v>149</v>
      </c>
      <c r="U4" s="263"/>
      <c r="V4" s="259" t="s">
        <v>89</v>
      </c>
      <c r="W4" s="252" t="s">
        <v>94</v>
      </c>
      <c r="X4" s="253"/>
      <c r="Y4" s="296" t="s">
        <v>148</v>
      </c>
      <c r="Z4" s="297"/>
      <c r="AA4" s="252" t="s">
        <v>116</v>
      </c>
      <c r="AB4" s="253"/>
      <c r="AC4" s="262" t="s">
        <v>149</v>
      </c>
      <c r="AD4" s="263"/>
      <c r="AE4" s="259" t="s">
        <v>89</v>
      </c>
      <c r="AF4" s="252" t="s">
        <v>94</v>
      </c>
      <c r="AG4" s="253"/>
      <c r="AH4" s="296" t="s">
        <v>148</v>
      </c>
      <c r="AI4" s="297"/>
      <c r="AJ4" s="252" t="s">
        <v>116</v>
      </c>
      <c r="AK4" s="253"/>
      <c r="AL4" s="262" t="s">
        <v>149</v>
      </c>
      <c r="AM4" s="263"/>
      <c r="AN4" s="259" t="s">
        <v>89</v>
      </c>
      <c r="AO4" s="252" t="s">
        <v>94</v>
      </c>
      <c r="AP4" s="253"/>
      <c r="AQ4" s="296" t="s">
        <v>148</v>
      </c>
      <c r="AR4" s="297"/>
      <c r="AS4" s="252" t="s">
        <v>116</v>
      </c>
      <c r="AT4" s="253"/>
      <c r="AU4" s="290" t="s">
        <v>149</v>
      </c>
      <c r="AV4" s="263"/>
      <c r="AW4" s="259" t="s">
        <v>89</v>
      </c>
      <c r="AX4" s="252" t="s">
        <v>94</v>
      </c>
      <c r="AY4" s="253"/>
      <c r="AZ4" s="296" t="s">
        <v>148</v>
      </c>
      <c r="BA4" s="297"/>
      <c r="BB4" s="252" t="s">
        <v>116</v>
      </c>
      <c r="BC4" s="253"/>
      <c r="BD4" s="262" t="s">
        <v>149</v>
      </c>
      <c r="BE4" s="263"/>
      <c r="BF4" s="259" t="s">
        <v>89</v>
      </c>
      <c r="BG4" s="252" t="s">
        <v>94</v>
      </c>
      <c r="BH4" s="253"/>
      <c r="BI4" s="296" t="s">
        <v>148</v>
      </c>
      <c r="BJ4" s="297"/>
      <c r="BK4" s="252" t="s">
        <v>116</v>
      </c>
      <c r="BL4" s="253"/>
      <c r="BM4" s="262" t="s">
        <v>149</v>
      </c>
      <c r="BN4" s="263"/>
      <c r="BO4" s="259" t="s">
        <v>89</v>
      </c>
      <c r="BP4" s="252" t="s">
        <v>94</v>
      </c>
      <c r="BQ4" s="253"/>
      <c r="BR4" s="296" t="s">
        <v>148</v>
      </c>
      <c r="BS4" s="297"/>
      <c r="BT4" s="252" t="s">
        <v>116</v>
      </c>
      <c r="BU4" s="253"/>
      <c r="BV4" s="262" t="s">
        <v>149</v>
      </c>
      <c r="BW4" s="263"/>
      <c r="BX4" s="64"/>
      <c r="BY4" s="64" t="s">
        <v>125</v>
      </c>
    </row>
    <row r="5" spans="1:86" ht="12" customHeight="1">
      <c r="B5" s="267"/>
      <c r="C5" s="270"/>
      <c r="D5" s="260"/>
      <c r="E5" s="25"/>
      <c r="F5" s="26"/>
      <c r="G5" s="25"/>
      <c r="H5" s="26"/>
      <c r="I5" s="25"/>
      <c r="J5" s="26"/>
      <c r="K5" s="25"/>
      <c r="L5" s="26"/>
      <c r="M5" s="260"/>
      <c r="N5" s="25"/>
      <c r="O5" s="26"/>
      <c r="P5" s="25"/>
      <c r="Q5" s="26"/>
      <c r="R5" s="25"/>
      <c r="S5" s="26"/>
      <c r="T5" s="25"/>
      <c r="U5" s="26"/>
      <c r="V5" s="260"/>
      <c r="W5" s="25"/>
      <c r="X5" s="26"/>
      <c r="Y5" s="25"/>
      <c r="Z5" s="26"/>
      <c r="AA5" s="25"/>
      <c r="AB5" s="26"/>
      <c r="AC5" s="25"/>
      <c r="AD5" s="26"/>
      <c r="AE5" s="260"/>
      <c r="AF5" s="25"/>
      <c r="AG5" s="26"/>
      <c r="AH5" s="25"/>
      <c r="AI5" s="26"/>
      <c r="AJ5" s="25"/>
      <c r="AK5" s="26"/>
      <c r="AL5" s="25"/>
      <c r="AM5" s="26"/>
      <c r="AN5" s="260"/>
      <c r="AO5" s="81"/>
      <c r="AP5" s="82"/>
      <c r="AQ5" s="81"/>
      <c r="AR5" s="82"/>
      <c r="AS5" s="81"/>
      <c r="AT5" s="82"/>
      <c r="AU5" s="81"/>
      <c r="AV5" s="82"/>
      <c r="AW5" s="260"/>
      <c r="AX5" s="25"/>
      <c r="AY5" s="26"/>
      <c r="AZ5" s="25"/>
      <c r="BA5" s="26"/>
      <c r="BB5" s="99"/>
      <c r="BC5" s="100"/>
      <c r="BD5" s="99"/>
      <c r="BE5" s="100"/>
      <c r="BF5" s="260"/>
      <c r="BG5" s="99"/>
      <c r="BH5" s="100"/>
      <c r="BI5" s="99"/>
      <c r="BJ5" s="100"/>
      <c r="BK5" s="99"/>
      <c r="BL5" s="100"/>
      <c r="BM5" s="99"/>
      <c r="BN5" s="100"/>
      <c r="BO5" s="260"/>
      <c r="BP5" s="99"/>
      <c r="BQ5" s="100"/>
      <c r="BR5" s="99"/>
      <c r="BS5" s="100"/>
      <c r="BT5" s="99"/>
      <c r="BU5" s="100"/>
      <c r="BV5" s="99"/>
      <c r="BW5" s="100"/>
      <c r="BX5" s="64"/>
      <c r="BY5" s="281" t="s">
        <v>173</v>
      </c>
      <c r="BZ5" s="282"/>
      <c r="CA5" s="283"/>
      <c r="CB5" s="287" t="s">
        <v>155</v>
      </c>
      <c r="CC5" s="287"/>
      <c r="CD5" s="287"/>
      <c r="CE5" s="52"/>
      <c r="CF5" s="264" t="s">
        <v>173</v>
      </c>
      <c r="CG5" s="264" t="s">
        <v>155</v>
      </c>
      <c r="CH5" s="295"/>
    </row>
    <row r="6" spans="1:86" ht="27" customHeight="1">
      <c r="B6" s="268"/>
      <c r="C6" s="271"/>
      <c r="D6" s="261"/>
      <c r="E6" s="27" t="s">
        <v>171</v>
      </c>
      <c r="F6" s="56" t="s">
        <v>126</v>
      </c>
      <c r="G6" s="27" t="s">
        <v>171</v>
      </c>
      <c r="H6" s="56" t="s">
        <v>126</v>
      </c>
      <c r="I6" s="27" t="s">
        <v>171</v>
      </c>
      <c r="J6" s="56" t="s">
        <v>126</v>
      </c>
      <c r="K6" s="27" t="s">
        <v>171</v>
      </c>
      <c r="L6" s="56" t="s">
        <v>126</v>
      </c>
      <c r="M6" s="261"/>
      <c r="N6" s="27" t="s">
        <v>171</v>
      </c>
      <c r="O6" s="56" t="s">
        <v>126</v>
      </c>
      <c r="P6" s="27" t="s">
        <v>171</v>
      </c>
      <c r="Q6" s="56" t="s">
        <v>126</v>
      </c>
      <c r="R6" s="27" t="s">
        <v>171</v>
      </c>
      <c r="S6" s="56" t="s">
        <v>126</v>
      </c>
      <c r="T6" s="27" t="s">
        <v>171</v>
      </c>
      <c r="U6" s="56" t="s">
        <v>126</v>
      </c>
      <c r="V6" s="261"/>
      <c r="W6" s="27" t="s">
        <v>171</v>
      </c>
      <c r="X6" s="56" t="s">
        <v>126</v>
      </c>
      <c r="Y6" s="27" t="s">
        <v>171</v>
      </c>
      <c r="Z6" s="56" t="s">
        <v>126</v>
      </c>
      <c r="AA6" s="27" t="s">
        <v>171</v>
      </c>
      <c r="AB6" s="56" t="s">
        <v>126</v>
      </c>
      <c r="AC6" s="27" t="s">
        <v>171</v>
      </c>
      <c r="AD6" s="56" t="s">
        <v>126</v>
      </c>
      <c r="AE6" s="261"/>
      <c r="AF6" s="27" t="s">
        <v>171</v>
      </c>
      <c r="AG6" s="56" t="s">
        <v>126</v>
      </c>
      <c r="AH6" s="27" t="s">
        <v>171</v>
      </c>
      <c r="AI6" s="56" t="s">
        <v>126</v>
      </c>
      <c r="AJ6" s="27" t="s">
        <v>171</v>
      </c>
      <c r="AK6" s="56" t="s">
        <v>126</v>
      </c>
      <c r="AL6" s="27" t="s">
        <v>171</v>
      </c>
      <c r="AM6" s="56" t="s">
        <v>126</v>
      </c>
      <c r="AN6" s="261"/>
      <c r="AO6" s="84" t="s">
        <v>171</v>
      </c>
      <c r="AP6" s="85" t="s">
        <v>126</v>
      </c>
      <c r="AQ6" s="84" t="s">
        <v>171</v>
      </c>
      <c r="AR6" s="85" t="s">
        <v>126</v>
      </c>
      <c r="AS6" s="84" t="s">
        <v>171</v>
      </c>
      <c r="AT6" s="85" t="s">
        <v>126</v>
      </c>
      <c r="AU6" s="84" t="s">
        <v>171</v>
      </c>
      <c r="AV6" s="85" t="s">
        <v>126</v>
      </c>
      <c r="AW6" s="261"/>
      <c r="AX6" s="27" t="s">
        <v>171</v>
      </c>
      <c r="AY6" s="56" t="s">
        <v>126</v>
      </c>
      <c r="AZ6" s="27" t="s">
        <v>171</v>
      </c>
      <c r="BA6" s="56" t="s">
        <v>126</v>
      </c>
      <c r="BB6" s="101" t="s">
        <v>171</v>
      </c>
      <c r="BC6" s="85" t="s">
        <v>126</v>
      </c>
      <c r="BD6" s="101" t="s">
        <v>171</v>
      </c>
      <c r="BE6" s="85" t="s">
        <v>126</v>
      </c>
      <c r="BF6" s="261"/>
      <c r="BG6" s="101" t="s">
        <v>171</v>
      </c>
      <c r="BH6" s="85" t="s">
        <v>126</v>
      </c>
      <c r="BI6" s="101" t="s">
        <v>171</v>
      </c>
      <c r="BJ6" s="85" t="s">
        <v>126</v>
      </c>
      <c r="BK6" s="101" t="s">
        <v>171</v>
      </c>
      <c r="BL6" s="85" t="s">
        <v>126</v>
      </c>
      <c r="BM6" s="101" t="s">
        <v>171</v>
      </c>
      <c r="BN6" s="85" t="s">
        <v>126</v>
      </c>
      <c r="BO6" s="261"/>
      <c r="BP6" s="101" t="s">
        <v>171</v>
      </c>
      <c r="BQ6" s="85" t="s">
        <v>126</v>
      </c>
      <c r="BR6" s="101" t="s">
        <v>171</v>
      </c>
      <c r="BS6" s="85" t="s">
        <v>126</v>
      </c>
      <c r="BT6" s="101" t="s">
        <v>171</v>
      </c>
      <c r="BU6" s="85" t="s">
        <v>126</v>
      </c>
      <c r="BV6" s="101" t="s">
        <v>171</v>
      </c>
      <c r="BW6" s="85" t="s">
        <v>126</v>
      </c>
      <c r="BX6" s="64"/>
      <c r="BY6" s="284"/>
      <c r="BZ6" s="285"/>
      <c r="CA6" s="286"/>
      <c r="CB6" s="287"/>
      <c r="CC6" s="287"/>
      <c r="CD6" s="287"/>
      <c r="CE6" s="52"/>
      <c r="CF6" s="264"/>
      <c r="CG6" s="264"/>
      <c r="CH6" s="295"/>
    </row>
    <row r="7" spans="1:86" s="20" customFormat="1" ht="12">
      <c r="B7" s="92">
        <v>1</v>
      </c>
      <c r="C7" s="37" t="s">
        <v>2</v>
      </c>
      <c r="D7" s="183">
        <f>'地区別_在宅(医科)'!D7</f>
        <v>127</v>
      </c>
      <c r="E7" s="131">
        <v>21</v>
      </c>
      <c r="F7" s="131">
        <v>21</v>
      </c>
      <c r="G7" s="93">
        <f>IFERROR(E7/D7,"-")</f>
        <v>0.16535433070866143</v>
      </c>
      <c r="H7" s="93">
        <f>IFERROR(F7/D7,"-")</f>
        <v>0.16535433070866143</v>
      </c>
      <c r="I7" s="131">
        <v>1756220</v>
      </c>
      <c r="J7" s="131">
        <v>1756220</v>
      </c>
      <c r="K7" s="131">
        <f>IFERROR(I7/E7,"-")</f>
        <v>83629.523809523816</v>
      </c>
      <c r="L7" s="131">
        <f>IFERROR(J7/F7,"-")</f>
        <v>83629.523809523816</v>
      </c>
      <c r="M7" s="183">
        <f>'地区別_在宅(医科)'!M7</f>
        <v>323</v>
      </c>
      <c r="N7" s="131">
        <v>52</v>
      </c>
      <c r="O7" s="131">
        <v>52</v>
      </c>
      <c r="P7" s="93">
        <f>IFERROR(N7/M7,"-")</f>
        <v>0.1609907120743034</v>
      </c>
      <c r="Q7" s="93">
        <f>IFERROR(O7/M7,"-")</f>
        <v>0.1609907120743034</v>
      </c>
      <c r="R7" s="131">
        <v>7305180</v>
      </c>
      <c r="S7" s="131">
        <v>7305180</v>
      </c>
      <c r="T7" s="131">
        <f>IFERROR(R7/N7,"-")</f>
        <v>140484.23076923078</v>
      </c>
      <c r="U7" s="131">
        <f>IFERROR(S7/O7,"-")</f>
        <v>140484.23076923078</v>
      </c>
      <c r="V7" s="183">
        <f>'地区別_在宅(医科)'!V7</f>
        <v>54174</v>
      </c>
      <c r="W7" s="131">
        <v>1027</v>
      </c>
      <c r="X7" s="131">
        <v>1017</v>
      </c>
      <c r="Y7" s="93">
        <f>IFERROR(W7/V7,"-")</f>
        <v>1.8957433455162993E-2</v>
      </c>
      <c r="Z7" s="93">
        <f>IFERROR(X7/V7,"-")</f>
        <v>1.8772843061247092E-2</v>
      </c>
      <c r="AA7" s="131">
        <v>118562710</v>
      </c>
      <c r="AB7" s="131">
        <v>118117630</v>
      </c>
      <c r="AC7" s="131">
        <f>IFERROR(AA7/W7,"-")</f>
        <v>115445.67672833496</v>
      </c>
      <c r="AD7" s="131">
        <f>IFERROR(AB7/X7,"-")</f>
        <v>116143.19567354965</v>
      </c>
      <c r="AE7" s="183">
        <f>'地区別_在宅(医科)'!AE7</f>
        <v>44410</v>
      </c>
      <c r="AF7" s="131">
        <v>2044</v>
      </c>
      <c r="AG7" s="131">
        <v>2027</v>
      </c>
      <c r="AH7" s="93">
        <f>IFERROR(AF7/AE7,"-")</f>
        <v>4.6025669894167981E-2</v>
      </c>
      <c r="AI7" s="93">
        <f>IFERROR(AG7/AE7,"-")</f>
        <v>4.564287322675073E-2</v>
      </c>
      <c r="AJ7" s="131">
        <v>252725020</v>
      </c>
      <c r="AK7" s="131">
        <v>251574440</v>
      </c>
      <c r="AL7" s="131">
        <f>IFERROR(AJ7/AF7,"-")</f>
        <v>123642.37769080234</v>
      </c>
      <c r="AM7" s="131">
        <f>IFERROR(AK7/AG7,"-")</f>
        <v>124111.71188949185</v>
      </c>
      <c r="AN7" s="131">
        <f>'地区別_在宅(医科)'!AN7</f>
        <v>30372</v>
      </c>
      <c r="AO7" s="131">
        <v>3400</v>
      </c>
      <c r="AP7" s="131">
        <v>3359</v>
      </c>
      <c r="AQ7" s="93">
        <f>IFERROR(AO7/AN7,"-")</f>
        <v>0.11194521269590413</v>
      </c>
      <c r="AR7" s="93">
        <f>IFERROR(AP7/AN7,"-")</f>
        <v>0.11059528513104175</v>
      </c>
      <c r="AS7" s="131">
        <v>390717270</v>
      </c>
      <c r="AT7" s="131">
        <v>388452820</v>
      </c>
      <c r="AU7" s="131">
        <f>IFERROR(AS7/AO7,"-")</f>
        <v>114916.84411764707</v>
      </c>
      <c r="AV7" s="131">
        <f>IFERROR(AT7/AP7,"-")</f>
        <v>115645.37660017863</v>
      </c>
      <c r="AW7" s="183">
        <f>'地区別_在宅(医科)'!AW7</f>
        <v>14209</v>
      </c>
      <c r="AX7" s="131">
        <v>3032</v>
      </c>
      <c r="AY7" s="131">
        <v>3004</v>
      </c>
      <c r="AZ7" s="93">
        <f>IFERROR(AX7/AW7,"-")</f>
        <v>0.21338588218734605</v>
      </c>
      <c r="BA7" s="93">
        <f>IFERROR(AY7/AW7,"-")</f>
        <v>0.21141530016186924</v>
      </c>
      <c r="BB7" s="131">
        <v>347245030</v>
      </c>
      <c r="BC7" s="131">
        <v>345090920</v>
      </c>
      <c r="BD7" s="131">
        <f>IFERROR(BB7/AX7,"-")</f>
        <v>114526.72493403695</v>
      </c>
      <c r="BE7" s="131">
        <f>IFERROR(BC7/AY7,"-")</f>
        <v>114877.13715046605</v>
      </c>
      <c r="BF7" s="183">
        <f>'地区別_在宅(医科)'!BF7</f>
        <v>5421</v>
      </c>
      <c r="BG7" s="131">
        <v>1670</v>
      </c>
      <c r="BH7" s="131">
        <v>1659</v>
      </c>
      <c r="BI7" s="93">
        <f>IFERROR(BG7/BF7,"-")</f>
        <v>0.30806124331304185</v>
      </c>
      <c r="BJ7" s="93">
        <f>IFERROR(BH7/BF7,"-")</f>
        <v>0.30603209739900389</v>
      </c>
      <c r="BK7" s="131">
        <v>188831490</v>
      </c>
      <c r="BL7" s="131">
        <v>188093130</v>
      </c>
      <c r="BM7" s="131">
        <f>IFERROR(BK7/BG7,"-")</f>
        <v>113072.74850299401</v>
      </c>
      <c r="BN7" s="131">
        <f>IFERROR(BL7/BH7,"-")</f>
        <v>113377.41410488245</v>
      </c>
      <c r="BO7" s="131">
        <f>SUM(D7,M7,V7,AE7,AN7,AW7,BF7)</f>
        <v>149036</v>
      </c>
      <c r="BP7" s="131">
        <f>SUM(E7,N7,W7,AF7,AO7,AX7,BG7)</f>
        <v>11246</v>
      </c>
      <c r="BQ7" s="131">
        <f>SUM(F7,O7,X7,AG7,AP7,AY7,BH7)</f>
        <v>11139</v>
      </c>
      <c r="BR7" s="93">
        <f>IFERROR(BP7/BO7,"-")</f>
        <v>7.5458278536729387E-2</v>
      </c>
      <c r="BS7" s="93">
        <f>IFERROR(BQ7/BO7,"-")</f>
        <v>7.4740331195147475E-2</v>
      </c>
      <c r="BT7" s="131">
        <f>SUM(I7,R7,AA7,AJ7,AS7,BB7,BK7)</f>
        <v>1307142920</v>
      </c>
      <c r="BU7" s="131">
        <f>SUM(J7,S7,AB7,AK7,AT7,BC7,BL7)</f>
        <v>1300390340</v>
      </c>
      <c r="BV7" s="131">
        <f>IFERROR(BT7/BP7,"-")</f>
        <v>116231.80864307309</v>
      </c>
      <c r="BW7" s="131">
        <f>IFERROR(BU7/BQ7,"-")</f>
        <v>116742.10790914804</v>
      </c>
      <c r="BY7" s="65" t="str">
        <f>INDEX($C$7:$C$14,MATCH(BZ7,BR$7:BR$14,0))</f>
        <v>大阪市医療圏</v>
      </c>
      <c r="BZ7" s="147">
        <f>LARGE(BR$7:BR$14,ROW(BH1))</f>
        <v>7.6294164268134984E-2</v>
      </c>
      <c r="CA7" s="147">
        <f>ROUND(BZ7,3)</f>
        <v>7.5999999999999998E-2</v>
      </c>
      <c r="CB7" s="65" t="str">
        <f>INDEX($C$7:$C$14,MATCH(CC7,BS$7:BS$14,0))</f>
        <v>大阪市医療圏</v>
      </c>
      <c r="CC7" s="147">
        <f>LARGE(BS$7:BS$14,ROW(BJ1))</f>
        <v>7.6213517985511472E-2</v>
      </c>
      <c r="CD7" s="147">
        <f>ROUND(CC7,3)</f>
        <v>7.5999999999999998E-2</v>
      </c>
      <c r="CE7" s="66"/>
      <c r="CF7" s="147">
        <f>ROUND($BR$15,3)</f>
        <v>7.0999999999999994E-2</v>
      </c>
      <c r="CG7" s="147">
        <f>ROUND($BS$15,3)</f>
        <v>7.0999999999999994E-2</v>
      </c>
      <c r="CH7" s="184">
        <v>0</v>
      </c>
    </row>
    <row r="8" spans="1:86" s="20" customFormat="1" ht="12">
      <c r="B8" s="92">
        <v>2</v>
      </c>
      <c r="C8" s="37" t="s">
        <v>9</v>
      </c>
      <c r="D8" s="183">
        <f>'地区別_在宅(医科)'!D8</f>
        <v>169</v>
      </c>
      <c r="E8" s="131">
        <v>24</v>
      </c>
      <c r="F8" s="131">
        <v>24</v>
      </c>
      <c r="G8" s="93">
        <f t="shared" ref="G8:G14" si="0">IFERROR(E8/D8,"-")</f>
        <v>0.14201183431952663</v>
      </c>
      <c r="H8" s="93">
        <f t="shared" ref="H8:H14" si="1">IFERROR(F8/D8,"-")</f>
        <v>0.14201183431952663</v>
      </c>
      <c r="I8" s="131">
        <v>4463220</v>
      </c>
      <c r="J8" s="131">
        <v>4457220</v>
      </c>
      <c r="K8" s="131">
        <f t="shared" ref="K8:K13" si="2">IFERROR(I8/E8,"-")</f>
        <v>185967.5</v>
      </c>
      <c r="L8" s="131">
        <f t="shared" ref="L8:L15" si="3">IFERROR(J8/F8,"-")</f>
        <v>185717.5</v>
      </c>
      <c r="M8" s="183">
        <f>'地区別_在宅(医科)'!M8</f>
        <v>474</v>
      </c>
      <c r="N8" s="131">
        <v>69</v>
      </c>
      <c r="O8" s="131">
        <v>69</v>
      </c>
      <c r="P8" s="93">
        <f t="shared" ref="P8:P15" si="4">IFERROR(N8/M8,"-")</f>
        <v>0.14556962025316456</v>
      </c>
      <c r="Q8" s="93">
        <f t="shared" ref="Q8:Q15" si="5">IFERROR(O8/M8,"-")</f>
        <v>0.14556962025316456</v>
      </c>
      <c r="R8" s="131">
        <v>12206410</v>
      </c>
      <c r="S8" s="131">
        <v>12144330</v>
      </c>
      <c r="T8" s="131">
        <f t="shared" ref="T8:T13" si="6">IFERROR(R8/N8,"-")</f>
        <v>176904.4927536232</v>
      </c>
      <c r="U8" s="131">
        <f t="shared" ref="U8:U15" si="7">IFERROR(S8/O8,"-")</f>
        <v>176004.78260869565</v>
      </c>
      <c r="V8" s="183">
        <f>'地区別_在宅(医科)'!V8</f>
        <v>43592</v>
      </c>
      <c r="W8" s="131">
        <v>811</v>
      </c>
      <c r="X8" s="131">
        <v>805</v>
      </c>
      <c r="Y8" s="93">
        <f t="shared" ref="Y8:Y15" si="8">IFERROR(W8/V8,"-")</f>
        <v>1.8604331069921088E-2</v>
      </c>
      <c r="Z8" s="93">
        <f t="shared" ref="Z8:Z15" si="9">IFERROR(X8/V8,"-")</f>
        <v>1.8466691135988256E-2</v>
      </c>
      <c r="AA8" s="131">
        <v>104592970</v>
      </c>
      <c r="AB8" s="131">
        <v>103856730</v>
      </c>
      <c r="AC8" s="131">
        <f t="shared" ref="AC8:AC13" si="10">IFERROR(AA8/W8,"-")</f>
        <v>128967.90382244143</v>
      </c>
      <c r="AD8" s="131">
        <f t="shared" ref="AD8:AD15" si="11">IFERROR(AB8/X8,"-")</f>
        <v>129014.57142857143</v>
      </c>
      <c r="AE8" s="183">
        <f>'地区別_在宅(医科)'!AE8</f>
        <v>33355</v>
      </c>
      <c r="AF8" s="131">
        <v>1463</v>
      </c>
      <c r="AG8" s="131">
        <v>1450</v>
      </c>
      <c r="AH8" s="93">
        <f t="shared" ref="AH8:AH15" si="12">IFERROR(AF8/AE8,"-")</f>
        <v>4.3861490031479537E-2</v>
      </c>
      <c r="AI8" s="93">
        <f t="shared" ref="AI8:AI15" si="13">IFERROR(AG8/AE8,"-")</f>
        <v>4.3471743366811574E-2</v>
      </c>
      <c r="AJ8" s="131">
        <v>171735290</v>
      </c>
      <c r="AK8" s="131">
        <v>170451910</v>
      </c>
      <c r="AL8" s="131">
        <f t="shared" ref="AL8:AL13" si="14">IFERROR(AJ8/AF8,"-")</f>
        <v>117385.70745044429</v>
      </c>
      <c r="AM8" s="131">
        <f t="shared" ref="AM8:AM15" si="15">IFERROR(AK8/AG8,"-")</f>
        <v>117553.04137931035</v>
      </c>
      <c r="AN8" s="131">
        <f>'地区別_在宅(医科)'!AN8</f>
        <v>20804</v>
      </c>
      <c r="AO8" s="131">
        <v>2204</v>
      </c>
      <c r="AP8" s="131">
        <v>2182</v>
      </c>
      <c r="AQ8" s="93">
        <f t="shared" ref="AQ8:AQ15" si="16">IFERROR(AO8/AN8,"-")</f>
        <v>0.10594116516054605</v>
      </c>
      <c r="AR8" s="93">
        <f t="shared" ref="AR8:AR15" si="17">IFERROR(AP8/AN8,"-")</f>
        <v>0.10488367621611229</v>
      </c>
      <c r="AS8" s="131">
        <v>264681570</v>
      </c>
      <c r="AT8" s="131">
        <v>262232050</v>
      </c>
      <c r="AU8" s="131">
        <f t="shared" ref="AU8:AU13" si="18">IFERROR(AS8/AO8,"-")</f>
        <v>120091.45644283122</v>
      </c>
      <c r="AV8" s="131">
        <f t="shared" ref="AV8:AV15" si="19">IFERROR(AT8/AP8,"-")</f>
        <v>120179.67461044913</v>
      </c>
      <c r="AW8" s="183">
        <f>'地区別_在宅(医科)'!AW8</f>
        <v>9667</v>
      </c>
      <c r="AX8" s="131">
        <v>1929</v>
      </c>
      <c r="AY8" s="131">
        <v>1917</v>
      </c>
      <c r="AZ8" s="93">
        <f t="shared" ref="AZ8:AZ15" si="20">IFERROR(AX8/AW8,"-")</f>
        <v>0.19954484328126618</v>
      </c>
      <c r="BA8" s="93">
        <f t="shared" ref="BA8:BA15" si="21">IFERROR(AY8/AW8,"-")</f>
        <v>0.19830350677562841</v>
      </c>
      <c r="BB8" s="131">
        <v>216980770</v>
      </c>
      <c r="BC8" s="131">
        <v>214943980</v>
      </c>
      <c r="BD8" s="131">
        <f t="shared" ref="BD8:BD13" si="22">IFERROR(BB8/AX8,"-")</f>
        <v>112483.55106272681</v>
      </c>
      <c r="BE8" s="131">
        <f t="shared" ref="BE8:BE15" si="23">IFERROR(BC8/AY8,"-")</f>
        <v>112125.18518518518</v>
      </c>
      <c r="BF8" s="183">
        <f>'地区別_在宅(医科)'!BF8</f>
        <v>3499</v>
      </c>
      <c r="BG8" s="131">
        <v>983</v>
      </c>
      <c r="BH8" s="131">
        <v>979</v>
      </c>
      <c r="BI8" s="93">
        <f t="shared" ref="BI8:BI15" si="24">IFERROR(BG8/BF8,"-")</f>
        <v>0.28093741068876821</v>
      </c>
      <c r="BJ8" s="93">
        <f t="shared" ref="BJ8:BJ15" si="25">IFERROR(BH8/BF8,"-")</f>
        <v>0.2797942269219777</v>
      </c>
      <c r="BK8" s="131">
        <v>105896610</v>
      </c>
      <c r="BL8" s="131">
        <v>104592180</v>
      </c>
      <c r="BM8" s="131">
        <f t="shared" ref="BM8:BM13" si="26">IFERROR(BK8/BG8,"-")</f>
        <v>107727.98575788403</v>
      </c>
      <c r="BN8" s="131">
        <f t="shared" ref="BN8:BN15" si="27">IFERROR(BL8/BH8,"-")</f>
        <v>106835.73033707865</v>
      </c>
      <c r="BO8" s="131">
        <f t="shared" ref="BO8:BO14" si="28">SUM(D8,M8,V8,AE8,AN8,AW8,BF8)</f>
        <v>111560</v>
      </c>
      <c r="BP8" s="131">
        <f t="shared" ref="BP8:BQ14" si="29">SUM(E8,N8,W8,AF8,AO8,AX8,BG8)</f>
        <v>7483</v>
      </c>
      <c r="BQ8" s="131">
        <f t="shared" si="29"/>
        <v>7426</v>
      </c>
      <c r="BR8" s="93">
        <f t="shared" ref="BR8:BR15" si="30">IFERROR(BP8/BO8,"-")</f>
        <v>6.707601290785227E-2</v>
      </c>
      <c r="BS8" s="93">
        <f t="shared" ref="BS8:BS15" si="31">IFERROR(BQ8/BO8,"-")</f>
        <v>6.6565077088562213E-2</v>
      </c>
      <c r="BT8" s="131">
        <f t="shared" ref="BT8:BU14" si="32">SUM(I8,R8,AA8,AJ8,AS8,BB8,BK8)</f>
        <v>880556840</v>
      </c>
      <c r="BU8" s="131">
        <f t="shared" si="32"/>
        <v>872678400</v>
      </c>
      <c r="BV8" s="131">
        <f t="shared" ref="BV8:BV13" si="33">IFERROR(BT8/BP8,"-")</f>
        <v>117674.30709608446</v>
      </c>
      <c r="BW8" s="131">
        <f t="shared" ref="BW8:BW15" si="34">IFERROR(BU8/BQ8,"-")</f>
        <v>117516.6172906006</v>
      </c>
      <c r="BY8" s="65" t="str">
        <f t="shared" ref="BY8:BY14" si="35">INDEX($C$7:$C$14,MATCH(BZ8,BR$7:BR$14,0))</f>
        <v>豊能医療圏</v>
      </c>
      <c r="BZ8" s="147">
        <f t="shared" ref="BZ8:BZ14" si="36">LARGE(BR$7:BR$14,ROW(BH2))</f>
        <v>7.5458278536729387E-2</v>
      </c>
      <c r="CA8" s="147">
        <f t="shared" ref="CA8:CA14" si="37">ROUND(BZ8,3)</f>
        <v>7.4999999999999997E-2</v>
      </c>
      <c r="CB8" s="65" t="str">
        <f t="shared" ref="CB8:CB14" si="38">INDEX($C$7:$C$14,MATCH(CC8,BS$7:BS$14,0))</f>
        <v>豊能医療圏</v>
      </c>
      <c r="CC8" s="147">
        <f t="shared" ref="CC8:CC14" si="39">LARGE(BS$7:BS$14,ROW(BJ2))</f>
        <v>7.4740331195147475E-2</v>
      </c>
      <c r="CD8" s="147">
        <f t="shared" ref="CD8:CD14" si="40">ROUND(CC8,3)</f>
        <v>7.4999999999999997E-2</v>
      </c>
      <c r="CE8" s="66"/>
      <c r="CF8" s="147">
        <f t="shared" ref="CF8:CF14" si="41">ROUND($BR$15,3)</f>
        <v>7.0999999999999994E-2</v>
      </c>
      <c r="CG8" s="147">
        <f t="shared" ref="CG8:CG14" si="42">ROUND($BS$15,3)</f>
        <v>7.0999999999999994E-2</v>
      </c>
      <c r="CH8" s="184">
        <v>0</v>
      </c>
    </row>
    <row r="9" spans="1:86" s="20" customFormat="1" ht="12">
      <c r="B9" s="92">
        <v>3</v>
      </c>
      <c r="C9" s="37" t="s">
        <v>14</v>
      </c>
      <c r="D9" s="183">
        <f>'地区別_在宅(医科)'!D9</f>
        <v>313</v>
      </c>
      <c r="E9" s="131">
        <v>26</v>
      </c>
      <c r="F9" s="131">
        <v>26</v>
      </c>
      <c r="G9" s="93">
        <f t="shared" si="0"/>
        <v>8.3067092651757185E-2</v>
      </c>
      <c r="H9" s="93">
        <f t="shared" si="1"/>
        <v>8.3067092651757185E-2</v>
      </c>
      <c r="I9" s="131">
        <v>3652810</v>
      </c>
      <c r="J9" s="131">
        <v>3622810</v>
      </c>
      <c r="K9" s="131">
        <f t="shared" si="2"/>
        <v>140492.69230769231</v>
      </c>
      <c r="L9" s="131">
        <f t="shared" si="3"/>
        <v>139338.84615384616</v>
      </c>
      <c r="M9" s="183">
        <f>'地区別_在宅(医科)'!M9</f>
        <v>1088</v>
      </c>
      <c r="N9" s="131">
        <v>107</v>
      </c>
      <c r="O9" s="131">
        <v>106</v>
      </c>
      <c r="P9" s="93">
        <f t="shared" si="4"/>
        <v>9.8345588235294115E-2</v>
      </c>
      <c r="Q9" s="93">
        <f t="shared" si="5"/>
        <v>9.7426470588235295E-2</v>
      </c>
      <c r="R9" s="131">
        <v>17128690</v>
      </c>
      <c r="S9" s="131">
        <v>17017430</v>
      </c>
      <c r="T9" s="131">
        <f t="shared" si="6"/>
        <v>160081.21495327103</v>
      </c>
      <c r="U9" s="131">
        <f t="shared" si="7"/>
        <v>160541.79245283018</v>
      </c>
      <c r="V9" s="183">
        <f>'地区別_在宅(医科)'!V9</f>
        <v>71025</v>
      </c>
      <c r="W9" s="131">
        <v>1320</v>
      </c>
      <c r="X9" s="131">
        <v>1319</v>
      </c>
      <c r="Y9" s="93">
        <f t="shared" si="8"/>
        <v>1.8585005279831045E-2</v>
      </c>
      <c r="Z9" s="93">
        <f t="shared" si="9"/>
        <v>1.8570925730376629E-2</v>
      </c>
      <c r="AA9" s="131">
        <v>160113120</v>
      </c>
      <c r="AB9" s="131">
        <v>159865740</v>
      </c>
      <c r="AC9" s="131">
        <f t="shared" si="10"/>
        <v>121297.81818181818</v>
      </c>
      <c r="AD9" s="131">
        <f t="shared" si="11"/>
        <v>121202.22896133435</v>
      </c>
      <c r="AE9" s="183">
        <f>'地区別_在宅(医科)'!AE9</f>
        <v>54534</v>
      </c>
      <c r="AF9" s="131">
        <v>2313</v>
      </c>
      <c r="AG9" s="131">
        <v>2308</v>
      </c>
      <c r="AH9" s="93">
        <f t="shared" si="12"/>
        <v>4.2413906920453298E-2</v>
      </c>
      <c r="AI9" s="93">
        <f t="shared" si="13"/>
        <v>4.2322220999743282E-2</v>
      </c>
      <c r="AJ9" s="131">
        <v>287960910</v>
      </c>
      <c r="AK9" s="131">
        <v>287617950</v>
      </c>
      <c r="AL9" s="131">
        <f t="shared" si="14"/>
        <v>124496.71854734111</v>
      </c>
      <c r="AM9" s="131">
        <f t="shared" si="15"/>
        <v>124617.82928942807</v>
      </c>
      <c r="AN9" s="131">
        <f>'地区別_在宅(医科)'!AN9</f>
        <v>32127</v>
      </c>
      <c r="AO9" s="131">
        <v>3422</v>
      </c>
      <c r="AP9" s="131">
        <v>3408</v>
      </c>
      <c r="AQ9" s="93">
        <f t="shared" si="16"/>
        <v>0.10651476950851309</v>
      </c>
      <c r="AR9" s="93">
        <f t="shared" si="17"/>
        <v>0.10607899897282659</v>
      </c>
      <c r="AS9" s="131">
        <v>407829230</v>
      </c>
      <c r="AT9" s="131">
        <v>407001210</v>
      </c>
      <c r="AU9" s="131">
        <f t="shared" si="18"/>
        <v>119178.61776738749</v>
      </c>
      <c r="AV9" s="131">
        <f t="shared" si="19"/>
        <v>119425.23767605633</v>
      </c>
      <c r="AW9" s="183">
        <f>'地区別_在宅(医科)'!AW9</f>
        <v>13595</v>
      </c>
      <c r="AX9" s="131">
        <v>2610</v>
      </c>
      <c r="AY9" s="131">
        <v>2599</v>
      </c>
      <c r="AZ9" s="93">
        <f t="shared" si="20"/>
        <v>0.19198234645090106</v>
      </c>
      <c r="BA9" s="93">
        <f t="shared" si="21"/>
        <v>0.19117322545053328</v>
      </c>
      <c r="BB9" s="131">
        <v>298640960</v>
      </c>
      <c r="BC9" s="131">
        <v>297824250</v>
      </c>
      <c r="BD9" s="131">
        <f t="shared" si="22"/>
        <v>114421.82375478928</v>
      </c>
      <c r="BE9" s="131">
        <f t="shared" si="23"/>
        <v>114591.86225471336</v>
      </c>
      <c r="BF9" s="183">
        <f>'地区別_在宅(医科)'!BF9</f>
        <v>4879</v>
      </c>
      <c r="BG9" s="131">
        <v>1224</v>
      </c>
      <c r="BH9" s="131">
        <v>1219</v>
      </c>
      <c r="BI9" s="93">
        <f t="shared" si="24"/>
        <v>0.25087108013937282</v>
      </c>
      <c r="BJ9" s="93">
        <f t="shared" si="25"/>
        <v>0.24984627997540479</v>
      </c>
      <c r="BK9" s="131">
        <v>135878750</v>
      </c>
      <c r="BL9" s="131">
        <v>135536130</v>
      </c>
      <c r="BM9" s="131">
        <f t="shared" si="26"/>
        <v>111012.05065359476</v>
      </c>
      <c r="BN9" s="131">
        <f t="shared" si="27"/>
        <v>111186.32485643971</v>
      </c>
      <c r="BO9" s="131">
        <f t="shared" si="28"/>
        <v>177561</v>
      </c>
      <c r="BP9" s="131">
        <f t="shared" si="29"/>
        <v>11022</v>
      </c>
      <c r="BQ9" s="131">
        <f t="shared" si="29"/>
        <v>10985</v>
      </c>
      <c r="BR9" s="93">
        <f t="shared" si="30"/>
        <v>6.2074442022741483E-2</v>
      </c>
      <c r="BS9" s="93">
        <f t="shared" si="31"/>
        <v>6.1866062930485861E-2</v>
      </c>
      <c r="BT9" s="131">
        <f t="shared" si="32"/>
        <v>1311204470</v>
      </c>
      <c r="BU9" s="131">
        <f t="shared" si="32"/>
        <v>1308485520</v>
      </c>
      <c r="BV9" s="131">
        <f t="shared" si="33"/>
        <v>118962.48140083469</v>
      </c>
      <c r="BW9" s="131">
        <f t="shared" si="34"/>
        <v>119115.65953573055</v>
      </c>
      <c r="BY9" s="65" t="str">
        <f t="shared" si="35"/>
        <v>南河内医療圏</v>
      </c>
      <c r="BZ9" s="147">
        <f t="shared" si="36"/>
        <v>7.0766366130929043E-2</v>
      </c>
      <c r="CA9" s="147">
        <f t="shared" si="37"/>
        <v>7.0999999999999994E-2</v>
      </c>
      <c r="CB9" s="65" t="str">
        <f t="shared" si="38"/>
        <v>南河内医療圏</v>
      </c>
      <c r="CC9" s="147">
        <f t="shared" si="39"/>
        <v>7.0629165033320271E-2</v>
      </c>
      <c r="CD9" s="147">
        <f t="shared" si="40"/>
        <v>7.0999999999999994E-2</v>
      </c>
      <c r="CE9" s="66"/>
      <c r="CF9" s="147">
        <f t="shared" si="41"/>
        <v>7.0999999999999994E-2</v>
      </c>
      <c r="CG9" s="147">
        <f t="shared" si="42"/>
        <v>7.0999999999999994E-2</v>
      </c>
      <c r="CH9" s="184">
        <v>0</v>
      </c>
    </row>
    <row r="10" spans="1:86" s="20" customFormat="1" ht="12">
      <c r="B10" s="92">
        <v>4</v>
      </c>
      <c r="C10" s="37" t="s">
        <v>22</v>
      </c>
      <c r="D10" s="183">
        <f>'地区別_在宅(医科)'!D10</f>
        <v>127</v>
      </c>
      <c r="E10" s="131">
        <v>14</v>
      </c>
      <c r="F10" s="131">
        <v>14</v>
      </c>
      <c r="G10" s="93">
        <f t="shared" si="0"/>
        <v>0.11023622047244094</v>
      </c>
      <c r="H10" s="93">
        <f t="shared" si="1"/>
        <v>0.11023622047244094</v>
      </c>
      <c r="I10" s="131">
        <v>1778970</v>
      </c>
      <c r="J10" s="131">
        <v>1778970</v>
      </c>
      <c r="K10" s="131">
        <f t="shared" si="2"/>
        <v>127069.28571428571</v>
      </c>
      <c r="L10" s="131">
        <f t="shared" si="3"/>
        <v>127069.28571428571</v>
      </c>
      <c r="M10" s="183">
        <f>'地区別_在宅(医科)'!M10</f>
        <v>358</v>
      </c>
      <c r="N10" s="131">
        <v>42</v>
      </c>
      <c r="O10" s="131">
        <v>42</v>
      </c>
      <c r="P10" s="93">
        <f t="shared" si="4"/>
        <v>0.11731843575418995</v>
      </c>
      <c r="Q10" s="93">
        <f t="shared" si="5"/>
        <v>0.11731843575418995</v>
      </c>
      <c r="R10" s="131">
        <v>6360020</v>
      </c>
      <c r="S10" s="131">
        <v>6360020</v>
      </c>
      <c r="T10" s="131">
        <f t="shared" si="6"/>
        <v>151429.04761904763</v>
      </c>
      <c r="U10" s="131">
        <f t="shared" si="7"/>
        <v>151429.04761904763</v>
      </c>
      <c r="V10" s="183">
        <f>'地区別_在宅(医科)'!V10</f>
        <v>48444</v>
      </c>
      <c r="W10" s="131">
        <v>1086</v>
      </c>
      <c r="X10" s="131">
        <v>1085</v>
      </c>
      <c r="Y10" s="93">
        <f t="shared" si="8"/>
        <v>2.2417636859053753E-2</v>
      </c>
      <c r="Z10" s="93">
        <f t="shared" si="9"/>
        <v>2.2396994467839153E-2</v>
      </c>
      <c r="AA10" s="131">
        <v>138517280</v>
      </c>
      <c r="AB10" s="131">
        <v>138393080</v>
      </c>
      <c r="AC10" s="131">
        <f t="shared" si="10"/>
        <v>127548.13996316759</v>
      </c>
      <c r="AD10" s="131">
        <f t="shared" si="11"/>
        <v>127551.22580645161</v>
      </c>
      <c r="AE10" s="183">
        <f>'地区別_在宅(医科)'!AE10</f>
        <v>39151</v>
      </c>
      <c r="AF10" s="131">
        <v>1965</v>
      </c>
      <c r="AG10" s="131">
        <v>1964</v>
      </c>
      <c r="AH10" s="93">
        <f t="shared" si="12"/>
        <v>5.0190288881510052E-2</v>
      </c>
      <c r="AI10" s="93">
        <f t="shared" si="13"/>
        <v>5.0164746749763733E-2</v>
      </c>
      <c r="AJ10" s="131">
        <v>256747750</v>
      </c>
      <c r="AK10" s="131">
        <v>256429790</v>
      </c>
      <c r="AL10" s="131">
        <f t="shared" si="14"/>
        <v>130660.43256997455</v>
      </c>
      <c r="AM10" s="131">
        <f t="shared" si="15"/>
        <v>130565.06619144602</v>
      </c>
      <c r="AN10" s="131">
        <f>'地区別_在宅(医科)'!AN10</f>
        <v>24237</v>
      </c>
      <c r="AO10" s="131">
        <v>2696</v>
      </c>
      <c r="AP10" s="131">
        <v>2695</v>
      </c>
      <c r="AQ10" s="93">
        <f t="shared" si="16"/>
        <v>0.11123488880637042</v>
      </c>
      <c r="AR10" s="93">
        <f t="shared" si="17"/>
        <v>0.11119362957461731</v>
      </c>
      <c r="AS10" s="131">
        <v>325091420</v>
      </c>
      <c r="AT10" s="131">
        <v>324899770</v>
      </c>
      <c r="AU10" s="131">
        <f t="shared" si="18"/>
        <v>120582.8709198813</v>
      </c>
      <c r="AV10" s="131">
        <f t="shared" si="19"/>
        <v>120556.50092764378</v>
      </c>
      <c r="AW10" s="183">
        <f>'地区別_在宅(医科)'!AW10</f>
        <v>10311</v>
      </c>
      <c r="AX10" s="131">
        <v>2064</v>
      </c>
      <c r="AY10" s="131">
        <v>2061</v>
      </c>
      <c r="AZ10" s="93">
        <f t="shared" si="20"/>
        <v>0.20017457084666862</v>
      </c>
      <c r="BA10" s="93">
        <f t="shared" si="21"/>
        <v>0.19988361943555427</v>
      </c>
      <c r="BB10" s="131">
        <v>245377840</v>
      </c>
      <c r="BC10" s="131">
        <v>245199400</v>
      </c>
      <c r="BD10" s="131">
        <f t="shared" si="22"/>
        <v>118884.61240310078</v>
      </c>
      <c r="BE10" s="131">
        <f t="shared" si="23"/>
        <v>118971.0819990296</v>
      </c>
      <c r="BF10" s="183">
        <f>'地区別_在宅(医科)'!BF10</f>
        <v>3758</v>
      </c>
      <c r="BG10" s="131">
        <v>1023</v>
      </c>
      <c r="BH10" s="131">
        <v>1023</v>
      </c>
      <c r="BI10" s="93">
        <f t="shared" si="24"/>
        <v>0.27221926556679082</v>
      </c>
      <c r="BJ10" s="93">
        <f t="shared" si="25"/>
        <v>0.27221926556679082</v>
      </c>
      <c r="BK10" s="131">
        <v>115766710</v>
      </c>
      <c r="BL10" s="131">
        <v>115649430</v>
      </c>
      <c r="BM10" s="131">
        <f t="shared" si="26"/>
        <v>113163.93939393939</v>
      </c>
      <c r="BN10" s="131">
        <f t="shared" si="27"/>
        <v>113049.29618768329</v>
      </c>
      <c r="BO10" s="131">
        <f t="shared" si="28"/>
        <v>126386</v>
      </c>
      <c r="BP10" s="131">
        <f t="shared" si="29"/>
        <v>8890</v>
      </c>
      <c r="BQ10" s="131">
        <f t="shared" si="29"/>
        <v>8884</v>
      </c>
      <c r="BR10" s="93">
        <f t="shared" si="30"/>
        <v>7.0340069311474365E-2</v>
      </c>
      <c r="BS10" s="93">
        <f t="shared" si="31"/>
        <v>7.0292595698890695E-2</v>
      </c>
      <c r="BT10" s="131">
        <f t="shared" si="32"/>
        <v>1089639990</v>
      </c>
      <c r="BU10" s="131">
        <f t="shared" si="32"/>
        <v>1088710460</v>
      </c>
      <c r="BV10" s="131">
        <f t="shared" si="33"/>
        <v>122569.17772778403</v>
      </c>
      <c r="BW10" s="131">
        <f t="shared" si="34"/>
        <v>122547.32778027916</v>
      </c>
      <c r="BY10" s="65" t="str">
        <f t="shared" si="35"/>
        <v>中河内医療圏</v>
      </c>
      <c r="BZ10" s="147">
        <f t="shared" si="36"/>
        <v>7.0340069311474365E-2</v>
      </c>
      <c r="CA10" s="147">
        <f t="shared" si="37"/>
        <v>7.0000000000000007E-2</v>
      </c>
      <c r="CB10" s="65" t="str">
        <f t="shared" si="38"/>
        <v>中河内医療圏</v>
      </c>
      <c r="CC10" s="147">
        <f t="shared" si="39"/>
        <v>7.0292595698890695E-2</v>
      </c>
      <c r="CD10" s="147">
        <f t="shared" si="40"/>
        <v>7.0000000000000007E-2</v>
      </c>
      <c r="CE10" s="66"/>
      <c r="CF10" s="147">
        <f t="shared" si="41"/>
        <v>7.0999999999999994E-2</v>
      </c>
      <c r="CG10" s="147">
        <f t="shared" si="42"/>
        <v>7.0999999999999994E-2</v>
      </c>
      <c r="CH10" s="184">
        <v>0</v>
      </c>
    </row>
    <row r="11" spans="1:86" s="20" customFormat="1" ht="12">
      <c r="B11" s="92">
        <v>5</v>
      </c>
      <c r="C11" s="37" t="s">
        <v>26</v>
      </c>
      <c r="D11" s="183">
        <f>'地区別_在宅(医科)'!D11</f>
        <v>190</v>
      </c>
      <c r="E11" s="131">
        <v>26</v>
      </c>
      <c r="F11" s="131">
        <v>26</v>
      </c>
      <c r="G11" s="93">
        <f t="shared" si="0"/>
        <v>0.1368421052631579</v>
      </c>
      <c r="H11" s="93">
        <f t="shared" si="1"/>
        <v>0.1368421052631579</v>
      </c>
      <c r="I11" s="131">
        <v>4291500</v>
      </c>
      <c r="J11" s="131">
        <v>4291500</v>
      </c>
      <c r="K11" s="131">
        <f t="shared" si="2"/>
        <v>165057.69230769231</v>
      </c>
      <c r="L11" s="131">
        <f t="shared" si="3"/>
        <v>165057.69230769231</v>
      </c>
      <c r="M11" s="183">
        <f>'地区別_在宅(医科)'!M11</f>
        <v>598</v>
      </c>
      <c r="N11" s="131">
        <v>60</v>
      </c>
      <c r="O11" s="131">
        <v>60</v>
      </c>
      <c r="P11" s="93">
        <f t="shared" si="4"/>
        <v>0.10033444816053512</v>
      </c>
      <c r="Q11" s="93">
        <f t="shared" si="5"/>
        <v>0.10033444816053512</v>
      </c>
      <c r="R11" s="131">
        <v>11483250</v>
      </c>
      <c r="S11" s="131">
        <v>11427450</v>
      </c>
      <c r="T11" s="131">
        <f t="shared" si="6"/>
        <v>191387.5</v>
      </c>
      <c r="U11" s="131">
        <f t="shared" si="7"/>
        <v>190457.5</v>
      </c>
      <c r="V11" s="183">
        <f>'地区別_在宅(医科)'!V11</f>
        <v>38694</v>
      </c>
      <c r="W11" s="131">
        <v>751</v>
      </c>
      <c r="X11" s="131">
        <v>750</v>
      </c>
      <c r="Y11" s="93">
        <f t="shared" si="8"/>
        <v>1.9408693854344343E-2</v>
      </c>
      <c r="Z11" s="93">
        <f t="shared" si="9"/>
        <v>1.9382850054271979E-2</v>
      </c>
      <c r="AA11" s="131">
        <v>91419860</v>
      </c>
      <c r="AB11" s="131">
        <v>91293860</v>
      </c>
      <c r="AC11" s="131">
        <f t="shared" si="10"/>
        <v>121730.83888149135</v>
      </c>
      <c r="AD11" s="131">
        <f t="shared" si="11"/>
        <v>121725.14666666667</v>
      </c>
      <c r="AE11" s="183">
        <f>'地区別_在宅(医科)'!AE11</f>
        <v>30442</v>
      </c>
      <c r="AF11" s="131">
        <v>1424</v>
      </c>
      <c r="AG11" s="131">
        <v>1424</v>
      </c>
      <c r="AH11" s="93">
        <f t="shared" si="12"/>
        <v>4.6777478483673869E-2</v>
      </c>
      <c r="AI11" s="93">
        <f t="shared" si="13"/>
        <v>4.6777478483673869E-2</v>
      </c>
      <c r="AJ11" s="131">
        <v>185475340</v>
      </c>
      <c r="AK11" s="131">
        <v>185169230</v>
      </c>
      <c r="AL11" s="131">
        <f t="shared" si="14"/>
        <v>130249.53651685393</v>
      </c>
      <c r="AM11" s="131">
        <f t="shared" si="15"/>
        <v>130034.57162921349</v>
      </c>
      <c r="AN11" s="131">
        <f>'地区別_在宅(医科)'!AN11</f>
        <v>19362</v>
      </c>
      <c r="AO11" s="131">
        <v>2061</v>
      </c>
      <c r="AP11" s="131">
        <v>2055</v>
      </c>
      <c r="AQ11" s="93">
        <f t="shared" si="16"/>
        <v>0.1064456151224047</v>
      </c>
      <c r="AR11" s="93">
        <f t="shared" si="17"/>
        <v>0.10613572977998141</v>
      </c>
      <c r="AS11" s="131">
        <v>255774320</v>
      </c>
      <c r="AT11" s="131">
        <v>254925080</v>
      </c>
      <c r="AU11" s="131">
        <f t="shared" si="18"/>
        <v>124102.04754973314</v>
      </c>
      <c r="AV11" s="131">
        <f t="shared" si="19"/>
        <v>124051.13381995134</v>
      </c>
      <c r="AW11" s="183">
        <f>'地区別_在宅(医科)'!AW11</f>
        <v>9342</v>
      </c>
      <c r="AX11" s="131">
        <v>1889</v>
      </c>
      <c r="AY11" s="131">
        <v>1886</v>
      </c>
      <c r="AZ11" s="93">
        <f t="shared" si="20"/>
        <v>0.20220509526867908</v>
      </c>
      <c r="BA11" s="93">
        <f t="shared" si="21"/>
        <v>0.20188396488974525</v>
      </c>
      <c r="BB11" s="131">
        <v>231870370</v>
      </c>
      <c r="BC11" s="131">
        <v>231374880</v>
      </c>
      <c r="BD11" s="131">
        <f t="shared" si="22"/>
        <v>122747.68131286395</v>
      </c>
      <c r="BE11" s="131">
        <f t="shared" si="23"/>
        <v>122680.21208907741</v>
      </c>
      <c r="BF11" s="183">
        <f>'地区別_在宅(医科)'!BF11</f>
        <v>3412</v>
      </c>
      <c r="BG11" s="131">
        <v>1010</v>
      </c>
      <c r="BH11" s="131">
        <v>1006</v>
      </c>
      <c r="BI11" s="93">
        <f t="shared" si="24"/>
        <v>0.29601406799531066</v>
      </c>
      <c r="BJ11" s="93">
        <f t="shared" si="25"/>
        <v>0.29484173505275496</v>
      </c>
      <c r="BK11" s="131">
        <v>123286800</v>
      </c>
      <c r="BL11" s="131">
        <v>122922080</v>
      </c>
      <c r="BM11" s="131">
        <f t="shared" si="26"/>
        <v>122066.13861386139</v>
      </c>
      <c r="BN11" s="131">
        <f t="shared" si="27"/>
        <v>122188.9463220676</v>
      </c>
      <c r="BO11" s="131">
        <f t="shared" si="28"/>
        <v>102040</v>
      </c>
      <c r="BP11" s="131">
        <f t="shared" si="29"/>
        <v>7221</v>
      </c>
      <c r="BQ11" s="131">
        <f t="shared" si="29"/>
        <v>7207</v>
      </c>
      <c r="BR11" s="93">
        <f t="shared" si="30"/>
        <v>7.0766366130929043E-2</v>
      </c>
      <c r="BS11" s="93">
        <f t="shared" si="31"/>
        <v>7.0629165033320271E-2</v>
      </c>
      <c r="BT11" s="131">
        <f t="shared" si="32"/>
        <v>903601440</v>
      </c>
      <c r="BU11" s="131">
        <f t="shared" si="32"/>
        <v>901404080</v>
      </c>
      <c r="BV11" s="131">
        <f t="shared" si="33"/>
        <v>125135.22226838388</v>
      </c>
      <c r="BW11" s="131">
        <f t="shared" si="34"/>
        <v>125073.41196059386</v>
      </c>
      <c r="BY11" s="65" t="str">
        <f t="shared" si="35"/>
        <v>堺市医療圏</v>
      </c>
      <c r="BZ11" s="147">
        <f t="shared" si="36"/>
        <v>6.8828440445787745E-2</v>
      </c>
      <c r="CA11" s="147">
        <f t="shared" si="37"/>
        <v>6.9000000000000006E-2</v>
      </c>
      <c r="CB11" s="65" t="str">
        <f t="shared" si="38"/>
        <v>堺市医療圏</v>
      </c>
      <c r="CC11" s="147">
        <f t="shared" si="39"/>
        <v>6.8578524401958718E-2</v>
      </c>
      <c r="CD11" s="147">
        <f t="shared" si="40"/>
        <v>6.9000000000000006E-2</v>
      </c>
      <c r="CE11" s="66"/>
      <c r="CF11" s="147">
        <f t="shared" si="41"/>
        <v>7.0999999999999994E-2</v>
      </c>
      <c r="CG11" s="147">
        <f t="shared" si="42"/>
        <v>7.0999999999999994E-2</v>
      </c>
      <c r="CH11" s="184">
        <v>0</v>
      </c>
    </row>
    <row r="12" spans="1:86" s="20" customFormat="1" ht="12">
      <c r="B12" s="92">
        <v>6</v>
      </c>
      <c r="C12" s="37" t="s">
        <v>36</v>
      </c>
      <c r="D12" s="183">
        <f>'地区別_在宅(医科)'!D12</f>
        <v>522</v>
      </c>
      <c r="E12" s="131">
        <v>41</v>
      </c>
      <c r="F12" s="131">
        <v>41</v>
      </c>
      <c r="G12" s="93">
        <f t="shared" si="0"/>
        <v>7.8544061302681989E-2</v>
      </c>
      <c r="H12" s="93">
        <f t="shared" si="1"/>
        <v>7.8544061302681989E-2</v>
      </c>
      <c r="I12" s="131">
        <v>7113920</v>
      </c>
      <c r="J12" s="131">
        <v>7107920</v>
      </c>
      <c r="K12" s="131">
        <f t="shared" si="2"/>
        <v>173510.24390243902</v>
      </c>
      <c r="L12" s="131">
        <f t="shared" si="3"/>
        <v>173363.90243902439</v>
      </c>
      <c r="M12" s="183">
        <f>'地区別_在宅(医科)'!M12</f>
        <v>1204</v>
      </c>
      <c r="N12" s="131">
        <v>112</v>
      </c>
      <c r="O12" s="131">
        <v>111</v>
      </c>
      <c r="P12" s="93">
        <f t="shared" si="4"/>
        <v>9.3023255813953487E-2</v>
      </c>
      <c r="Q12" s="93">
        <f t="shared" si="5"/>
        <v>9.2192691029900325E-2</v>
      </c>
      <c r="R12" s="131">
        <v>21634020</v>
      </c>
      <c r="S12" s="131">
        <v>21580020</v>
      </c>
      <c r="T12" s="131">
        <f t="shared" si="6"/>
        <v>193160.89285714287</v>
      </c>
      <c r="U12" s="131">
        <f t="shared" si="7"/>
        <v>194414.59459459459</v>
      </c>
      <c r="V12" s="183">
        <f>'地区別_在宅(医科)'!V12</f>
        <v>48486</v>
      </c>
      <c r="W12" s="131">
        <v>975</v>
      </c>
      <c r="X12" s="131">
        <v>973</v>
      </c>
      <c r="Y12" s="93">
        <f t="shared" si="8"/>
        <v>2.0108897413686426E-2</v>
      </c>
      <c r="Z12" s="93">
        <f t="shared" si="9"/>
        <v>2.0067648393350658E-2</v>
      </c>
      <c r="AA12" s="131">
        <v>131607900</v>
      </c>
      <c r="AB12" s="131">
        <v>131469390</v>
      </c>
      <c r="AC12" s="131">
        <f t="shared" si="10"/>
        <v>134982.46153846153</v>
      </c>
      <c r="AD12" s="131">
        <f t="shared" si="11"/>
        <v>135117.56423432683</v>
      </c>
      <c r="AE12" s="183">
        <f>'地区別_在宅(医科)'!AE12</f>
        <v>38059</v>
      </c>
      <c r="AF12" s="131">
        <v>1728</v>
      </c>
      <c r="AG12" s="131">
        <v>1726</v>
      </c>
      <c r="AH12" s="93">
        <f t="shared" si="12"/>
        <v>4.5403189784282295E-2</v>
      </c>
      <c r="AI12" s="93">
        <f t="shared" si="13"/>
        <v>4.5350639796106047E-2</v>
      </c>
      <c r="AJ12" s="131">
        <v>244661730</v>
      </c>
      <c r="AK12" s="131">
        <v>244288800</v>
      </c>
      <c r="AL12" s="131">
        <f t="shared" si="14"/>
        <v>141586.64930555556</v>
      </c>
      <c r="AM12" s="131">
        <f t="shared" si="15"/>
        <v>141534.64658169178</v>
      </c>
      <c r="AN12" s="131">
        <f>'地区別_在宅(医科)'!AN12</f>
        <v>24080</v>
      </c>
      <c r="AO12" s="131">
        <v>2642</v>
      </c>
      <c r="AP12" s="131">
        <v>2628</v>
      </c>
      <c r="AQ12" s="93">
        <f t="shared" si="16"/>
        <v>0.10971760797342192</v>
      </c>
      <c r="AR12" s="93">
        <f t="shared" si="17"/>
        <v>0.10913621262458471</v>
      </c>
      <c r="AS12" s="131">
        <v>365033350</v>
      </c>
      <c r="AT12" s="131">
        <v>364404410</v>
      </c>
      <c r="AU12" s="131">
        <f t="shared" si="18"/>
        <v>138165.53747161242</v>
      </c>
      <c r="AV12" s="131">
        <f t="shared" si="19"/>
        <v>138662.25646879757</v>
      </c>
      <c r="AW12" s="183">
        <f>'地区別_在宅(医科)'!AW12</f>
        <v>11434</v>
      </c>
      <c r="AX12" s="131">
        <v>2253</v>
      </c>
      <c r="AY12" s="131">
        <v>2248</v>
      </c>
      <c r="AZ12" s="93">
        <f t="shared" si="20"/>
        <v>0.19704390414553088</v>
      </c>
      <c r="BA12" s="93">
        <f t="shared" si="21"/>
        <v>0.19660661185936681</v>
      </c>
      <c r="BB12" s="131">
        <v>321308920</v>
      </c>
      <c r="BC12" s="131">
        <v>320836200</v>
      </c>
      <c r="BD12" s="131">
        <f t="shared" si="22"/>
        <v>142613.81269418553</v>
      </c>
      <c r="BE12" s="131">
        <f t="shared" si="23"/>
        <v>142720.72953736654</v>
      </c>
      <c r="BF12" s="183">
        <f>'地区別_在宅(医科)'!BF12</f>
        <v>4258</v>
      </c>
      <c r="BG12" s="131">
        <v>1062</v>
      </c>
      <c r="BH12" s="131">
        <v>1054</v>
      </c>
      <c r="BI12" s="93">
        <f t="shared" si="24"/>
        <v>0.24941286989196806</v>
      </c>
      <c r="BJ12" s="93">
        <f t="shared" si="25"/>
        <v>0.24753405354626584</v>
      </c>
      <c r="BK12" s="131">
        <v>143093800</v>
      </c>
      <c r="BL12" s="131">
        <v>142742240</v>
      </c>
      <c r="BM12" s="131">
        <f t="shared" si="26"/>
        <v>134739.92467043313</v>
      </c>
      <c r="BN12" s="131">
        <f t="shared" si="27"/>
        <v>135429.07020872866</v>
      </c>
      <c r="BO12" s="131">
        <f t="shared" si="28"/>
        <v>128043</v>
      </c>
      <c r="BP12" s="131">
        <f t="shared" si="29"/>
        <v>8813</v>
      </c>
      <c r="BQ12" s="131">
        <f t="shared" si="29"/>
        <v>8781</v>
      </c>
      <c r="BR12" s="93">
        <f t="shared" si="30"/>
        <v>6.8828440445787745E-2</v>
      </c>
      <c r="BS12" s="93">
        <f t="shared" si="31"/>
        <v>6.8578524401958718E-2</v>
      </c>
      <c r="BT12" s="131">
        <f t="shared" si="32"/>
        <v>1234453640</v>
      </c>
      <c r="BU12" s="131">
        <f t="shared" si="32"/>
        <v>1232428980</v>
      </c>
      <c r="BV12" s="131">
        <f t="shared" si="33"/>
        <v>140071.89833200953</v>
      </c>
      <c r="BW12" s="131">
        <f t="shared" si="34"/>
        <v>140351.77997950118</v>
      </c>
      <c r="BY12" s="65" t="str">
        <f t="shared" si="35"/>
        <v>三島医療圏</v>
      </c>
      <c r="BZ12" s="147">
        <f t="shared" si="36"/>
        <v>6.707601290785227E-2</v>
      </c>
      <c r="CA12" s="147">
        <f t="shared" si="37"/>
        <v>6.7000000000000004E-2</v>
      </c>
      <c r="CB12" s="65" t="str">
        <f t="shared" si="38"/>
        <v>三島医療圏</v>
      </c>
      <c r="CC12" s="147">
        <f t="shared" si="39"/>
        <v>6.6565077088562213E-2</v>
      </c>
      <c r="CD12" s="147">
        <f t="shared" si="40"/>
        <v>6.7000000000000004E-2</v>
      </c>
      <c r="CE12" s="66"/>
      <c r="CF12" s="147">
        <f t="shared" si="41"/>
        <v>7.0999999999999994E-2</v>
      </c>
      <c r="CG12" s="147">
        <f t="shared" si="42"/>
        <v>7.0999999999999994E-2</v>
      </c>
      <c r="CH12" s="184">
        <v>0</v>
      </c>
    </row>
    <row r="13" spans="1:86" s="20" customFormat="1" ht="12">
      <c r="B13" s="92">
        <v>7</v>
      </c>
      <c r="C13" s="37" t="s">
        <v>45</v>
      </c>
      <c r="D13" s="183">
        <f>'地区別_在宅(医科)'!D13</f>
        <v>539</v>
      </c>
      <c r="E13" s="131">
        <v>49</v>
      </c>
      <c r="F13" s="131">
        <v>49</v>
      </c>
      <c r="G13" s="93">
        <f t="shared" si="0"/>
        <v>9.0909090909090912E-2</v>
      </c>
      <c r="H13" s="93">
        <f t="shared" si="1"/>
        <v>9.0909090909090912E-2</v>
      </c>
      <c r="I13" s="131">
        <v>6144570</v>
      </c>
      <c r="J13" s="131">
        <v>6144570</v>
      </c>
      <c r="K13" s="131">
        <f t="shared" si="2"/>
        <v>125399.38775510204</v>
      </c>
      <c r="L13" s="131">
        <f t="shared" si="3"/>
        <v>125399.38775510204</v>
      </c>
      <c r="M13" s="183">
        <f>'地区別_在宅(医科)'!M13</f>
        <v>1243</v>
      </c>
      <c r="N13" s="131">
        <v>103</v>
      </c>
      <c r="O13" s="131">
        <v>103</v>
      </c>
      <c r="P13" s="93">
        <f t="shared" si="4"/>
        <v>8.286403861625101E-2</v>
      </c>
      <c r="Q13" s="93">
        <f t="shared" si="5"/>
        <v>8.286403861625101E-2</v>
      </c>
      <c r="R13" s="131">
        <v>16995850</v>
      </c>
      <c r="S13" s="131">
        <v>16962850</v>
      </c>
      <c r="T13" s="131">
        <f t="shared" si="6"/>
        <v>165008.25242718446</v>
      </c>
      <c r="U13" s="131">
        <f t="shared" si="7"/>
        <v>164687.86407766989</v>
      </c>
      <c r="V13" s="183">
        <f>'地区別_在宅(医科)'!V13</f>
        <v>49531</v>
      </c>
      <c r="W13" s="131">
        <v>915</v>
      </c>
      <c r="X13" s="131">
        <v>914</v>
      </c>
      <c r="Y13" s="93">
        <f t="shared" si="8"/>
        <v>1.8473279360400559E-2</v>
      </c>
      <c r="Z13" s="93">
        <f t="shared" si="9"/>
        <v>1.8453089984050392E-2</v>
      </c>
      <c r="AA13" s="131">
        <v>123789960</v>
      </c>
      <c r="AB13" s="131">
        <v>123603120</v>
      </c>
      <c r="AC13" s="131">
        <f t="shared" si="10"/>
        <v>135289.57377049181</v>
      </c>
      <c r="AD13" s="131">
        <f t="shared" si="11"/>
        <v>135233.17286652079</v>
      </c>
      <c r="AE13" s="183">
        <f>'地区別_在宅(医科)'!AE13</f>
        <v>38656</v>
      </c>
      <c r="AF13" s="131">
        <v>1664</v>
      </c>
      <c r="AG13" s="131">
        <v>1664</v>
      </c>
      <c r="AH13" s="93">
        <f t="shared" si="12"/>
        <v>4.3046357615894038E-2</v>
      </c>
      <c r="AI13" s="93">
        <f t="shared" si="13"/>
        <v>4.3046357615894038E-2</v>
      </c>
      <c r="AJ13" s="131">
        <v>209811150</v>
      </c>
      <c r="AK13" s="131">
        <v>209514150</v>
      </c>
      <c r="AL13" s="131">
        <f t="shared" si="14"/>
        <v>126088.43149038461</v>
      </c>
      <c r="AM13" s="131">
        <f t="shared" si="15"/>
        <v>125909.94591346153</v>
      </c>
      <c r="AN13" s="131">
        <f>'地区別_在宅(医科)'!AN13</f>
        <v>24938</v>
      </c>
      <c r="AO13" s="131">
        <v>2375</v>
      </c>
      <c r="AP13" s="131">
        <v>2373</v>
      </c>
      <c r="AQ13" s="93">
        <f t="shared" si="16"/>
        <v>9.5236185740636775E-2</v>
      </c>
      <c r="AR13" s="93">
        <f t="shared" si="17"/>
        <v>9.515598684738151E-2</v>
      </c>
      <c r="AS13" s="131">
        <v>291339330</v>
      </c>
      <c r="AT13" s="131">
        <v>291019380</v>
      </c>
      <c r="AU13" s="131">
        <f t="shared" si="18"/>
        <v>122669.19157894737</v>
      </c>
      <c r="AV13" s="131">
        <f t="shared" si="19"/>
        <v>122637.74968394438</v>
      </c>
      <c r="AW13" s="183">
        <f>'地区別_在宅(医科)'!AW13</f>
        <v>11778</v>
      </c>
      <c r="AX13" s="131">
        <v>1893</v>
      </c>
      <c r="AY13" s="131">
        <v>1890</v>
      </c>
      <c r="AZ13" s="93">
        <f t="shared" si="20"/>
        <v>0.1607233825776872</v>
      </c>
      <c r="BA13" s="93">
        <f t="shared" si="21"/>
        <v>0.16046867040244522</v>
      </c>
      <c r="BB13" s="131">
        <v>226157130</v>
      </c>
      <c r="BC13" s="131">
        <v>225874010</v>
      </c>
      <c r="BD13" s="131">
        <f t="shared" si="22"/>
        <v>119470.22187004755</v>
      </c>
      <c r="BE13" s="131">
        <f t="shared" si="23"/>
        <v>119510.0582010582</v>
      </c>
      <c r="BF13" s="183">
        <f>'地区別_在宅(医科)'!BF13</f>
        <v>4168</v>
      </c>
      <c r="BG13" s="131">
        <v>917</v>
      </c>
      <c r="BH13" s="131">
        <v>915</v>
      </c>
      <c r="BI13" s="93">
        <f t="shared" si="24"/>
        <v>0.22000959692898273</v>
      </c>
      <c r="BJ13" s="93">
        <f t="shared" si="25"/>
        <v>0.21952975047984644</v>
      </c>
      <c r="BK13" s="131">
        <v>100261270</v>
      </c>
      <c r="BL13" s="131">
        <v>100083990</v>
      </c>
      <c r="BM13" s="131">
        <f t="shared" si="26"/>
        <v>109336.17230098146</v>
      </c>
      <c r="BN13" s="131">
        <f t="shared" si="27"/>
        <v>109381.40983606558</v>
      </c>
      <c r="BO13" s="131">
        <f t="shared" si="28"/>
        <v>130853</v>
      </c>
      <c r="BP13" s="131">
        <f t="shared" si="29"/>
        <v>7916</v>
      </c>
      <c r="BQ13" s="131">
        <f t="shared" si="29"/>
        <v>7908</v>
      </c>
      <c r="BR13" s="93">
        <f t="shared" si="30"/>
        <v>6.049536502793211E-2</v>
      </c>
      <c r="BS13" s="93">
        <f t="shared" si="31"/>
        <v>6.0434227721183315E-2</v>
      </c>
      <c r="BT13" s="131">
        <f t="shared" si="32"/>
        <v>974499260</v>
      </c>
      <c r="BU13" s="131">
        <f t="shared" si="32"/>
        <v>973202070</v>
      </c>
      <c r="BV13" s="131">
        <f t="shared" si="33"/>
        <v>123105.0101061142</v>
      </c>
      <c r="BW13" s="131">
        <f t="shared" si="34"/>
        <v>123065.51213960546</v>
      </c>
      <c r="BY13" s="65" t="str">
        <f t="shared" si="35"/>
        <v>北河内医療圏</v>
      </c>
      <c r="BZ13" s="147">
        <f t="shared" si="36"/>
        <v>6.2074442022741483E-2</v>
      </c>
      <c r="CA13" s="147">
        <f t="shared" si="37"/>
        <v>6.2E-2</v>
      </c>
      <c r="CB13" s="65" t="str">
        <f t="shared" si="38"/>
        <v>北河内医療圏</v>
      </c>
      <c r="CC13" s="147">
        <f t="shared" si="39"/>
        <v>6.1866062930485861E-2</v>
      </c>
      <c r="CD13" s="147">
        <f t="shared" si="40"/>
        <v>6.2E-2</v>
      </c>
      <c r="CE13" s="66"/>
      <c r="CF13" s="147">
        <f t="shared" si="41"/>
        <v>7.0999999999999994E-2</v>
      </c>
      <c r="CG13" s="147">
        <f t="shared" si="42"/>
        <v>7.0999999999999994E-2</v>
      </c>
      <c r="CH13" s="184">
        <v>0</v>
      </c>
    </row>
    <row r="14" spans="1:86" s="20" customFormat="1" ht="12.75" thickBot="1">
      <c r="B14" s="92">
        <v>8</v>
      </c>
      <c r="C14" s="37" t="s">
        <v>58</v>
      </c>
      <c r="D14" s="183">
        <f>'地区別_在宅(医科)'!D14</f>
        <v>1169</v>
      </c>
      <c r="E14" s="131">
        <v>133</v>
      </c>
      <c r="F14" s="131">
        <v>133</v>
      </c>
      <c r="G14" s="93">
        <f t="shared" si="0"/>
        <v>0.11377245508982035</v>
      </c>
      <c r="H14" s="93">
        <f t="shared" si="1"/>
        <v>0.11377245508982035</v>
      </c>
      <c r="I14" s="131">
        <v>23008600</v>
      </c>
      <c r="J14" s="131">
        <v>22999600</v>
      </c>
      <c r="K14" s="131">
        <f>IFERROR(I14/E14,"-")</f>
        <v>172996.99248120299</v>
      </c>
      <c r="L14" s="131">
        <f t="shared" si="3"/>
        <v>172929.32330827069</v>
      </c>
      <c r="M14" s="183">
        <f>'地区別_在宅(医科)'!M14</f>
        <v>3200</v>
      </c>
      <c r="N14" s="131">
        <v>366</v>
      </c>
      <c r="O14" s="131">
        <v>366</v>
      </c>
      <c r="P14" s="93">
        <f t="shared" si="4"/>
        <v>0.114375</v>
      </c>
      <c r="Q14" s="93">
        <f t="shared" si="5"/>
        <v>0.114375</v>
      </c>
      <c r="R14" s="131">
        <v>61100610</v>
      </c>
      <c r="S14" s="131">
        <v>60995610</v>
      </c>
      <c r="T14" s="131">
        <f>IFERROR(R14/N14,"-")</f>
        <v>166941.55737704918</v>
      </c>
      <c r="U14" s="131">
        <f t="shared" si="7"/>
        <v>166654.67213114753</v>
      </c>
      <c r="V14" s="183">
        <f>'地区別_在宅(医科)'!V14</f>
        <v>122918</v>
      </c>
      <c r="W14" s="131">
        <v>2727</v>
      </c>
      <c r="X14" s="131">
        <v>2721</v>
      </c>
      <c r="Y14" s="93">
        <f t="shared" si="8"/>
        <v>2.2185522055353978E-2</v>
      </c>
      <c r="Z14" s="93">
        <f t="shared" si="9"/>
        <v>2.2136709025529215E-2</v>
      </c>
      <c r="AA14" s="131">
        <v>376836170</v>
      </c>
      <c r="AB14" s="131">
        <v>376141090</v>
      </c>
      <c r="AC14" s="131">
        <f>IFERROR(AA14/W14,"-")</f>
        <v>138187.08104143749</v>
      </c>
      <c r="AD14" s="131">
        <f t="shared" si="11"/>
        <v>138236.34325615581</v>
      </c>
      <c r="AE14" s="183">
        <f>'地区別_在宅(医科)'!AE14</f>
        <v>106112</v>
      </c>
      <c r="AF14" s="131">
        <v>5182</v>
      </c>
      <c r="AG14" s="131">
        <v>5176</v>
      </c>
      <c r="AH14" s="93">
        <f t="shared" si="12"/>
        <v>4.8835193003618819E-2</v>
      </c>
      <c r="AI14" s="93">
        <f t="shared" si="13"/>
        <v>4.8778648974668277E-2</v>
      </c>
      <c r="AJ14" s="131">
        <v>693242550</v>
      </c>
      <c r="AK14" s="131">
        <v>691438070</v>
      </c>
      <c r="AL14" s="131">
        <f>IFERROR(AJ14/AF14,"-")</f>
        <v>133778.95600154382</v>
      </c>
      <c r="AM14" s="131">
        <f t="shared" si="15"/>
        <v>133585.40765069553</v>
      </c>
      <c r="AN14" s="131">
        <f>'地区別_在宅(医科)'!AN14</f>
        <v>76026</v>
      </c>
      <c r="AO14" s="131">
        <v>8335</v>
      </c>
      <c r="AP14" s="131">
        <v>8326</v>
      </c>
      <c r="AQ14" s="93">
        <f t="shared" si="16"/>
        <v>0.10963354641833058</v>
      </c>
      <c r="AR14" s="93">
        <f t="shared" si="17"/>
        <v>0.10951516586430958</v>
      </c>
      <c r="AS14" s="131">
        <v>1075197050</v>
      </c>
      <c r="AT14" s="131">
        <v>1073384370</v>
      </c>
      <c r="AU14" s="131">
        <f>IFERROR(AS14/AO14,"-")</f>
        <v>128997.84643071386</v>
      </c>
      <c r="AV14" s="131">
        <f t="shared" si="19"/>
        <v>128919.57362478982</v>
      </c>
      <c r="AW14" s="183">
        <f>'地区別_在宅(医科)'!AW14</f>
        <v>36496</v>
      </c>
      <c r="AX14" s="131">
        <v>7045</v>
      </c>
      <c r="AY14" s="131">
        <v>7038</v>
      </c>
      <c r="AZ14" s="93">
        <f t="shared" si="20"/>
        <v>0.1930348531345901</v>
      </c>
      <c r="BA14" s="93">
        <f t="shared" si="21"/>
        <v>0.19284305129329241</v>
      </c>
      <c r="BB14" s="131">
        <v>896743200</v>
      </c>
      <c r="BC14" s="131">
        <v>895402770</v>
      </c>
      <c r="BD14" s="131">
        <f>IFERROR(BB14/AX14,"-")</f>
        <v>127287.89212207239</v>
      </c>
      <c r="BE14" s="131">
        <f t="shared" si="23"/>
        <v>127224.03665814151</v>
      </c>
      <c r="BF14" s="183">
        <f>'地区別_在宅(医科)'!BF14</f>
        <v>13674</v>
      </c>
      <c r="BG14" s="131">
        <v>3647</v>
      </c>
      <c r="BH14" s="131">
        <v>3646</v>
      </c>
      <c r="BI14" s="93">
        <f t="shared" si="24"/>
        <v>0.26671054556091855</v>
      </c>
      <c r="BJ14" s="93">
        <f t="shared" si="25"/>
        <v>0.26663741407049873</v>
      </c>
      <c r="BK14" s="131">
        <v>456618910</v>
      </c>
      <c r="BL14" s="131">
        <v>455994420</v>
      </c>
      <c r="BM14" s="131">
        <f>IFERROR(BK14/BG14,"-")</f>
        <v>125203.97861255826</v>
      </c>
      <c r="BN14" s="131">
        <f t="shared" si="27"/>
        <v>125067.0378496983</v>
      </c>
      <c r="BO14" s="131">
        <f t="shared" si="28"/>
        <v>359595</v>
      </c>
      <c r="BP14" s="131">
        <f t="shared" si="29"/>
        <v>27435</v>
      </c>
      <c r="BQ14" s="131">
        <f t="shared" si="29"/>
        <v>27406</v>
      </c>
      <c r="BR14" s="93">
        <f t="shared" si="30"/>
        <v>7.6294164268134984E-2</v>
      </c>
      <c r="BS14" s="93">
        <f t="shared" si="31"/>
        <v>7.6213517985511472E-2</v>
      </c>
      <c r="BT14" s="131">
        <f t="shared" si="32"/>
        <v>3582747090</v>
      </c>
      <c r="BU14" s="131">
        <f t="shared" si="32"/>
        <v>3576355930</v>
      </c>
      <c r="BV14" s="131">
        <f>IFERROR(BT14/BP14,"-")</f>
        <v>130590.38053581191</v>
      </c>
      <c r="BW14" s="131">
        <f t="shared" si="34"/>
        <v>130495.36342406772</v>
      </c>
      <c r="BY14" s="65" t="str">
        <f t="shared" si="35"/>
        <v>泉州医療圏</v>
      </c>
      <c r="BZ14" s="147">
        <f t="shared" si="36"/>
        <v>6.049536502793211E-2</v>
      </c>
      <c r="CA14" s="147">
        <f t="shared" si="37"/>
        <v>0.06</v>
      </c>
      <c r="CB14" s="65" t="str">
        <f t="shared" si="38"/>
        <v>泉州医療圏</v>
      </c>
      <c r="CC14" s="147">
        <f t="shared" si="39"/>
        <v>6.0434227721183315E-2</v>
      </c>
      <c r="CD14" s="147">
        <f t="shared" si="40"/>
        <v>0.06</v>
      </c>
      <c r="CE14" s="66"/>
      <c r="CF14" s="147">
        <f t="shared" si="41"/>
        <v>7.0999999999999994E-2</v>
      </c>
      <c r="CG14" s="147">
        <f t="shared" si="42"/>
        <v>7.0999999999999994E-2</v>
      </c>
      <c r="CH14" s="184">
        <v>999</v>
      </c>
    </row>
    <row r="15" spans="1:86" s="20" customFormat="1" ht="14.25" thickTop="1">
      <c r="B15" s="288" t="s">
        <v>1</v>
      </c>
      <c r="C15" s="289"/>
      <c r="D15" s="132">
        <f>'地区別_在宅(医科)'!D15</f>
        <v>3123</v>
      </c>
      <c r="E15" s="132">
        <v>334</v>
      </c>
      <c r="F15" s="132">
        <v>334</v>
      </c>
      <c r="G15" s="89">
        <f>IFERROR(E15/D15,"-")</f>
        <v>0.1069484470060839</v>
      </c>
      <c r="H15" s="89">
        <f>IFERROR(F15/D15,"-")</f>
        <v>0.1069484470060839</v>
      </c>
      <c r="I15" s="133">
        <f>SUM(I7:I14)</f>
        <v>52209810</v>
      </c>
      <c r="J15" s="133">
        <f>SUM(J7:J14)</f>
        <v>52158810</v>
      </c>
      <c r="K15" s="133">
        <f>IFERROR(I15/E15,"-")</f>
        <v>156316.79640718564</v>
      </c>
      <c r="L15" s="133">
        <f t="shared" si="3"/>
        <v>156164.10179640719</v>
      </c>
      <c r="M15" s="133">
        <f>'地区別_在宅(医科)'!M15</f>
        <v>8327</v>
      </c>
      <c r="N15" s="133">
        <v>910</v>
      </c>
      <c r="O15" s="133">
        <v>908</v>
      </c>
      <c r="P15" s="89">
        <f t="shared" si="4"/>
        <v>0.10928305512189264</v>
      </c>
      <c r="Q15" s="89">
        <f t="shared" si="5"/>
        <v>0.1090428725831632</v>
      </c>
      <c r="R15" s="133">
        <f>SUM(R7:R14)</f>
        <v>154214030</v>
      </c>
      <c r="S15" s="133">
        <f>SUM(S7:S14)</f>
        <v>153792890</v>
      </c>
      <c r="T15" s="133">
        <f>IFERROR(R15/N15,"-")</f>
        <v>169465.96703296702</v>
      </c>
      <c r="U15" s="133">
        <f t="shared" si="7"/>
        <v>169375.42951541851</v>
      </c>
      <c r="V15" s="133">
        <f>'地区別_在宅(医科)'!V15</f>
        <v>473655</v>
      </c>
      <c r="W15" s="133">
        <v>9611</v>
      </c>
      <c r="X15" s="133">
        <v>9583</v>
      </c>
      <c r="Y15" s="89">
        <f t="shared" si="8"/>
        <v>2.02911401758664E-2</v>
      </c>
      <c r="Z15" s="89">
        <f t="shared" si="9"/>
        <v>2.0232025419345306E-2</v>
      </c>
      <c r="AA15" s="133">
        <f>SUM(AA7:AA14)</f>
        <v>1245439970</v>
      </c>
      <c r="AB15" s="133">
        <f>SUM(AB7:AB14)</f>
        <v>1242740640</v>
      </c>
      <c r="AC15" s="133">
        <f>IFERROR(AA15/W15,"-")</f>
        <v>129584.84757049214</v>
      </c>
      <c r="AD15" s="133">
        <f t="shared" si="11"/>
        <v>129681.79484503809</v>
      </c>
      <c r="AE15" s="133">
        <f>'地区別_在宅(医科)'!AE15</f>
        <v>378672</v>
      </c>
      <c r="AF15" s="133">
        <v>17782</v>
      </c>
      <c r="AG15" s="133">
        <v>17738</v>
      </c>
      <c r="AH15" s="89">
        <f t="shared" si="12"/>
        <v>4.6958845650061268E-2</v>
      </c>
      <c r="AI15" s="89">
        <f t="shared" si="13"/>
        <v>4.6842650103519672E-2</v>
      </c>
      <c r="AJ15" s="133">
        <f>SUM(AJ7:AJ14)</f>
        <v>2302359740</v>
      </c>
      <c r="AK15" s="133">
        <f>SUM(AK7:AK14)</f>
        <v>2296484340</v>
      </c>
      <c r="AL15" s="133">
        <f>IFERROR(AJ15/AF15,"-")</f>
        <v>129476.98459115961</v>
      </c>
      <c r="AM15" s="133">
        <f t="shared" si="15"/>
        <v>129466.92637275904</v>
      </c>
      <c r="AN15" s="133">
        <f>'地区別_在宅(医科)'!AN15</f>
        <v>246230</v>
      </c>
      <c r="AO15" s="133">
        <v>27135</v>
      </c>
      <c r="AP15" s="133">
        <v>27026</v>
      </c>
      <c r="AQ15" s="89">
        <f t="shared" si="16"/>
        <v>0.11020184380457296</v>
      </c>
      <c r="AR15" s="89">
        <f t="shared" si="17"/>
        <v>0.10975916825732039</v>
      </c>
      <c r="AS15" s="133">
        <f>SUM(AS7:AS14)</f>
        <v>3375663540</v>
      </c>
      <c r="AT15" s="133">
        <f>SUM(AT7:AT14)</f>
        <v>3366319090</v>
      </c>
      <c r="AU15" s="133">
        <f>IFERROR(AS15/AO15,"-")</f>
        <v>124402.56274184633</v>
      </c>
      <c r="AV15" s="133">
        <f t="shared" si="19"/>
        <v>124558.53955450308</v>
      </c>
      <c r="AW15" s="133">
        <f>'地区別_在宅(医科)'!AW15</f>
        <v>113179</v>
      </c>
      <c r="AX15" s="133">
        <v>22715</v>
      </c>
      <c r="AY15" s="133">
        <v>22643</v>
      </c>
      <c r="AZ15" s="89">
        <f t="shared" si="20"/>
        <v>0.20069977646029741</v>
      </c>
      <c r="BA15" s="89">
        <f t="shared" si="21"/>
        <v>0.20006361604184522</v>
      </c>
      <c r="BB15" s="133">
        <f>SUM(BB7:BB14)</f>
        <v>2784324220</v>
      </c>
      <c r="BC15" s="133">
        <f>SUM(BC7:BC14)</f>
        <v>2776546410</v>
      </c>
      <c r="BD15" s="133">
        <f>IFERROR(BB15/AX15,"-")</f>
        <v>122576.45696676205</v>
      </c>
      <c r="BE15" s="133">
        <f t="shared" si="23"/>
        <v>122622.72711213179</v>
      </c>
      <c r="BF15" s="133">
        <f>'地区別_在宅(医科)'!BF15</f>
        <v>41727</v>
      </c>
      <c r="BG15" s="133">
        <v>11536</v>
      </c>
      <c r="BH15" s="133">
        <v>11501</v>
      </c>
      <c r="BI15" s="89">
        <f t="shared" si="24"/>
        <v>0.27646368059050497</v>
      </c>
      <c r="BJ15" s="89">
        <f t="shared" si="25"/>
        <v>0.27562489515182015</v>
      </c>
      <c r="BK15" s="133">
        <f>SUM(BK7:BK14)</f>
        <v>1369634340</v>
      </c>
      <c r="BL15" s="133">
        <f>SUM(BL7:BL14)</f>
        <v>1365613600</v>
      </c>
      <c r="BM15" s="133">
        <f>IFERROR(BK15/BG15,"-")</f>
        <v>118726.97122052705</v>
      </c>
      <c r="BN15" s="133">
        <f t="shared" si="27"/>
        <v>118738.68359273106</v>
      </c>
      <c r="BO15" s="133">
        <f>'地区別_在宅(医科)'!BO15</f>
        <v>1264913</v>
      </c>
      <c r="BP15" s="133">
        <v>90023</v>
      </c>
      <c r="BQ15" s="133">
        <v>89733</v>
      </c>
      <c r="BR15" s="89">
        <f t="shared" si="30"/>
        <v>7.1169321526460716E-2</v>
      </c>
      <c r="BS15" s="89">
        <f t="shared" si="31"/>
        <v>7.0940056746985766E-2</v>
      </c>
      <c r="BT15" s="133">
        <f>SUM(BT7:BT14)</f>
        <v>11283845650</v>
      </c>
      <c r="BU15" s="133">
        <f>SUM(BU7:BU14)</f>
        <v>11253655780</v>
      </c>
      <c r="BV15" s="133">
        <f>IFERROR(BT15/BP15,"-")</f>
        <v>125344.03041444965</v>
      </c>
      <c r="BW15" s="133">
        <f t="shared" si="34"/>
        <v>125412.67738736028</v>
      </c>
      <c r="BY15" s="64"/>
      <c r="BZ15" s="64"/>
      <c r="CA15" s="64"/>
      <c r="CB15" s="64"/>
      <c r="CC15" s="64"/>
      <c r="CD15" s="64"/>
      <c r="CE15" s="67"/>
    </row>
    <row r="16" spans="1:86" s="64" customFormat="1">
      <c r="B16" s="151"/>
      <c r="CE16" s="67"/>
    </row>
    <row r="17" spans="4:83" s="64" customFormat="1">
      <c r="CE17" s="67"/>
    </row>
    <row r="18" spans="4:83" s="64" customFormat="1">
      <c r="CE18" s="67"/>
    </row>
    <row r="19" spans="4:83" s="64" customFormat="1">
      <c r="CE19" s="67"/>
    </row>
    <row r="20" spans="4:83" s="64" customFormat="1">
      <c r="CE20" s="67"/>
    </row>
    <row r="21" spans="4:83" s="64" customFormat="1">
      <c r="CE21" s="67"/>
    </row>
    <row r="22" spans="4:83" s="64" customFormat="1">
      <c r="CE22" s="67"/>
    </row>
    <row r="23" spans="4:83" s="64" customFormat="1">
      <c r="CE23" s="67"/>
    </row>
    <row r="24" spans="4:83" s="64" customFormat="1">
      <c r="CE24" s="67"/>
    </row>
    <row r="25" spans="4:83" s="64" customFormat="1">
      <c r="CE25" s="67"/>
    </row>
    <row r="26" spans="4:83" s="64" customFormat="1">
      <c r="CE26" s="67"/>
    </row>
    <row r="27" spans="4:83" s="64" customFormat="1">
      <c r="CE27" s="67"/>
    </row>
    <row r="28" spans="4:83" s="64" customFormat="1">
      <c r="D28" s="12"/>
      <c r="E28" s="12"/>
      <c r="F28" s="12"/>
      <c r="M28" s="12"/>
      <c r="N28" s="12"/>
      <c r="O28" s="12"/>
      <c r="CE28" s="67"/>
    </row>
  </sheetData>
  <mergeCells count="56">
    <mergeCell ref="BY5:CA6"/>
    <mergeCell ref="CB5:CD6"/>
    <mergeCell ref="B15:C15"/>
    <mergeCell ref="BM4:BN4"/>
    <mergeCell ref="BO4:BO6"/>
    <mergeCell ref="BP4:BQ4"/>
    <mergeCell ref="BR4:BS4"/>
    <mergeCell ref="AQ4:AR4"/>
    <mergeCell ref="AS4:AT4"/>
    <mergeCell ref="AU4:AV4"/>
    <mergeCell ref="AW4:AW6"/>
    <mergeCell ref="AX4:AY4"/>
    <mergeCell ref="AZ4:BA4"/>
    <mergeCell ref="AF4:AG4"/>
    <mergeCell ref="AH4:AI4"/>
    <mergeCell ref="AJ4:AK4"/>
    <mergeCell ref="BT4:BU4"/>
    <mergeCell ref="BV4:BW4"/>
    <mergeCell ref="BB4:BC4"/>
    <mergeCell ref="BD4:BE4"/>
    <mergeCell ref="BF4:BF6"/>
    <mergeCell ref="BG4:BH4"/>
    <mergeCell ref="BI4:BJ4"/>
    <mergeCell ref="BK4:BL4"/>
    <mergeCell ref="BO3:BW3"/>
    <mergeCell ref="D4:D6"/>
    <mergeCell ref="E4:F4"/>
    <mergeCell ref="G4:H4"/>
    <mergeCell ref="I4:J4"/>
    <mergeCell ref="K4:L4"/>
    <mergeCell ref="M4:M6"/>
    <mergeCell ref="AE3:AM3"/>
    <mergeCell ref="AO4:AP4"/>
    <mergeCell ref="V4:V6"/>
    <mergeCell ref="W4:X4"/>
    <mergeCell ref="Y4:Z4"/>
    <mergeCell ref="AA4:AB4"/>
    <mergeCell ref="AL4:AM4"/>
    <mergeCell ref="AN4:AN6"/>
    <mergeCell ref="AE4:AE6"/>
    <mergeCell ref="CF5:CF6"/>
    <mergeCell ref="CG5:CG6"/>
    <mergeCell ref="CH5:CH6"/>
    <mergeCell ref="B3:B6"/>
    <mergeCell ref="C3:C6"/>
    <mergeCell ref="D3:L3"/>
    <mergeCell ref="M3:U3"/>
    <mergeCell ref="V3:AD3"/>
    <mergeCell ref="N4:O4"/>
    <mergeCell ref="P4:Q4"/>
    <mergeCell ref="R4:S4"/>
    <mergeCell ref="T4:U4"/>
    <mergeCell ref="AC4:AD4"/>
    <mergeCell ref="AN3:AV3"/>
    <mergeCell ref="AW3:BE3"/>
    <mergeCell ref="BF3:BN3"/>
  </mergeCells>
  <phoneticPr fontId="3"/>
  <pageMargins left="0.47244094488188981" right="0.23622047244094491" top="0.43307086614173229" bottom="0.31496062992125984" header="0.31496062992125984" footer="0.19685039370078741"/>
  <pageSetup paperSize="8" scale="75" fitToHeight="0" orientation="landscape" r:id="rId1"/>
  <headerFooter>
    <oddHeader>&amp;R&amp;"ＭＳ 明朝,標準"&amp;12 2-17.在宅医療に係る分析</oddHeader>
  </headerFooter>
  <colBreaks count="2" manualBreakCount="2">
    <brk id="30" max="80" man="1"/>
    <brk id="57" max="80" man="1"/>
  </colBreaks>
  <ignoredErrors>
    <ignoredError sqref="BZ7:BZ11 CC7:CC1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156</v>
      </c>
    </row>
    <row r="2" spans="1:1" ht="16.5" customHeight="1">
      <c r="A2" s="11" t="s">
        <v>122</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186</v>
      </c>
    </row>
    <row r="2" spans="1:16">
      <c r="A2" s="57" t="s">
        <v>184</v>
      </c>
    </row>
    <row r="4" spans="1:16" ht="13.5" customHeight="1">
      <c r="B4" s="102"/>
      <c r="C4" s="103"/>
      <c r="D4" s="103"/>
      <c r="E4" s="103"/>
      <c r="F4" s="103"/>
      <c r="G4" s="104"/>
    </row>
    <row r="5" spans="1:16" ht="13.5" customHeight="1">
      <c r="B5" s="105"/>
      <c r="C5" s="106"/>
      <c r="D5" s="107">
        <v>7.6000000000000012E-2</v>
      </c>
      <c r="E5" s="108" t="s">
        <v>214</v>
      </c>
      <c r="F5" s="109">
        <v>0.08</v>
      </c>
      <c r="G5" s="110" t="s">
        <v>215</v>
      </c>
    </row>
    <row r="6" spans="1:16">
      <c r="B6" s="105"/>
      <c r="D6" s="107"/>
      <c r="E6" s="108"/>
      <c r="F6" s="109"/>
      <c r="G6" s="110"/>
    </row>
    <row r="7" spans="1:16">
      <c r="B7" s="105"/>
      <c r="C7" s="111"/>
      <c r="D7" s="107">
        <v>7.2000000000000008E-2</v>
      </c>
      <c r="E7" s="108" t="s">
        <v>214</v>
      </c>
      <c r="F7" s="109">
        <v>7.6000000000000012E-2</v>
      </c>
      <c r="G7" s="110" t="s">
        <v>216</v>
      </c>
    </row>
    <row r="8" spans="1:16">
      <c r="B8" s="105"/>
      <c r="D8" s="107"/>
      <c r="E8" s="108"/>
      <c r="F8" s="109"/>
      <c r="G8" s="110"/>
    </row>
    <row r="9" spans="1:16">
      <c r="B9" s="105"/>
      <c r="C9" s="112"/>
      <c r="D9" s="107">
        <v>6.8000000000000005E-2</v>
      </c>
      <c r="E9" s="108" t="s">
        <v>214</v>
      </c>
      <c r="F9" s="109">
        <v>7.2000000000000008E-2</v>
      </c>
      <c r="G9" s="110" t="s">
        <v>216</v>
      </c>
    </row>
    <row r="10" spans="1:16">
      <c r="B10" s="105"/>
      <c r="D10" s="107"/>
      <c r="E10" s="108"/>
      <c r="F10" s="109"/>
      <c r="G10" s="110"/>
    </row>
    <row r="11" spans="1:16">
      <c r="B11" s="105"/>
      <c r="C11" s="113"/>
      <c r="D11" s="107">
        <v>6.4000000000000001E-2</v>
      </c>
      <c r="E11" s="108" t="s">
        <v>214</v>
      </c>
      <c r="F11" s="109">
        <v>6.8000000000000005E-2</v>
      </c>
      <c r="G11" s="110" t="s">
        <v>216</v>
      </c>
    </row>
    <row r="12" spans="1:16">
      <c r="B12" s="105"/>
      <c r="D12" s="107"/>
      <c r="E12" s="108"/>
      <c r="F12" s="109"/>
      <c r="G12" s="110"/>
    </row>
    <row r="13" spans="1:16">
      <c r="B13" s="105"/>
      <c r="C13" s="114"/>
      <c r="D13" s="107">
        <v>0.06</v>
      </c>
      <c r="E13" s="108" t="s">
        <v>214</v>
      </c>
      <c r="F13" s="109">
        <v>6.4000000000000001E-2</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157</v>
      </c>
    </row>
    <row r="2" spans="1:1" ht="16.5" customHeight="1">
      <c r="A2" s="11" t="s">
        <v>122</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CH82"/>
  <sheetViews>
    <sheetView showGridLines="0" zoomScaleNormal="100" zoomScaleSheetLayoutView="100" workbookViewId="0"/>
  </sheetViews>
  <sheetFormatPr defaultColWidth="9" defaultRowHeight="13.5"/>
  <cols>
    <col min="1" max="1" width="4.625" style="12" customWidth="1"/>
    <col min="2" max="2" width="3.625" style="12" customWidth="1"/>
    <col min="3" max="3" width="15.625" style="12" customWidth="1"/>
    <col min="4" max="4" width="9.625" style="12" customWidth="1"/>
    <col min="5" max="12" width="9" style="12" customWidth="1"/>
    <col min="13" max="13" width="9.625" style="12" customWidth="1"/>
    <col min="14" max="21" width="9" style="12" customWidth="1"/>
    <col min="22" max="22" width="9.625" style="12" customWidth="1"/>
    <col min="23" max="30" width="9" style="12" customWidth="1"/>
    <col min="31" max="31" width="9.625" style="12" customWidth="1"/>
    <col min="32" max="39" width="9" style="12" customWidth="1"/>
    <col min="40" max="40" width="9.625" style="12" customWidth="1"/>
    <col min="41" max="48" width="9" style="12" customWidth="1"/>
    <col min="49" max="49" width="9.625" style="12" customWidth="1"/>
    <col min="50" max="57" width="9" style="12" customWidth="1"/>
    <col min="58" max="58" width="9.625" style="12" customWidth="1"/>
    <col min="59" max="66" width="9" style="12" customWidth="1"/>
    <col min="67" max="67" width="9.625" style="12" customWidth="1"/>
    <col min="68" max="75" width="9" style="12" customWidth="1"/>
    <col min="76" max="76" width="9" style="12"/>
    <col min="77" max="77" width="12.875" style="12" customWidth="1"/>
    <col min="78" max="78" width="9.125" style="12" bestFit="1" customWidth="1"/>
    <col min="79" max="79" width="9.125" style="12" customWidth="1"/>
    <col min="80" max="80" width="11.25" style="12" customWidth="1"/>
    <col min="81" max="82" width="9.5" style="12" customWidth="1"/>
    <col min="83" max="83" width="11.125" style="57" customWidth="1"/>
    <col min="84" max="16384" width="9" style="12"/>
  </cols>
  <sheetData>
    <row r="1" spans="2:86" ht="16.5" customHeight="1">
      <c r="B1" s="164" t="s">
        <v>227</v>
      </c>
    </row>
    <row r="2" spans="2:86" ht="16.5" customHeight="1">
      <c r="B2" s="164" t="s">
        <v>228</v>
      </c>
    </row>
    <row r="3" spans="2:86" ht="16.5" customHeight="1">
      <c r="B3" s="266"/>
      <c r="C3" s="269" t="s">
        <v>0</v>
      </c>
      <c r="D3" s="272" t="s">
        <v>66</v>
      </c>
      <c r="E3" s="273"/>
      <c r="F3" s="273"/>
      <c r="G3" s="273"/>
      <c r="H3" s="273"/>
      <c r="I3" s="273"/>
      <c r="J3" s="273"/>
      <c r="K3" s="273"/>
      <c r="L3" s="274"/>
      <c r="M3" s="272" t="s">
        <v>67</v>
      </c>
      <c r="N3" s="273"/>
      <c r="O3" s="273"/>
      <c r="P3" s="273"/>
      <c r="Q3" s="273"/>
      <c r="R3" s="273"/>
      <c r="S3" s="273"/>
      <c r="T3" s="273"/>
      <c r="U3" s="274"/>
      <c r="V3" s="272" t="s">
        <v>68</v>
      </c>
      <c r="W3" s="273"/>
      <c r="X3" s="273"/>
      <c r="Y3" s="273"/>
      <c r="Z3" s="273"/>
      <c r="AA3" s="273"/>
      <c r="AB3" s="273"/>
      <c r="AC3" s="273"/>
      <c r="AD3" s="274"/>
      <c r="AE3" s="272" t="s">
        <v>69</v>
      </c>
      <c r="AF3" s="273"/>
      <c r="AG3" s="273"/>
      <c r="AH3" s="273"/>
      <c r="AI3" s="273"/>
      <c r="AJ3" s="273"/>
      <c r="AK3" s="273"/>
      <c r="AL3" s="273"/>
      <c r="AM3" s="274"/>
      <c r="AN3" s="279" t="s">
        <v>70</v>
      </c>
      <c r="AO3" s="273"/>
      <c r="AP3" s="273"/>
      <c r="AQ3" s="273"/>
      <c r="AR3" s="273"/>
      <c r="AS3" s="273"/>
      <c r="AT3" s="273"/>
      <c r="AU3" s="273"/>
      <c r="AV3" s="274"/>
      <c r="AW3" s="272" t="s">
        <v>71</v>
      </c>
      <c r="AX3" s="273"/>
      <c r="AY3" s="273"/>
      <c r="AZ3" s="273"/>
      <c r="BA3" s="273"/>
      <c r="BB3" s="273"/>
      <c r="BC3" s="273"/>
      <c r="BD3" s="273"/>
      <c r="BE3" s="274"/>
      <c r="BF3" s="272" t="s">
        <v>72</v>
      </c>
      <c r="BG3" s="273"/>
      <c r="BH3" s="273"/>
      <c r="BI3" s="273"/>
      <c r="BJ3" s="273"/>
      <c r="BK3" s="273"/>
      <c r="BL3" s="273"/>
      <c r="BM3" s="273"/>
      <c r="BN3" s="274"/>
      <c r="BO3" s="280" t="s">
        <v>73</v>
      </c>
      <c r="BP3" s="280"/>
      <c r="BQ3" s="280"/>
      <c r="BR3" s="280"/>
      <c r="BS3" s="280"/>
      <c r="BT3" s="280"/>
      <c r="BU3" s="280"/>
      <c r="BV3" s="280"/>
      <c r="BW3" s="280"/>
    </row>
    <row r="4" spans="2:86" ht="38.1" customHeight="1">
      <c r="B4" s="267"/>
      <c r="C4" s="270"/>
      <c r="D4" s="259" t="s">
        <v>89</v>
      </c>
      <c r="E4" s="252" t="s">
        <v>94</v>
      </c>
      <c r="F4" s="253"/>
      <c r="G4" s="296" t="s">
        <v>148</v>
      </c>
      <c r="H4" s="297"/>
      <c r="I4" s="252" t="s">
        <v>116</v>
      </c>
      <c r="J4" s="253"/>
      <c r="K4" s="262" t="s">
        <v>149</v>
      </c>
      <c r="L4" s="263"/>
      <c r="M4" s="259" t="s">
        <v>89</v>
      </c>
      <c r="N4" s="252" t="s">
        <v>94</v>
      </c>
      <c r="O4" s="253"/>
      <c r="P4" s="296" t="s">
        <v>148</v>
      </c>
      <c r="Q4" s="297"/>
      <c r="R4" s="252" t="s">
        <v>116</v>
      </c>
      <c r="S4" s="253"/>
      <c r="T4" s="262" t="s">
        <v>149</v>
      </c>
      <c r="U4" s="263"/>
      <c r="V4" s="259" t="s">
        <v>89</v>
      </c>
      <c r="W4" s="252" t="s">
        <v>94</v>
      </c>
      <c r="X4" s="253"/>
      <c r="Y4" s="296" t="s">
        <v>148</v>
      </c>
      <c r="Z4" s="297"/>
      <c r="AA4" s="252" t="s">
        <v>116</v>
      </c>
      <c r="AB4" s="253"/>
      <c r="AC4" s="262" t="s">
        <v>149</v>
      </c>
      <c r="AD4" s="263"/>
      <c r="AE4" s="259" t="s">
        <v>89</v>
      </c>
      <c r="AF4" s="252" t="s">
        <v>94</v>
      </c>
      <c r="AG4" s="253"/>
      <c r="AH4" s="296" t="s">
        <v>148</v>
      </c>
      <c r="AI4" s="297"/>
      <c r="AJ4" s="252" t="s">
        <v>116</v>
      </c>
      <c r="AK4" s="253"/>
      <c r="AL4" s="262" t="s">
        <v>149</v>
      </c>
      <c r="AM4" s="263"/>
      <c r="AN4" s="259" t="s">
        <v>89</v>
      </c>
      <c r="AO4" s="252" t="s">
        <v>94</v>
      </c>
      <c r="AP4" s="253"/>
      <c r="AQ4" s="296" t="s">
        <v>148</v>
      </c>
      <c r="AR4" s="297"/>
      <c r="AS4" s="252" t="s">
        <v>116</v>
      </c>
      <c r="AT4" s="253"/>
      <c r="AU4" s="290" t="s">
        <v>149</v>
      </c>
      <c r="AV4" s="263"/>
      <c r="AW4" s="259" t="s">
        <v>89</v>
      </c>
      <c r="AX4" s="252" t="s">
        <v>94</v>
      </c>
      <c r="AY4" s="253"/>
      <c r="AZ4" s="296" t="s">
        <v>148</v>
      </c>
      <c r="BA4" s="297"/>
      <c r="BB4" s="252" t="s">
        <v>116</v>
      </c>
      <c r="BC4" s="253"/>
      <c r="BD4" s="262" t="s">
        <v>149</v>
      </c>
      <c r="BE4" s="263"/>
      <c r="BF4" s="259" t="s">
        <v>89</v>
      </c>
      <c r="BG4" s="252" t="s">
        <v>94</v>
      </c>
      <c r="BH4" s="253"/>
      <c r="BI4" s="296" t="s">
        <v>148</v>
      </c>
      <c r="BJ4" s="297"/>
      <c r="BK4" s="252" t="s">
        <v>116</v>
      </c>
      <c r="BL4" s="253"/>
      <c r="BM4" s="262" t="s">
        <v>149</v>
      </c>
      <c r="BN4" s="263"/>
      <c r="BO4" s="259" t="s">
        <v>89</v>
      </c>
      <c r="BP4" s="252" t="s">
        <v>94</v>
      </c>
      <c r="BQ4" s="253"/>
      <c r="BR4" s="296" t="s">
        <v>148</v>
      </c>
      <c r="BS4" s="297"/>
      <c r="BT4" s="252" t="s">
        <v>116</v>
      </c>
      <c r="BU4" s="253"/>
      <c r="BV4" s="262" t="s">
        <v>149</v>
      </c>
      <c r="BW4" s="263"/>
      <c r="BY4" s="12" t="s">
        <v>125</v>
      </c>
    </row>
    <row r="5" spans="2:86" ht="12" customHeight="1">
      <c r="B5" s="267"/>
      <c r="C5" s="270"/>
      <c r="D5" s="260"/>
      <c r="E5" s="25"/>
      <c r="F5" s="26"/>
      <c r="G5" s="25"/>
      <c r="H5" s="26"/>
      <c r="I5" s="25"/>
      <c r="J5" s="26"/>
      <c r="K5" s="25"/>
      <c r="L5" s="26"/>
      <c r="M5" s="260"/>
      <c r="N5" s="25"/>
      <c r="O5" s="26"/>
      <c r="P5" s="25"/>
      <c r="Q5" s="26"/>
      <c r="R5" s="25"/>
      <c r="S5" s="26"/>
      <c r="T5" s="25"/>
      <c r="U5" s="26"/>
      <c r="V5" s="260"/>
      <c r="W5" s="25"/>
      <c r="X5" s="26"/>
      <c r="Y5" s="25"/>
      <c r="Z5" s="26"/>
      <c r="AA5" s="25"/>
      <c r="AB5" s="26"/>
      <c r="AC5" s="25"/>
      <c r="AD5" s="26"/>
      <c r="AE5" s="260"/>
      <c r="AF5" s="25"/>
      <c r="AG5" s="26"/>
      <c r="AH5" s="25"/>
      <c r="AI5" s="26"/>
      <c r="AJ5" s="25"/>
      <c r="AK5" s="26"/>
      <c r="AL5" s="25"/>
      <c r="AM5" s="26"/>
      <c r="AN5" s="260"/>
      <c r="AO5" s="81"/>
      <c r="AP5" s="82"/>
      <c r="AQ5" s="81"/>
      <c r="AR5" s="82"/>
      <c r="AS5" s="81"/>
      <c r="AT5" s="82"/>
      <c r="AU5" s="81"/>
      <c r="AV5" s="82"/>
      <c r="AW5" s="260"/>
      <c r="AX5" s="25"/>
      <c r="AY5" s="26"/>
      <c r="AZ5" s="25"/>
      <c r="BA5" s="26"/>
      <c r="BB5" s="25"/>
      <c r="BC5" s="26"/>
      <c r="BD5" s="25"/>
      <c r="BE5" s="26"/>
      <c r="BF5" s="260"/>
      <c r="BG5" s="25"/>
      <c r="BH5" s="26"/>
      <c r="BI5" s="25"/>
      <c r="BJ5" s="26"/>
      <c r="BK5" s="25"/>
      <c r="BL5" s="26"/>
      <c r="BM5" s="25"/>
      <c r="BN5" s="26"/>
      <c r="BO5" s="260"/>
      <c r="BP5" s="25"/>
      <c r="BQ5" s="26"/>
      <c r="BR5" s="25"/>
      <c r="BS5" s="26"/>
      <c r="BT5" s="25"/>
      <c r="BU5" s="26"/>
      <c r="BV5" s="25"/>
      <c r="BW5" s="26"/>
      <c r="BY5" s="299" t="s">
        <v>173</v>
      </c>
      <c r="BZ5" s="300"/>
      <c r="CA5" s="301"/>
      <c r="CB5" s="264" t="s">
        <v>155</v>
      </c>
      <c r="CC5" s="264"/>
      <c r="CD5" s="264"/>
      <c r="CE5" s="52"/>
      <c r="CF5" s="264" t="s">
        <v>173</v>
      </c>
      <c r="CG5" s="264" t="s">
        <v>155</v>
      </c>
      <c r="CH5" s="298"/>
    </row>
    <row r="6" spans="2:86" ht="27" customHeight="1">
      <c r="B6" s="268"/>
      <c r="C6" s="271"/>
      <c r="D6" s="261"/>
      <c r="E6" s="27" t="s">
        <v>171</v>
      </c>
      <c r="F6" s="28" t="s">
        <v>126</v>
      </c>
      <c r="G6" s="27" t="s">
        <v>171</v>
      </c>
      <c r="H6" s="28" t="s">
        <v>126</v>
      </c>
      <c r="I6" s="27" t="s">
        <v>171</v>
      </c>
      <c r="J6" s="28" t="s">
        <v>126</v>
      </c>
      <c r="K6" s="27" t="s">
        <v>171</v>
      </c>
      <c r="L6" s="28" t="s">
        <v>126</v>
      </c>
      <c r="M6" s="261"/>
      <c r="N6" s="27" t="s">
        <v>171</v>
      </c>
      <c r="O6" s="28" t="s">
        <v>126</v>
      </c>
      <c r="P6" s="27" t="s">
        <v>171</v>
      </c>
      <c r="Q6" s="28" t="s">
        <v>126</v>
      </c>
      <c r="R6" s="27" t="s">
        <v>171</v>
      </c>
      <c r="S6" s="28" t="s">
        <v>126</v>
      </c>
      <c r="T6" s="27" t="s">
        <v>171</v>
      </c>
      <c r="U6" s="28" t="s">
        <v>126</v>
      </c>
      <c r="V6" s="261"/>
      <c r="W6" s="27" t="s">
        <v>171</v>
      </c>
      <c r="X6" s="28" t="s">
        <v>126</v>
      </c>
      <c r="Y6" s="27" t="s">
        <v>171</v>
      </c>
      <c r="Z6" s="28" t="s">
        <v>126</v>
      </c>
      <c r="AA6" s="27" t="s">
        <v>171</v>
      </c>
      <c r="AB6" s="28" t="s">
        <v>126</v>
      </c>
      <c r="AC6" s="27" t="s">
        <v>171</v>
      </c>
      <c r="AD6" s="28" t="s">
        <v>126</v>
      </c>
      <c r="AE6" s="261"/>
      <c r="AF6" s="27" t="s">
        <v>171</v>
      </c>
      <c r="AG6" s="28" t="s">
        <v>126</v>
      </c>
      <c r="AH6" s="27" t="s">
        <v>171</v>
      </c>
      <c r="AI6" s="28" t="s">
        <v>126</v>
      </c>
      <c r="AJ6" s="27" t="s">
        <v>171</v>
      </c>
      <c r="AK6" s="28" t="s">
        <v>126</v>
      </c>
      <c r="AL6" s="27" t="s">
        <v>171</v>
      </c>
      <c r="AM6" s="28" t="s">
        <v>126</v>
      </c>
      <c r="AN6" s="261"/>
      <c r="AO6" s="84" t="s">
        <v>171</v>
      </c>
      <c r="AP6" s="85" t="s">
        <v>126</v>
      </c>
      <c r="AQ6" s="84" t="s">
        <v>171</v>
      </c>
      <c r="AR6" s="85" t="s">
        <v>126</v>
      </c>
      <c r="AS6" s="84" t="s">
        <v>171</v>
      </c>
      <c r="AT6" s="85" t="s">
        <v>126</v>
      </c>
      <c r="AU6" s="84" t="s">
        <v>171</v>
      </c>
      <c r="AV6" s="85" t="s">
        <v>126</v>
      </c>
      <c r="AW6" s="261"/>
      <c r="AX6" s="27" t="s">
        <v>171</v>
      </c>
      <c r="AY6" s="28" t="s">
        <v>126</v>
      </c>
      <c r="AZ6" s="27" t="s">
        <v>171</v>
      </c>
      <c r="BA6" s="28" t="s">
        <v>126</v>
      </c>
      <c r="BB6" s="27" t="s">
        <v>171</v>
      </c>
      <c r="BC6" s="28" t="s">
        <v>126</v>
      </c>
      <c r="BD6" s="27" t="s">
        <v>171</v>
      </c>
      <c r="BE6" s="28" t="s">
        <v>126</v>
      </c>
      <c r="BF6" s="261"/>
      <c r="BG6" s="27" t="s">
        <v>171</v>
      </c>
      <c r="BH6" s="28" t="s">
        <v>126</v>
      </c>
      <c r="BI6" s="27" t="s">
        <v>171</v>
      </c>
      <c r="BJ6" s="28" t="s">
        <v>126</v>
      </c>
      <c r="BK6" s="27" t="s">
        <v>171</v>
      </c>
      <c r="BL6" s="28" t="s">
        <v>126</v>
      </c>
      <c r="BM6" s="27" t="s">
        <v>171</v>
      </c>
      <c r="BN6" s="28" t="s">
        <v>126</v>
      </c>
      <c r="BO6" s="261"/>
      <c r="BP6" s="27" t="s">
        <v>171</v>
      </c>
      <c r="BQ6" s="28" t="s">
        <v>126</v>
      </c>
      <c r="BR6" s="27" t="s">
        <v>171</v>
      </c>
      <c r="BS6" s="28" t="s">
        <v>126</v>
      </c>
      <c r="BT6" s="27" t="s">
        <v>171</v>
      </c>
      <c r="BU6" s="28" t="s">
        <v>126</v>
      </c>
      <c r="BV6" s="27" t="s">
        <v>171</v>
      </c>
      <c r="BW6" s="28" t="s">
        <v>126</v>
      </c>
      <c r="BY6" s="302"/>
      <c r="BZ6" s="303"/>
      <c r="CA6" s="304"/>
      <c r="CB6" s="264"/>
      <c r="CC6" s="264"/>
      <c r="CD6" s="264"/>
      <c r="CE6" s="52"/>
      <c r="CF6" s="264"/>
      <c r="CG6" s="264"/>
      <c r="CH6" s="298"/>
    </row>
    <row r="7" spans="2:86" s="20" customFormat="1" ht="12">
      <c r="B7" s="92">
        <v>1</v>
      </c>
      <c r="C7" s="87" t="s">
        <v>59</v>
      </c>
      <c r="D7" s="239">
        <f>'市区町村別_在宅(医科)'!D7</f>
        <v>1169</v>
      </c>
      <c r="E7" s="131">
        <v>133</v>
      </c>
      <c r="F7" s="131">
        <v>133</v>
      </c>
      <c r="G7" s="93">
        <f>IFERROR(E7/D7,"-")</f>
        <v>0.11377245508982035</v>
      </c>
      <c r="H7" s="93">
        <f>IFERROR(F7/D7,"-")</f>
        <v>0.11377245508982035</v>
      </c>
      <c r="I7" s="131">
        <v>23008600</v>
      </c>
      <c r="J7" s="131">
        <v>22999600</v>
      </c>
      <c r="K7" s="131">
        <f>IFERROR(I7/E7,"-")</f>
        <v>172996.99248120299</v>
      </c>
      <c r="L7" s="131">
        <f>IFERROR(J7/F7,"-")</f>
        <v>172929.32330827069</v>
      </c>
      <c r="M7" s="239">
        <f>'市区町村別_在宅(医科)'!M7</f>
        <v>3200</v>
      </c>
      <c r="N7" s="131">
        <v>366</v>
      </c>
      <c r="O7" s="131">
        <v>366</v>
      </c>
      <c r="P7" s="93">
        <f>IFERROR(N7/M7,"-")</f>
        <v>0.114375</v>
      </c>
      <c r="Q7" s="93">
        <f>IFERROR(O7/M7,"-")</f>
        <v>0.114375</v>
      </c>
      <c r="R7" s="131">
        <v>61100610</v>
      </c>
      <c r="S7" s="131">
        <v>60995610</v>
      </c>
      <c r="T7" s="131">
        <f>IFERROR(R7/N7,"-")</f>
        <v>166941.55737704918</v>
      </c>
      <c r="U7" s="131">
        <f>IFERROR(S7/O7,"-")</f>
        <v>166654.67213114753</v>
      </c>
      <c r="V7" s="239">
        <f>'市区町村別_在宅(医科)'!V7</f>
        <v>122918</v>
      </c>
      <c r="W7" s="131">
        <v>2727</v>
      </c>
      <c r="X7" s="131">
        <v>2721</v>
      </c>
      <c r="Y7" s="93">
        <f>IFERROR(W7/V7,"-")</f>
        <v>2.2185522055353978E-2</v>
      </c>
      <c r="Z7" s="93">
        <f>IFERROR(X7/V7,"-")</f>
        <v>2.2136709025529215E-2</v>
      </c>
      <c r="AA7" s="131">
        <v>376836170</v>
      </c>
      <c r="AB7" s="131">
        <v>376141090</v>
      </c>
      <c r="AC7" s="131">
        <f>IFERROR(AA7/W7,"-")</f>
        <v>138187.08104143749</v>
      </c>
      <c r="AD7" s="131">
        <f>IFERROR(AB7/X7,"-")</f>
        <v>138236.34325615581</v>
      </c>
      <c r="AE7" s="131">
        <f>'市区町村別_在宅(医科)'!AE7</f>
        <v>106112</v>
      </c>
      <c r="AF7" s="131">
        <v>5182</v>
      </c>
      <c r="AG7" s="131">
        <v>5176</v>
      </c>
      <c r="AH7" s="93">
        <f>IFERROR(AF7/AE7,"-")</f>
        <v>4.8835193003618819E-2</v>
      </c>
      <c r="AI7" s="93">
        <f>IFERROR(AG7/AE7,"-")</f>
        <v>4.8778648974668277E-2</v>
      </c>
      <c r="AJ7" s="131">
        <v>693242550</v>
      </c>
      <c r="AK7" s="131">
        <v>691438070</v>
      </c>
      <c r="AL7" s="131">
        <f>IFERROR(AJ7/AF7,"-")</f>
        <v>133778.95600154382</v>
      </c>
      <c r="AM7" s="131">
        <f>IFERROR(AK7/AG7,"-")</f>
        <v>133585.40765069553</v>
      </c>
      <c r="AN7" s="131">
        <f>'市区町村別_在宅(医科)'!AN7</f>
        <v>76026</v>
      </c>
      <c r="AO7" s="131">
        <v>8335</v>
      </c>
      <c r="AP7" s="131">
        <v>8326</v>
      </c>
      <c r="AQ7" s="93">
        <f>IFERROR(AO7/AN7,"-")</f>
        <v>0.10963354641833058</v>
      </c>
      <c r="AR7" s="93">
        <f>IFERROR(AP7/AN7,"-")</f>
        <v>0.10951516586430958</v>
      </c>
      <c r="AS7" s="131">
        <v>1075197050</v>
      </c>
      <c r="AT7" s="131">
        <v>1073384370</v>
      </c>
      <c r="AU7" s="131">
        <f>IFERROR(AS7/AO7,"-")</f>
        <v>128997.84643071386</v>
      </c>
      <c r="AV7" s="131">
        <f>IFERROR(AT7/AP7,"-")</f>
        <v>128919.57362478982</v>
      </c>
      <c r="AW7" s="131">
        <f>'市区町村別_在宅(医科)'!AW7</f>
        <v>36496</v>
      </c>
      <c r="AX7" s="131">
        <v>7045</v>
      </c>
      <c r="AY7" s="131">
        <v>7038</v>
      </c>
      <c r="AZ7" s="93">
        <f>IFERROR(AX7/AW7,"-")</f>
        <v>0.1930348531345901</v>
      </c>
      <c r="BA7" s="93">
        <f>IFERROR(AY7/AW7,"-")</f>
        <v>0.19284305129329241</v>
      </c>
      <c r="BB7" s="131">
        <v>896743200</v>
      </c>
      <c r="BC7" s="131">
        <v>895402770</v>
      </c>
      <c r="BD7" s="131">
        <f>IFERROR(BB7/AX7,"-")</f>
        <v>127287.89212207239</v>
      </c>
      <c r="BE7" s="131">
        <f>IFERROR(BC7/AY7,"-")</f>
        <v>127224.03665814151</v>
      </c>
      <c r="BF7" s="131">
        <f>'市区町村別_在宅(医科)'!BF7</f>
        <v>13674</v>
      </c>
      <c r="BG7" s="131">
        <v>3647</v>
      </c>
      <c r="BH7" s="131">
        <v>3646</v>
      </c>
      <c r="BI7" s="93">
        <f>IFERROR(BG7/BF7,"-")</f>
        <v>0.26671054556091855</v>
      </c>
      <c r="BJ7" s="93">
        <f>IFERROR(BH7/BF7,"-")</f>
        <v>0.26663741407049873</v>
      </c>
      <c r="BK7" s="131">
        <v>456618910</v>
      </c>
      <c r="BL7" s="131">
        <v>455994420</v>
      </c>
      <c r="BM7" s="131">
        <f>IFERROR(BK7/BG7,"-")</f>
        <v>125203.97861255826</v>
      </c>
      <c r="BN7" s="131">
        <f>IFERROR(BL7/BH7,"-")</f>
        <v>125067.0378496983</v>
      </c>
      <c r="BO7" s="131">
        <f>'市区町村別_在宅(医科)'!BO7</f>
        <v>359595</v>
      </c>
      <c r="BP7" s="131">
        <f>SUM(E7,N7,W7,AF7,AO7,AX7,BG7)</f>
        <v>27435</v>
      </c>
      <c r="BQ7" s="131">
        <f>SUM(F7,O7,X7,AG7,AP7,AY7,BH7)</f>
        <v>27406</v>
      </c>
      <c r="BR7" s="93">
        <f>IFERROR(BP7/BO7,"-")</f>
        <v>7.6294164268134984E-2</v>
      </c>
      <c r="BS7" s="93">
        <f>IFERROR(BQ7/BO7,"-")</f>
        <v>7.6213517985511472E-2</v>
      </c>
      <c r="BT7" s="131">
        <f>SUM(I7,R7,AA7,AJ7,AS7,BB7,BK7)</f>
        <v>3582747090</v>
      </c>
      <c r="BU7" s="131">
        <f>SUM(J7,S7,AB7,AK7,AT7,BC7,BL7)</f>
        <v>3576355930</v>
      </c>
      <c r="BV7" s="131">
        <f>IFERROR(BT7/BP7,"-")</f>
        <v>130590.38053581191</v>
      </c>
      <c r="BW7" s="131">
        <f>IFERROR(BU7/BQ7,"-")</f>
        <v>130495.36342406772</v>
      </c>
      <c r="BY7" s="65" t="str">
        <f>INDEX($C$7:$C$80,MATCH(BZ7,BR$7:BR$80,0))</f>
        <v>田尻町</v>
      </c>
      <c r="BZ7" s="147">
        <f>LARGE(BR$7:BR$80,ROW(BH1))</f>
        <v>9.0677966101694915E-2</v>
      </c>
      <c r="CA7" s="147">
        <f>ROUND(BZ7,3)</f>
        <v>9.0999999999999998E-2</v>
      </c>
      <c r="CB7" s="161" t="str">
        <f>INDEX($C$7:$C$80,MATCH(CC7,BS$7:BS$80,0))</f>
        <v>田尻町</v>
      </c>
      <c r="CC7" s="162">
        <f>LARGE(BS$7:BS$80,ROW(BJ1))</f>
        <v>8.9830508474576271E-2</v>
      </c>
      <c r="CD7" s="147">
        <f>ROUND(CC7,3)</f>
        <v>0.09</v>
      </c>
      <c r="CE7" s="66"/>
      <c r="CF7" s="147">
        <f>ROUND($BR$81,3)</f>
        <v>7.0999999999999994E-2</v>
      </c>
      <c r="CG7" s="147">
        <f>ROUND($BS$81,3)</f>
        <v>7.0999999999999994E-2</v>
      </c>
      <c r="CH7" s="184">
        <v>0</v>
      </c>
    </row>
    <row r="8" spans="2:86" s="20" customFormat="1" ht="12">
      <c r="B8" s="92">
        <v>2</v>
      </c>
      <c r="C8" s="87" t="s">
        <v>98</v>
      </c>
      <c r="D8" s="239">
        <f>'市区町村別_在宅(医科)'!D8</f>
        <v>29</v>
      </c>
      <c r="E8" s="131">
        <v>3</v>
      </c>
      <c r="F8" s="131">
        <v>3</v>
      </c>
      <c r="G8" s="93">
        <f t="shared" ref="G8:G71" si="0">IFERROR(E8/D8,"-")</f>
        <v>0.10344827586206896</v>
      </c>
      <c r="H8" s="93">
        <f t="shared" ref="H8:H71" si="1">IFERROR(F8/D8,"-")</f>
        <v>0.10344827586206896</v>
      </c>
      <c r="I8" s="131">
        <v>658160</v>
      </c>
      <c r="J8" s="131">
        <v>658160</v>
      </c>
      <c r="K8" s="131">
        <f t="shared" ref="K8:K71" si="2">IFERROR(I8/E8,"-")</f>
        <v>219386.66666666666</v>
      </c>
      <c r="L8" s="131">
        <f t="shared" ref="L8:L71" si="3">IFERROR(J8/F8,"-")</f>
        <v>219386.66666666666</v>
      </c>
      <c r="M8" s="239">
        <f>'市区町村別_在宅(医科)'!M8</f>
        <v>131</v>
      </c>
      <c r="N8" s="131">
        <v>9</v>
      </c>
      <c r="O8" s="131">
        <v>9</v>
      </c>
      <c r="P8" s="93">
        <f t="shared" ref="P8:P71" si="4">IFERROR(N8/M8,"-")</f>
        <v>6.8702290076335881E-2</v>
      </c>
      <c r="Q8" s="93">
        <f t="shared" ref="Q8:Q71" si="5">IFERROR(O8/M8,"-")</f>
        <v>6.8702290076335881E-2</v>
      </c>
      <c r="R8" s="131">
        <v>1524020</v>
      </c>
      <c r="S8" s="131">
        <v>1521020</v>
      </c>
      <c r="T8" s="131">
        <f t="shared" ref="T8:T71" si="6">IFERROR(R8/N8,"-")</f>
        <v>169335.55555555556</v>
      </c>
      <c r="U8" s="131">
        <f t="shared" ref="U8:U71" si="7">IFERROR(S8/O8,"-")</f>
        <v>169002.22222222222</v>
      </c>
      <c r="V8" s="239">
        <f>'市区町村別_在宅(医科)'!V8</f>
        <v>4545</v>
      </c>
      <c r="W8" s="131">
        <v>96</v>
      </c>
      <c r="X8" s="131">
        <v>96</v>
      </c>
      <c r="Y8" s="93">
        <f t="shared" ref="Y8:Y71" si="8">IFERROR(W8/V8,"-")</f>
        <v>2.1122112211221122E-2</v>
      </c>
      <c r="Z8" s="93">
        <f t="shared" ref="Z8:Z71" si="9">IFERROR(X8/V8,"-")</f>
        <v>2.1122112211221122E-2</v>
      </c>
      <c r="AA8" s="131">
        <v>14007110</v>
      </c>
      <c r="AB8" s="131">
        <v>14007110</v>
      </c>
      <c r="AC8" s="131">
        <f t="shared" ref="AC8:AC71" si="10">IFERROR(AA8/W8,"-")</f>
        <v>145907.39583333334</v>
      </c>
      <c r="AD8" s="131">
        <f t="shared" ref="AD8:AD71" si="11">IFERROR(AB8/X8,"-")</f>
        <v>145907.39583333334</v>
      </c>
      <c r="AE8" s="131">
        <f>'市区町村別_在宅(医科)'!AE8</f>
        <v>3895</v>
      </c>
      <c r="AF8" s="131">
        <v>160</v>
      </c>
      <c r="AG8" s="131">
        <v>160</v>
      </c>
      <c r="AH8" s="93">
        <f t="shared" ref="AH8:AH71" si="12">IFERROR(AF8/AE8,"-")</f>
        <v>4.1078305519897301E-2</v>
      </c>
      <c r="AI8" s="93">
        <f t="shared" ref="AI8:AI71" si="13">IFERROR(AG8/AE8,"-")</f>
        <v>4.1078305519897301E-2</v>
      </c>
      <c r="AJ8" s="131">
        <v>27078260</v>
      </c>
      <c r="AK8" s="131">
        <v>27061000</v>
      </c>
      <c r="AL8" s="131">
        <f t="shared" ref="AL8:AL71" si="14">IFERROR(AJ8/AF8,"-")</f>
        <v>169239.125</v>
      </c>
      <c r="AM8" s="131">
        <f t="shared" ref="AM8:AM71" si="15">IFERROR(AK8/AG8,"-")</f>
        <v>169131.25</v>
      </c>
      <c r="AN8" s="131">
        <f>'市区町村別_在宅(医科)'!AN8</f>
        <v>2996</v>
      </c>
      <c r="AO8" s="131">
        <v>274</v>
      </c>
      <c r="AP8" s="131">
        <v>272</v>
      </c>
      <c r="AQ8" s="93">
        <f t="shared" ref="AQ8:AQ71" si="16">IFERROR(AO8/AN8,"-")</f>
        <v>9.1455273698264353E-2</v>
      </c>
      <c r="AR8" s="93">
        <f t="shared" ref="AR8:AR71" si="17">IFERROR(AP8/AN8,"-")</f>
        <v>9.0787716955941261E-2</v>
      </c>
      <c r="AS8" s="131">
        <v>39921000</v>
      </c>
      <c r="AT8" s="131">
        <v>39826320</v>
      </c>
      <c r="AU8" s="131">
        <f t="shared" ref="AU8:AU71" si="18">IFERROR(AS8/AO8,"-")</f>
        <v>145697.08029197081</v>
      </c>
      <c r="AV8" s="131">
        <f t="shared" ref="AV8:AV71" si="19">IFERROR(AT8/AP8,"-")</f>
        <v>146420.29411764705</v>
      </c>
      <c r="AW8" s="131">
        <f>'市区町村別_在宅(医科)'!AW8</f>
        <v>1462</v>
      </c>
      <c r="AX8" s="131">
        <v>273</v>
      </c>
      <c r="AY8" s="131">
        <v>272</v>
      </c>
      <c r="AZ8" s="93">
        <f t="shared" ref="AZ8:AZ71" si="20">IFERROR(AX8/AW8,"-")</f>
        <v>0.18673050615595074</v>
      </c>
      <c r="BA8" s="93">
        <f t="shared" ref="BA8:BA71" si="21">IFERROR(AY8/AW8,"-")</f>
        <v>0.18604651162790697</v>
      </c>
      <c r="BB8" s="131">
        <v>36042710</v>
      </c>
      <c r="BC8" s="131">
        <v>36030710</v>
      </c>
      <c r="BD8" s="131">
        <f t="shared" ref="BD8:BD71" si="22">IFERROR(BB8/AX8,"-")</f>
        <v>132024.57875457875</v>
      </c>
      <c r="BE8" s="131">
        <f t="shared" ref="BE8:BE71" si="23">IFERROR(BC8/AY8,"-")</f>
        <v>132465.8455882353</v>
      </c>
      <c r="BF8" s="131">
        <f>'市区町村別_在宅(医科)'!BF8</f>
        <v>529</v>
      </c>
      <c r="BG8" s="131">
        <v>136</v>
      </c>
      <c r="BH8" s="131">
        <v>135</v>
      </c>
      <c r="BI8" s="93">
        <f t="shared" ref="BI8:BI71" si="24">IFERROR(BG8/BF8,"-")</f>
        <v>0.25708884688090738</v>
      </c>
      <c r="BJ8" s="93">
        <f t="shared" ref="BJ8:BJ71" si="25">IFERROR(BH8/BF8,"-")</f>
        <v>0.2551984877126654</v>
      </c>
      <c r="BK8" s="131">
        <v>18052320</v>
      </c>
      <c r="BL8" s="131">
        <v>18031320</v>
      </c>
      <c r="BM8" s="131">
        <f t="shared" ref="BM8:BM71" si="26">IFERROR(BK8/BG8,"-")</f>
        <v>132737.64705882352</v>
      </c>
      <c r="BN8" s="131">
        <f t="shared" ref="BN8:BN71" si="27">IFERROR(BL8/BH8,"-")</f>
        <v>133565.33333333334</v>
      </c>
      <c r="BO8" s="131">
        <f>'市区町村別_在宅(医科)'!BO8</f>
        <v>13587</v>
      </c>
      <c r="BP8" s="131">
        <f t="shared" ref="BP8:BQ22" si="28">SUM(E8,N8,W8,AF8,AO8,AX8,BG8)</f>
        <v>951</v>
      </c>
      <c r="BQ8" s="131">
        <f t="shared" si="28"/>
        <v>947</v>
      </c>
      <c r="BR8" s="93">
        <f t="shared" ref="BR8:BR71" si="29">IFERROR(BP8/BO8,"-")</f>
        <v>6.9993376021196735E-2</v>
      </c>
      <c r="BS8" s="93">
        <f t="shared" ref="BS8:BS71" si="30">IFERROR(BQ8/BO8,"-")</f>
        <v>6.969897696327372E-2</v>
      </c>
      <c r="BT8" s="131">
        <f>SUM(I8,R8,AA8,AJ8,AS8,BB8,BK8)</f>
        <v>137283580</v>
      </c>
      <c r="BU8" s="131">
        <f t="shared" ref="BT8:BU23" si="31">SUM(J8,S8,AB8,AK8,AT8,BC8,BL8)</f>
        <v>137135640</v>
      </c>
      <c r="BV8" s="131">
        <f t="shared" ref="BV8:BV71" si="32">IFERROR(BT8/BP8,"-")</f>
        <v>144357.07676130388</v>
      </c>
      <c r="BW8" s="131">
        <f t="shared" ref="BW8:BW71" si="33">IFERROR(BU8/BQ8,"-")</f>
        <v>144810.60190073919</v>
      </c>
      <c r="BY8" s="65" t="str">
        <f t="shared" ref="BY8:BY71" si="34">INDEX($C$7:$C$80,MATCH(BZ8,BR$7:BR$80,0))</f>
        <v>東住吉区</v>
      </c>
      <c r="BZ8" s="147">
        <f t="shared" ref="BZ8:BZ71" si="35">LARGE(BR$7:BR$80,ROW(BH2))</f>
        <v>8.5271317829457363E-2</v>
      </c>
      <c r="CA8" s="147">
        <f t="shared" ref="CA8:CA71" si="36">ROUND(BZ8,3)</f>
        <v>8.5000000000000006E-2</v>
      </c>
      <c r="CB8" s="65" t="str">
        <f t="shared" ref="CB8:CB71" si="37">INDEX($C$7:$C$80,MATCH(CC8,BS$7:BS$80,0))</f>
        <v>東住吉区</v>
      </c>
      <c r="CC8" s="147">
        <f t="shared" ref="CC8:CC71" si="38">LARGE(BS$7:BS$80,ROW(BJ2))</f>
        <v>8.5129514085838534E-2</v>
      </c>
      <c r="CD8" s="147">
        <f t="shared" ref="CD8:CD71" si="39">ROUND(CC8,3)</f>
        <v>8.5000000000000006E-2</v>
      </c>
      <c r="CE8" s="66"/>
      <c r="CF8" s="147">
        <f t="shared" ref="CF8:CF71" si="40">ROUND($BR$81,3)</f>
        <v>7.0999999999999994E-2</v>
      </c>
      <c r="CG8" s="147">
        <f t="shared" ref="CG8:CG71" si="41">ROUND($BS$81,3)</f>
        <v>7.0999999999999994E-2</v>
      </c>
      <c r="CH8" s="184">
        <v>0</v>
      </c>
    </row>
    <row r="9" spans="2:86" s="20" customFormat="1" ht="12">
      <c r="B9" s="92">
        <v>3</v>
      </c>
      <c r="C9" s="87" t="s">
        <v>99</v>
      </c>
      <c r="D9" s="239">
        <f>'市区町村別_在宅(医科)'!D9</f>
        <v>25</v>
      </c>
      <c r="E9" s="131">
        <v>2</v>
      </c>
      <c r="F9" s="131">
        <v>2</v>
      </c>
      <c r="G9" s="93">
        <f t="shared" si="0"/>
        <v>0.08</v>
      </c>
      <c r="H9" s="93">
        <f t="shared" si="1"/>
        <v>0.08</v>
      </c>
      <c r="I9" s="131">
        <v>385500</v>
      </c>
      <c r="J9" s="131">
        <v>385500</v>
      </c>
      <c r="K9" s="131">
        <f t="shared" si="2"/>
        <v>192750</v>
      </c>
      <c r="L9" s="131">
        <f t="shared" si="3"/>
        <v>192750</v>
      </c>
      <c r="M9" s="239">
        <f>'市区町村別_在宅(医科)'!M9</f>
        <v>100</v>
      </c>
      <c r="N9" s="131">
        <v>11</v>
      </c>
      <c r="O9" s="131">
        <v>11</v>
      </c>
      <c r="P9" s="93">
        <f t="shared" si="4"/>
        <v>0.11</v>
      </c>
      <c r="Q9" s="93">
        <f t="shared" si="5"/>
        <v>0.11</v>
      </c>
      <c r="R9" s="131">
        <v>2312680</v>
      </c>
      <c r="S9" s="131">
        <v>2312680</v>
      </c>
      <c r="T9" s="131">
        <f t="shared" si="6"/>
        <v>210243.63636363635</v>
      </c>
      <c r="U9" s="131">
        <f t="shared" si="7"/>
        <v>210243.63636363635</v>
      </c>
      <c r="V9" s="239">
        <f>'市区町村別_在宅(医科)'!V9</f>
        <v>2840</v>
      </c>
      <c r="W9" s="131">
        <v>46</v>
      </c>
      <c r="X9" s="131">
        <v>46</v>
      </c>
      <c r="Y9" s="93">
        <f t="shared" si="8"/>
        <v>1.6197183098591549E-2</v>
      </c>
      <c r="Z9" s="93">
        <f t="shared" si="9"/>
        <v>1.6197183098591549E-2</v>
      </c>
      <c r="AA9" s="131">
        <v>6420700</v>
      </c>
      <c r="AB9" s="131">
        <v>6408700</v>
      </c>
      <c r="AC9" s="131">
        <f t="shared" si="10"/>
        <v>139580.4347826087</v>
      </c>
      <c r="AD9" s="131">
        <f t="shared" si="11"/>
        <v>139319.5652173913</v>
      </c>
      <c r="AE9" s="131">
        <f>'市区町村別_在宅(医科)'!AE9</f>
        <v>2414</v>
      </c>
      <c r="AF9" s="131">
        <v>101</v>
      </c>
      <c r="AG9" s="131">
        <v>101</v>
      </c>
      <c r="AH9" s="93">
        <f t="shared" si="12"/>
        <v>4.1839270919635463E-2</v>
      </c>
      <c r="AI9" s="93">
        <f t="shared" si="13"/>
        <v>4.1839270919635463E-2</v>
      </c>
      <c r="AJ9" s="131">
        <v>14939240</v>
      </c>
      <c r="AK9" s="131">
        <v>14921240</v>
      </c>
      <c r="AL9" s="131">
        <f t="shared" si="14"/>
        <v>147913.26732673266</v>
      </c>
      <c r="AM9" s="131">
        <f t="shared" si="15"/>
        <v>147735.0495049505</v>
      </c>
      <c r="AN9" s="131">
        <f>'市区町村別_在宅(医科)'!AN9</f>
        <v>1896</v>
      </c>
      <c r="AO9" s="131">
        <v>177</v>
      </c>
      <c r="AP9" s="131">
        <v>177</v>
      </c>
      <c r="AQ9" s="93">
        <f t="shared" si="16"/>
        <v>9.3354430379746833E-2</v>
      </c>
      <c r="AR9" s="93">
        <f t="shared" si="17"/>
        <v>9.3354430379746833E-2</v>
      </c>
      <c r="AS9" s="131">
        <v>26378220</v>
      </c>
      <c r="AT9" s="131">
        <v>26342220</v>
      </c>
      <c r="AU9" s="131">
        <f t="shared" si="18"/>
        <v>149029.49152542374</v>
      </c>
      <c r="AV9" s="131">
        <f t="shared" si="19"/>
        <v>148826.10169491524</v>
      </c>
      <c r="AW9" s="131">
        <f>'市区町村別_在宅(医科)'!AW9</f>
        <v>920</v>
      </c>
      <c r="AX9" s="131">
        <v>144</v>
      </c>
      <c r="AY9" s="131">
        <v>144</v>
      </c>
      <c r="AZ9" s="93">
        <f t="shared" si="20"/>
        <v>0.15652173913043479</v>
      </c>
      <c r="BA9" s="93">
        <f t="shared" si="21"/>
        <v>0.15652173913043479</v>
      </c>
      <c r="BB9" s="131">
        <v>22055180</v>
      </c>
      <c r="BC9" s="131">
        <v>22040180</v>
      </c>
      <c r="BD9" s="131">
        <f t="shared" si="22"/>
        <v>153160.97222222222</v>
      </c>
      <c r="BE9" s="131">
        <f t="shared" si="23"/>
        <v>153056.80555555556</v>
      </c>
      <c r="BF9" s="131">
        <f>'市区町村別_在宅(医科)'!BF9</f>
        <v>339</v>
      </c>
      <c r="BG9" s="131">
        <v>79</v>
      </c>
      <c r="BH9" s="131">
        <v>79</v>
      </c>
      <c r="BI9" s="93">
        <f t="shared" si="24"/>
        <v>0.23303834808259588</v>
      </c>
      <c r="BJ9" s="93">
        <f t="shared" si="25"/>
        <v>0.23303834808259588</v>
      </c>
      <c r="BK9" s="131">
        <v>12477950</v>
      </c>
      <c r="BL9" s="131">
        <v>12474950</v>
      </c>
      <c r="BM9" s="131">
        <f t="shared" si="26"/>
        <v>157948.7341772152</v>
      </c>
      <c r="BN9" s="131">
        <f t="shared" si="27"/>
        <v>157910.75949367089</v>
      </c>
      <c r="BO9" s="131">
        <f>'市区町村別_在宅(医科)'!BO9</f>
        <v>8534</v>
      </c>
      <c r="BP9" s="131">
        <f t="shared" si="28"/>
        <v>560</v>
      </c>
      <c r="BQ9" s="131">
        <f t="shared" si="28"/>
        <v>560</v>
      </c>
      <c r="BR9" s="93">
        <f t="shared" si="29"/>
        <v>6.5619873447386928E-2</v>
      </c>
      <c r="BS9" s="93">
        <f t="shared" si="30"/>
        <v>6.5619873447386928E-2</v>
      </c>
      <c r="BT9" s="131">
        <f>SUM(I9,R9,AA9,AJ9,AS9,BB9,BK9)</f>
        <v>84969470</v>
      </c>
      <c r="BU9" s="131">
        <f t="shared" si="31"/>
        <v>84885470</v>
      </c>
      <c r="BV9" s="131">
        <f t="shared" si="32"/>
        <v>151731.19642857142</v>
      </c>
      <c r="BW9" s="131">
        <f t="shared" si="33"/>
        <v>151581.19642857142</v>
      </c>
      <c r="BY9" s="65" t="str">
        <f t="shared" si="34"/>
        <v>西淀川区</v>
      </c>
      <c r="BZ9" s="147">
        <f t="shared" si="35"/>
        <v>8.2330540746382325E-2</v>
      </c>
      <c r="CA9" s="147">
        <f t="shared" si="36"/>
        <v>8.2000000000000003E-2</v>
      </c>
      <c r="CB9" s="65" t="str">
        <f t="shared" si="37"/>
        <v>西淀川区</v>
      </c>
      <c r="CC9" s="147">
        <f t="shared" si="38"/>
        <v>8.225437928408226E-2</v>
      </c>
      <c r="CD9" s="147">
        <f t="shared" si="39"/>
        <v>8.2000000000000003E-2</v>
      </c>
      <c r="CE9" s="66"/>
      <c r="CF9" s="147">
        <f t="shared" si="40"/>
        <v>7.0999999999999994E-2</v>
      </c>
      <c r="CG9" s="147">
        <f t="shared" si="41"/>
        <v>7.0999999999999994E-2</v>
      </c>
      <c r="CH9" s="184">
        <v>0</v>
      </c>
    </row>
    <row r="10" spans="2:86" s="20" customFormat="1" ht="12">
      <c r="B10" s="92">
        <v>4</v>
      </c>
      <c r="C10" s="87" t="s">
        <v>100</v>
      </c>
      <c r="D10" s="239">
        <f>'市区町村別_在宅(医科)'!D10</f>
        <v>36</v>
      </c>
      <c r="E10" s="131">
        <v>3</v>
      </c>
      <c r="F10" s="131">
        <v>3</v>
      </c>
      <c r="G10" s="93">
        <f t="shared" si="0"/>
        <v>8.3333333333333329E-2</v>
      </c>
      <c r="H10" s="93">
        <f t="shared" si="1"/>
        <v>8.3333333333333329E-2</v>
      </c>
      <c r="I10" s="131">
        <v>2168160</v>
      </c>
      <c r="J10" s="131">
        <v>2168160</v>
      </c>
      <c r="K10" s="131">
        <f t="shared" si="2"/>
        <v>722720</v>
      </c>
      <c r="L10" s="131">
        <f t="shared" si="3"/>
        <v>722720</v>
      </c>
      <c r="M10" s="239">
        <f>'市区町村別_在宅(医科)'!M10</f>
        <v>82</v>
      </c>
      <c r="N10" s="131">
        <v>9</v>
      </c>
      <c r="O10" s="131">
        <v>9</v>
      </c>
      <c r="P10" s="93">
        <f t="shared" si="4"/>
        <v>0.10975609756097561</v>
      </c>
      <c r="Q10" s="93">
        <f t="shared" si="5"/>
        <v>0.10975609756097561</v>
      </c>
      <c r="R10" s="131">
        <v>2973200</v>
      </c>
      <c r="S10" s="131">
        <v>2973200</v>
      </c>
      <c r="T10" s="131">
        <f t="shared" si="6"/>
        <v>330355.55555555556</v>
      </c>
      <c r="U10" s="131">
        <f t="shared" si="7"/>
        <v>330355.55555555556</v>
      </c>
      <c r="V10" s="239">
        <f>'市区町村別_在宅(医科)'!V10</f>
        <v>3314</v>
      </c>
      <c r="W10" s="131">
        <v>61</v>
      </c>
      <c r="X10" s="131">
        <v>61</v>
      </c>
      <c r="Y10" s="93">
        <f t="shared" si="8"/>
        <v>1.8406759203379603E-2</v>
      </c>
      <c r="Z10" s="93">
        <f t="shared" si="9"/>
        <v>1.8406759203379603E-2</v>
      </c>
      <c r="AA10" s="131">
        <v>12186400</v>
      </c>
      <c r="AB10" s="131">
        <v>12174400</v>
      </c>
      <c r="AC10" s="131">
        <f t="shared" si="10"/>
        <v>199777.04918032786</v>
      </c>
      <c r="AD10" s="131">
        <f t="shared" si="11"/>
        <v>199580.32786885247</v>
      </c>
      <c r="AE10" s="131">
        <f>'市区町村別_在宅(医科)'!AE10</f>
        <v>2988</v>
      </c>
      <c r="AF10" s="131">
        <v>123</v>
      </c>
      <c r="AG10" s="131">
        <v>123</v>
      </c>
      <c r="AH10" s="93">
        <f t="shared" si="12"/>
        <v>4.1164658634538151E-2</v>
      </c>
      <c r="AI10" s="93">
        <f t="shared" si="13"/>
        <v>4.1164658634538151E-2</v>
      </c>
      <c r="AJ10" s="131">
        <v>22341080</v>
      </c>
      <c r="AK10" s="131">
        <v>22307810</v>
      </c>
      <c r="AL10" s="131">
        <f t="shared" si="14"/>
        <v>181634.79674796748</v>
      </c>
      <c r="AM10" s="131">
        <f t="shared" si="15"/>
        <v>181364.30894308942</v>
      </c>
      <c r="AN10" s="131">
        <f>'市区町村別_在宅(医科)'!AN10</f>
        <v>2058</v>
      </c>
      <c r="AO10" s="131">
        <v>201</v>
      </c>
      <c r="AP10" s="131">
        <v>201</v>
      </c>
      <c r="AQ10" s="93">
        <f t="shared" si="16"/>
        <v>9.7667638483965008E-2</v>
      </c>
      <c r="AR10" s="93">
        <f t="shared" si="17"/>
        <v>9.7667638483965008E-2</v>
      </c>
      <c r="AS10" s="131">
        <v>32574760</v>
      </c>
      <c r="AT10" s="131">
        <v>32544760</v>
      </c>
      <c r="AU10" s="131">
        <f t="shared" si="18"/>
        <v>162063.48258706467</v>
      </c>
      <c r="AV10" s="131">
        <f t="shared" si="19"/>
        <v>161914.22885572139</v>
      </c>
      <c r="AW10" s="131">
        <f>'市区町村別_在宅(医科)'!AW10</f>
        <v>952</v>
      </c>
      <c r="AX10" s="131">
        <v>172</v>
      </c>
      <c r="AY10" s="131">
        <v>172</v>
      </c>
      <c r="AZ10" s="93">
        <f t="shared" si="20"/>
        <v>0.18067226890756302</v>
      </c>
      <c r="BA10" s="93">
        <f t="shared" si="21"/>
        <v>0.18067226890756302</v>
      </c>
      <c r="BB10" s="131">
        <v>29040090</v>
      </c>
      <c r="BC10" s="131">
        <v>28989700</v>
      </c>
      <c r="BD10" s="131">
        <f t="shared" si="22"/>
        <v>168837.73255813954</v>
      </c>
      <c r="BE10" s="131">
        <f t="shared" si="23"/>
        <v>168544.76744186046</v>
      </c>
      <c r="BF10" s="131">
        <f>'市区町村別_在宅(医科)'!BF10</f>
        <v>362</v>
      </c>
      <c r="BG10" s="131">
        <v>60</v>
      </c>
      <c r="BH10" s="131">
        <v>60</v>
      </c>
      <c r="BI10" s="93">
        <f t="shared" si="24"/>
        <v>0.16574585635359115</v>
      </c>
      <c r="BJ10" s="93">
        <f t="shared" si="25"/>
        <v>0.16574585635359115</v>
      </c>
      <c r="BK10" s="131">
        <v>9221390</v>
      </c>
      <c r="BL10" s="131">
        <v>9215390</v>
      </c>
      <c r="BM10" s="131">
        <f t="shared" si="26"/>
        <v>153689.83333333334</v>
      </c>
      <c r="BN10" s="131">
        <f t="shared" si="27"/>
        <v>153589.83333333334</v>
      </c>
      <c r="BO10" s="131">
        <f>'市区町村別_在宅(医科)'!BO10</f>
        <v>9792</v>
      </c>
      <c r="BP10" s="131">
        <f t="shared" si="28"/>
        <v>629</v>
      </c>
      <c r="BQ10" s="131">
        <f t="shared" si="28"/>
        <v>629</v>
      </c>
      <c r="BR10" s="93">
        <f t="shared" si="29"/>
        <v>6.4236111111111105E-2</v>
      </c>
      <c r="BS10" s="93">
        <f t="shared" si="30"/>
        <v>6.4236111111111105E-2</v>
      </c>
      <c r="BT10" s="131">
        <f>SUM(I10,R10,AA10,AJ10,AS10,BB10,BK10)</f>
        <v>110505080</v>
      </c>
      <c r="BU10" s="131">
        <f t="shared" si="31"/>
        <v>110373420</v>
      </c>
      <c r="BV10" s="131">
        <f t="shared" si="32"/>
        <v>175683.7519872814</v>
      </c>
      <c r="BW10" s="131">
        <f t="shared" si="33"/>
        <v>175474.43561208269</v>
      </c>
      <c r="BY10" s="65" t="str">
        <f t="shared" si="34"/>
        <v>旭区</v>
      </c>
      <c r="BZ10" s="147">
        <f t="shared" si="35"/>
        <v>8.1810496195616825E-2</v>
      </c>
      <c r="CA10" s="147">
        <f t="shared" si="36"/>
        <v>8.2000000000000003E-2</v>
      </c>
      <c r="CB10" s="65" t="str">
        <f t="shared" si="37"/>
        <v>旭区</v>
      </c>
      <c r="CC10" s="147">
        <f t="shared" si="38"/>
        <v>8.1550367431878781E-2</v>
      </c>
      <c r="CD10" s="147">
        <f t="shared" si="39"/>
        <v>8.2000000000000003E-2</v>
      </c>
      <c r="CE10" s="66"/>
      <c r="CF10" s="147">
        <f t="shared" si="40"/>
        <v>7.0999999999999994E-2</v>
      </c>
      <c r="CG10" s="147">
        <f t="shared" si="41"/>
        <v>7.0999999999999994E-2</v>
      </c>
      <c r="CH10" s="184">
        <v>0</v>
      </c>
    </row>
    <row r="11" spans="2:86" s="20" customFormat="1" ht="12">
      <c r="B11" s="92">
        <v>5</v>
      </c>
      <c r="C11" s="87" t="s">
        <v>101</v>
      </c>
      <c r="D11" s="239">
        <f>'市区町村別_在宅(医科)'!D11</f>
        <v>25</v>
      </c>
      <c r="E11" s="131">
        <v>1</v>
      </c>
      <c r="F11" s="131">
        <v>1</v>
      </c>
      <c r="G11" s="93">
        <f t="shared" si="0"/>
        <v>0.04</v>
      </c>
      <c r="H11" s="93">
        <f t="shared" si="1"/>
        <v>0.04</v>
      </c>
      <c r="I11" s="131">
        <v>11850</v>
      </c>
      <c r="J11" s="131">
        <v>11850</v>
      </c>
      <c r="K11" s="131">
        <f t="shared" si="2"/>
        <v>11850</v>
      </c>
      <c r="L11" s="131">
        <f t="shared" si="3"/>
        <v>11850</v>
      </c>
      <c r="M11" s="239">
        <f>'市区町村別_在宅(医科)'!M11</f>
        <v>62</v>
      </c>
      <c r="N11" s="131">
        <v>4</v>
      </c>
      <c r="O11" s="131">
        <v>4</v>
      </c>
      <c r="P11" s="93">
        <f t="shared" si="4"/>
        <v>6.4516129032258063E-2</v>
      </c>
      <c r="Q11" s="93">
        <f t="shared" si="5"/>
        <v>6.4516129032258063E-2</v>
      </c>
      <c r="R11" s="131">
        <v>556660</v>
      </c>
      <c r="S11" s="131">
        <v>544660</v>
      </c>
      <c r="T11" s="131">
        <f t="shared" si="6"/>
        <v>139165</v>
      </c>
      <c r="U11" s="131">
        <f t="shared" si="7"/>
        <v>136165</v>
      </c>
      <c r="V11" s="239">
        <f>'市区町村別_在宅(医科)'!V11</f>
        <v>2951</v>
      </c>
      <c r="W11" s="131">
        <v>53</v>
      </c>
      <c r="X11" s="131">
        <v>53</v>
      </c>
      <c r="Y11" s="93">
        <f t="shared" si="8"/>
        <v>1.7960013554727212E-2</v>
      </c>
      <c r="Z11" s="93">
        <f t="shared" si="9"/>
        <v>1.7960013554727212E-2</v>
      </c>
      <c r="AA11" s="131">
        <v>7362480</v>
      </c>
      <c r="AB11" s="131">
        <v>7281480</v>
      </c>
      <c r="AC11" s="131">
        <f t="shared" si="10"/>
        <v>138914.71698113208</v>
      </c>
      <c r="AD11" s="131">
        <f t="shared" si="11"/>
        <v>137386.41509433961</v>
      </c>
      <c r="AE11" s="131">
        <f>'市区町村別_在宅(医科)'!AE11</f>
        <v>2455</v>
      </c>
      <c r="AF11" s="131">
        <v>110</v>
      </c>
      <c r="AG11" s="131">
        <v>110</v>
      </c>
      <c r="AH11" s="93">
        <f t="shared" si="12"/>
        <v>4.4806517311608958E-2</v>
      </c>
      <c r="AI11" s="93">
        <f t="shared" si="13"/>
        <v>4.4806517311608958E-2</v>
      </c>
      <c r="AJ11" s="131">
        <v>13416220</v>
      </c>
      <c r="AK11" s="131">
        <v>13383220</v>
      </c>
      <c r="AL11" s="131">
        <f t="shared" si="14"/>
        <v>121965.63636363637</v>
      </c>
      <c r="AM11" s="131">
        <f t="shared" si="15"/>
        <v>121665.63636363637</v>
      </c>
      <c r="AN11" s="131">
        <f>'市区町村別_在宅(医科)'!AN11</f>
        <v>1745</v>
      </c>
      <c r="AO11" s="131">
        <v>146</v>
      </c>
      <c r="AP11" s="131">
        <v>146</v>
      </c>
      <c r="AQ11" s="93">
        <f t="shared" si="16"/>
        <v>8.3667621776504303E-2</v>
      </c>
      <c r="AR11" s="93">
        <f t="shared" si="17"/>
        <v>8.3667621776504303E-2</v>
      </c>
      <c r="AS11" s="131">
        <v>16117780</v>
      </c>
      <c r="AT11" s="131">
        <v>16081780</v>
      </c>
      <c r="AU11" s="131">
        <f t="shared" si="18"/>
        <v>110395.75342465754</v>
      </c>
      <c r="AV11" s="131">
        <f t="shared" si="19"/>
        <v>110149.17808219178</v>
      </c>
      <c r="AW11" s="131">
        <f>'市区町村別_在宅(医科)'!AW11</f>
        <v>872</v>
      </c>
      <c r="AX11" s="131">
        <v>124</v>
      </c>
      <c r="AY11" s="131">
        <v>123</v>
      </c>
      <c r="AZ11" s="93">
        <f t="shared" si="20"/>
        <v>0.14220183486238533</v>
      </c>
      <c r="BA11" s="93">
        <f t="shared" si="21"/>
        <v>0.14105504587155962</v>
      </c>
      <c r="BB11" s="131">
        <v>12910860</v>
      </c>
      <c r="BC11" s="131">
        <v>12847860</v>
      </c>
      <c r="BD11" s="131">
        <f t="shared" si="22"/>
        <v>104119.83870967742</v>
      </c>
      <c r="BE11" s="131">
        <f t="shared" si="23"/>
        <v>104454.14634146342</v>
      </c>
      <c r="BF11" s="131">
        <f>'市区町村別_在宅(医科)'!BF11</f>
        <v>364</v>
      </c>
      <c r="BG11" s="131">
        <v>61</v>
      </c>
      <c r="BH11" s="131">
        <v>61</v>
      </c>
      <c r="BI11" s="93">
        <f t="shared" si="24"/>
        <v>0.16758241758241757</v>
      </c>
      <c r="BJ11" s="93">
        <f t="shared" si="25"/>
        <v>0.16758241758241757</v>
      </c>
      <c r="BK11" s="131">
        <v>6524690</v>
      </c>
      <c r="BL11" s="131">
        <v>6521690</v>
      </c>
      <c r="BM11" s="131">
        <f t="shared" si="26"/>
        <v>106962.13114754099</v>
      </c>
      <c r="BN11" s="131">
        <f t="shared" si="27"/>
        <v>106912.95081967213</v>
      </c>
      <c r="BO11" s="131">
        <f>'市区町村別_在宅(医科)'!BO11</f>
        <v>8474</v>
      </c>
      <c r="BP11" s="131">
        <f t="shared" si="28"/>
        <v>499</v>
      </c>
      <c r="BQ11" s="131">
        <f t="shared" si="28"/>
        <v>498</v>
      </c>
      <c r="BR11" s="93">
        <f t="shared" si="29"/>
        <v>5.8886004248288881E-2</v>
      </c>
      <c r="BS11" s="93">
        <f t="shared" si="30"/>
        <v>5.8767996223743214E-2</v>
      </c>
      <c r="BT11" s="131">
        <f>SUM(I11,R11,AA11,AJ11,AS11,BB11,BK11)</f>
        <v>56900540</v>
      </c>
      <c r="BU11" s="131">
        <f t="shared" si="31"/>
        <v>56672540</v>
      </c>
      <c r="BV11" s="131">
        <f t="shared" si="32"/>
        <v>114029.1382765531</v>
      </c>
      <c r="BW11" s="131">
        <f t="shared" si="33"/>
        <v>113800.281124498</v>
      </c>
      <c r="BY11" s="65" t="str">
        <f t="shared" si="34"/>
        <v>生野区</v>
      </c>
      <c r="BZ11" s="147">
        <f t="shared" si="35"/>
        <v>8.0511589160582153E-2</v>
      </c>
      <c r="CA11" s="147">
        <f t="shared" si="36"/>
        <v>8.1000000000000003E-2</v>
      </c>
      <c r="CB11" s="65" t="str">
        <f t="shared" si="37"/>
        <v>生野区</v>
      </c>
      <c r="CC11" s="147">
        <f t="shared" si="38"/>
        <v>8.0413583574263731E-2</v>
      </c>
      <c r="CD11" s="147">
        <f t="shared" si="39"/>
        <v>0.08</v>
      </c>
      <c r="CE11" s="66"/>
      <c r="CF11" s="147">
        <f t="shared" si="40"/>
        <v>7.0999999999999994E-2</v>
      </c>
      <c r="CG11" s="147">
        <f t="shared" si="41"/>
        <v>7.0999999999999994E-2</v>
      </c>
      <c r="CH11" s="184">
        <v>0</v>
      </c>
    </row>
    <row r="12" spans="2:86" s="20" customFormat="1" ht="12">
      <c r="B12" s="92">
        <v>6</v>
      </c>
      <c r="C12" s="87" t="s">
        <v>102</v>
      </c>
      <c r="D12" s="239">
        <f>'市区町村別_在宅(医科)'!D12</f>
        <v>37</v>
      </c>
      <c r="E12" s="131">
        <v>5</v>
      </c>
      <c r="F12" s="131">
        <v>5</v>
      </c>
      <c r="G12" s="93">
        <f t="shared" si="0"/>
        <v>0.13513513513513514</v>
      </c>
      <c r="H12" s="93">
        <f t="shared" si="1"/>
        <v>0.13513513513513514</v>
      </c>
      <c r="I12" s="131">
        <v>1253310</v>
      </c>
      <c r="J12" s="131">
        <v>1253310</v>
      </c>
      <c r="K12" s="131">
        <f t="shared" si="2"/>
        <v>250662</v>
      </c>
      <c r="L12" s="131">
        <f t="shared" si="3"/>
        <v>250662</v>
      </c>
      <c r="M12" s="239">
        <f>'市区町村別_在宅(医科)'!M12</f>
        <v>132</v>
      </c>
      <c r="N12" s="131">
        <v>14</v>
      </c>
      <c r="O12" s="131">
        <v>14</v>
      </c>
      <c r="P12" s="93">
        <f t="shared" si="4"/>
        <v>0.10606060606060606</v>
      </c>
      <c r="Q12" s="93">
        <f t="shared" si="5"/>
        <v>0.10606060606060606</v>
      </c>
      <c r="R12" s="131">
        <v>2586440</v>
      </c>
      <c r="S12" s="131">
        <v>2586440</v>
      </c>
      <c r="T12" s="131">
        <f t="shared" si="6"/>
        <v>184745.71428571429</v>
      </c>
      <c r="U12" s="131">
        <f t="shared" si="7"/>
        <v>184745.71428571429</v>
      </c>
      <c r="V12" s="239">
        <f>'市区町村別_在宅(医科)'!V12</f>
        <v>4165</v>
      </c>
      <c r="W12" s="131">
        <v>101</v>
      </c>
      <c r="X12" s="131">
        <v>101</v>
      </c>
      <c r="Y12" s="93">
        <f t="shared" si="8"/>
        <v>2.4249699879951982E-2</v>
      </c>
      <c r="Z12" s="93">
        <f t="shared" si="9"/>
        <v>2.4249699879951982E-2</v>
      </c>
      <c r="AA12" s="131">
        <v>13448550</v>
      </c>
      <c r="AB12" s="131">
        <v>13412550</v>
      </c>
      <c r="AC12" s="131">
        <f t="shared" si="10"/>
        <v>133153.96039603959</v>
      </c>
      <c r="AD12" s="131">
        <f t="shared" si="11"/>
        <v>132797.52475247523</v>
      </c>
      <c r="AE12" s="131">
        <f>'市区町村別_在宅(医科)'!AE12</f>
        <v>3657</v>
      </c>
      <c r="AF12" s="131">
        <v>140</v>
      </c>
      <c r="AG12" s="131">
        <v>140</v>
      </c>
      <c r="AH12" s="93">
        <f t="shared" si="12"/>
        <v>3.8282745419742956E-2</v>
      </c>
      <c r="AI12" s="93">
        <f t="shared" si="13"/>
        <v>3.8282745419742956E-2</v>
      </c>
      <c r="AJ12" s="131">
        <v>18760060</v>
      </c>
      <c r="AK12" s="131">
        <v>18742060</v>
      </c>
      <c r="AL12" s="131">
        <f t="shared" si="14"/>
        <v>134000.42857142858</v>
      </c>
      <c r="AM12" s="131">
        <f t="shared" si="15"/>
        <v>133871.85714285713</v>
      </c>
      <c r="AN12" s="131">
        <f>'市区町村別_在宅(医科)'!AN12</f>
        <v>2579</v>
      </c>
      <c r="AO12" s="131">
        <v>209</v>
      </c>
      <c r="AP12" s="131">
        <v>209</v>
      </c>
      <c r="AQ12" s="93">
        <f t="shared" si="16"/>
        <v>8.1039162466072123E-2</v>
      </c>
      <c r="AR12" s="93">
        <f t="shared" si="17"/>
        <v>8.1039162466072123E-2</v>
      </c>
      <c r="AS12" s="131">
        <v>24182400</v>
      </c>
      <c r="AT12" s="131">
        <v>24113400</v>
      </c>
      <c r="AU12" s="131">
        <f t="shared" si="18"/>
        <v>115705.26315789473</v>
      </c>
      <c r="AV12" s="131">
        <f t="shared" si="19"/>
        <v>115375.11961722487</v>
      </c>
      <c r="AW12" s="131">
        <f>'市区町村別_在宅(医科)'!AW12</f>
        <v>1138</v>
      </c>
      <c r="AX12" s="131">
        <v>165</v>
      </c>
      <c r="AY12" s="131">
        <v>165</v>
      </c>
      <c r="AZ12" s="93">
        <f t="shared" si="20"/>
        <v>0.14499121265377857</v>
      </c>
      <c r="BA12" s="93">
        <f t="shared" si="21"/>
        <v>0.14499121265377857</v>
      </c>
      <c r="BB12" s="131">
        <v>18584530</v>
      </c>
      <c r="BC12" s="131">
        <v>18569530</v>
      </c>
      <c r="BD12" s="131">
        <f t="shared" si="22"/>
        <v>112633.51515151515</v>
      </c>
      <c r="BE12" s="131">
        <f t="shared" si="23"/>
        <v>112542.60606060606</v>
      </c>
      <c r="BF12" s="131">
        <f>'市区町村別_在宅(医科)'!BF12</f>
        <v>414</v>
      </c>
      <c r="BG12" s="131">
        <v>74</v>
      </c>
      <c r="BH12" s="131">
        <v>74</v>
      </c>
      <c r="BI12" s="93">
        <f t="shared" si="24"/>
        <v>0.17874396135265699</v>
      </c>
      <c r="BJ12" s="93">
        <f t="shared" si="25"/>
        <v>0.17874396135265699</v>
      </c>
      <c r="BK12" s="131">
        <v>7710790</v>
      </c>
      <c r="BL12" s="131">
        <v>7647220</v>
      </c>
      <c r="BM12" s="131">
        <f t="shared" si="26"/>
        <v>104199.86486486487</v>
      </c>
      <c r="BN12" s="131">
        <f t="shared" si="27"/>
        <v>103340.81081081081</v>
      </c>
      <c r="BO12" s="131">
        <f>'市区町村別_在宅(医科)'!BO12</f>
        <v>12122</v>
      </c>
      <c r="BP12" s="131">
        <f t="shared" si="28"/>
        <v>708</v>
      </c>
      <c r="BQ12" s="131">
        <f t="shared" si="28"/>
        <v>708</v>
      </c>
      <c r="BR12" s="93">
        <f t="shared" si="29"/>
        <v>5.840620359676621E-2</v>
      </c>
      <c r="BS12" s="93">
        <f t="shared" si="30"/>
        <v>5.840620359676621E-2</v>
      </c>
      <c r="BT12" s="131">
        <f t="shared" si="31"/>
        <v>86526080</v>
      </c>
      <c r="BU12" s="131">
        <f t="shared" si="31"/>
        <v>86324510</v>
      </c>
      <c r="BV12" s="131">
        <f t="shared" si="32"/>
        <v>122211.97740112995</v>
      </c>
      <c r="BW12" s="131">
        <f t="shared" si="33"/>
        <v>121927.27401129944</v>
      </c>
      <c r="BY12" s="65" t="str">
        <f t="shared" si="34"/>
        <v>島本町</v>
      </c>
      <c r="BZ12" s="147">
        <f t="shared" si="35"/>
        <v>7.9948141745894555E-2</v>
      </c>
      <c r="CA12" s="147">
        <f t="shared" si="36"/>
        <v>0.08</v>
      </c>
      <c r="CB12" s="65" t="str">
        <f t="shared" si="37"/>
        <v>東淀川区</v>
      </c>
      <c r="CC12" s="147">
        <f t="shared" si="38"/>
        <v>7.9786999955991728E-2</v>
      </c>
      <c r="CD12" s="147">
        <f t="shared" si="39"/>
        <v>0.08</v>
      </c>
      <c r="CE12" s="66"/>
      <c r="CF12" s="147">
        <f t="shared" si="40"/>
        <v>7.0999999999999994E-2</v>
      </c>
      <c r="CG12" s="147">
        <f t="shared" si="41"/>
        <v>7.0999999999999994E-2</v>
      </c>
      <c r="CH12" s="184">
        <v>0</v>
      </c>
    </row>
    <row r="13" spans="2:86" s="20" customFormat="1" ht="12">
      <c r="B13" s="92">
        <v>7</v>
      </c>
      <c r="C13" s="87" t="s">
        <v>103</v>
      </c>
      <c r="D13" s="239">
        <f>'市区町村別_在宅(医科)'!D13</f>
        <v>48</v>
      </c>
      <c r="E13" s="131">
        <v>7</v>
      </c>
      <c r="F13" s="131">
        <v>7</v>
      </c>
      <c r="G13" s="93">
        <f t="shared" si="0"/>
        <v>0.14583333333333334</v>
      </c>
      <c r="H13" s="93">
        <f t="shared" si="1"/>
        <v>0.14583333333333334</v>
      </c>
      <c r="I13" s="131">
        <v>1500010</v>
      </c>
      <c r="J13" s="131">
        <v>1500010</v>
      </c>
      <c r="K13" s="131">
        <f t="shared" si="2"/>
        <v>214287.14285714287</v>
      </c>
      <c r="L13" s="131">
        <f t="shared" si="3"/>
        <v>214287.14285714287</v>
      </c>
      <c r="M13" s="239">
        <f>'市区町村別_在宅(医科)'!M13</f>
        <v>119</v>
      </c>
      <c r="N13" s="131">
        <v>18</v>
      </c>
      <c r="O13" s="131">
        <v>18</v>
      </c>
      <c r="P13" s="93">
        <f t="shared" si="4"/>
        <v>0.15126050420168066</v>
      </c>
      <c r="Q13" s="93">
        <f t="shared" si="5"/>
        <v>0.15126050420168066</v>
      </c>
      <c r="R13" s="131">
        <v>1659660</v>
      </c>
      <c r="S13" s="131">
        <v>1647660</v>
      </c>
      <c r="T13" s="131">
        <f t="shared" si="6"/>
        <v>92203.333333333328</v>
      </c>
      <c r="U13" s="131">
        <f t="shared" si="7"/>
        <v>91536.666666666672</v>
      </c>
      <c r="V13" s="239">
        <f>'市区町村別_在宅(医科)'!V13</f>
        <v>3838</v>
      </c>
      <c r="W13" s="131">
        <v>88</v>
      </c>
      <c r="X13" s="131">
        <v>88</v>
      </c>
      <c r="Y13" s="93">
        <f t="shared" si="8"/>
        <v>2.2928608650338717E-2</v>
      </c>
      <c r="Z13" s="93">
        <f t="shared" si="9"/>
        <v>2.2928608650338717E-2</v>
      </c>
      <c r="AA13" s="131">
        <v>10096810</v>
      </c>
      <c r="AB13" s="131">
        <v>10084810</v>
      </c>
      <c r="AC13" s="131">
        <f t="shared" si="10"/>
        <v>114736.47727272728</v>
      </c>
      <c r="AD13" s="131">
        <f t="shared" si="11"/>
        <v>114600.11363636363</v>
      </c>
      <c r="AE13" s="131">
        <f>'市区町村別_在宅(医科)'!AE13</f>
        <v>3238</v>
      </c>
      <c r="AF13" s="131">
        <v>147</v>
      </c>
      <c r="AG13" s="131">
        <v>147</v>
      </c>
      <c r="AH13" s="93">
        <f t="shared" si="12"/>
        <v>4.5398394070413836E-2</v>
      </c>
      <c r="AI13" s="93">
        <f t="shared" si="13"/>
        <v>4.5398394070413836E-2</v>
      </c>
      <c r="AJ13" s="131">
        <v>18024780</v>
      </c>
      <c r="AK13" s="131">
        <v>18024780</v>
      </c>
      <c r="AL13" s="131">
        <f t="shared" si="14"/>
        <v>122617.55102040817</v>
      </c>
      <c r="AM13" s="131">
        <f t="shared" si="15"/>
        <v>122617.55102040817</v>
      </c>
      <c r="AN13" s="131">
        <f>'市区町村別_在宅(医科)'!AN13</f>
        <v>2158</v>
      </c>
      <c r="AO13" s="131">
        <v>213</v>
      </c>
      <c r="AP13" s="131">
        <v>213</v>
      </c>
      <c r="AQ13" s="93">
        <f t="shared" si="16"/>
        <v>9.870250231696015E-2</v>
      </c>
      <c r="AR13" s="93">
        <f t="shared" si="17"/>
        <v>9.870250231696015E-2</v>
      </c>
      <c r="AS13" s="131">
        <v>27789420</v>
      </c>
      <c r="AT13" s="131">
        <v>27786420</v>
      </c>
      <c r="AU13" s="131">
        <f t="shared" si="18"/>
        <v>130466.76056338029</v>
      </c>
      <c r="AV13" s="131">
        <f t="shared" si="19"/>
        <v>130452.67605633802</v>
      </c>
      <c r="AW13" s="131">
        <f>'市区町村別_在宅(医科)'!AW13</f>
        <v>982</v>
      </c>
      <c r="AX13" s="131">
        <v>157</v>
      </c>
      <c r="AY13" s="131">
        <v>156</v>
      </c>
      <c r="AZ13" s="93">
        <f t="shared" si="20"/>
        <v>0.15987780040733199</v>
      </c>
      <c r="BA13" s="93">
        <f t="shared" si="21"/>
        <v>0.15885947046843177</v>
      </c>
      <c r="BB13" s="131">
        <v>15803700</v>
      </c>
      <c r="BC13" s="131">
        <v>15782700</v>
      </c>
      <c r="BD13" s="131">
        <f t="shared" si="22"/>
        <v>100660.50955414012</v>
      </c>
      <c r="BE13" s="131">
        <f t="shared" si="23"/>
        <v>101171.15384615384</v>
      </c>
      <c r="BF13" s="131">
        <f>'市区町村別_在宅(医科)'!BF13</f>
        <v>408</v>
      </c>
      <c r="BG13" s="131">
        <v>97</v>
      </c>
      <c r="BH13" s="131">
        <v>97</v>
      </c>
      <c r="BI13" s="93">
        <f t="shared" si="24"/>
        <v>0.23774509803921567</v>
      </c>
      <c r="BJ13" s="93">
        <f t="shared" si="25"/>
        <v>0.23774509803921567</v>
      </c>
      <c r="BK13" s="131">
        <v>10308700</v>
      </c>
      <c r="BL13" s="131">
        <v>10290700</v>
      </c>
      <c r="BM13" s="131">
        <f t="shared" si="26"/>
        <v>106275.25773195876</v>
      </c>
      <c r="BN13" s="131">
        <f t="shared" si="27"/>
        <v>106089.69072164949</v>
      </c>
      <c r="BO13" s="131">
        <f>'市区町村別_在宅(医科)'!BO13</f>
        <v>10791</v>
      </c>
      <c r="BP13" s="131">
        <f t="shared" si="28"/>
        <v>727</v>
      </c>
      <c r="BQ13" s="131">
        <f t="shared" si="28"/>
        <v>726</v>
      </c>
      <c r="BR13" s="93">
        <f t="shared" si="29"/>
        <v>6.7370957279214161E-2</v>
      </c>
      <c r="BS13" s="93">
        <f t="shared" si="30"/>
        <v>6.7278287461773695E-2</v>
      </c>
      <c r="BT13" s="131">
        <f t="shared" si="31"/>
        <v>85183080</v>
      </c>
      <c r="BU13" s="131">
        <f t="shared" si="31"/>
        <v>85117080</v>
      </c>
      <c r="BV13" s="131">
        <f t="shared" si="32"/>
        <v>117170.67400275104</v>
      </c>
      <c r="BW13" s="131">
        <f t="shared" si="33"/>
        <v>117241.15702479339</v>
      </c>
      <c r="BY13" s="65" t="str">
        <f t="shared" si="34"/>
        <v>北区</v>
      </c>
      <c r="BZ13" s="147">
        <f t="shared" si="35"/>
        <v>7.9934136666417188E-2</v>
      </c>
      <c r="CA13" s="147">
        <f t="shared" si="36"/>
        <v>0.08</v>
      </c>
      <c r="CB13" s="65" t="str">
        <f t="shared" si="37"/>
        <v>平野区</v>
      </c>
      <c r="CC13" s="147">
        <f t="shared" si="38"/>
        <v>7.9784994981057539E-2</v>
      </c>
      <c r="CD13" s="147">
        <f t="shared" si="39"/>
        <v>0.08</v>
      </c>
      <c r="CE13" s="66"/>
      <c r="CF13" s="147">
        <f t="shared" si="40"/>
        <v>7.0999999999999994E-2</v>
      </c>
      <c r="CG13" s="147">
        <f t="shared" si="41"/>
        <v>7.0999999999999994E-2</v>
      </c>
      <c r="CH13" s="184">
        <v>0</v>
      </c>
    </row>
    <row r="14" spans="2:86" s="20" customFormat="1" ht="12">
      <c r="B14" s="92">
        <v>8</v>
      </c>
      <c r="C14" s="87" t="s">
        <v>60</v>
      </c>
      <c r="D14" s="239">
        <f>'市区町村別_在宅(医科)'!D14</f>
        <v>25</v>
      </c>
      <c r="E14" s="131">
        <v>0</v>
      </c>
      <c r="F14" s="131">
        <v>0</v>
      </c>
      <c r="G14" s="93">
        <f t="shared" si="0"/>
        <v>0</v>
      </c>
      <c r="H14" s="93">
        <f t="shared" si="1"/>
        <v>0</v>
      </c>
      <c r="I14" s="131">
        <v>0</v>
      </c>
      <c r="J14" s="131">
        <v>0</v>
      </c>
      <c r="K14" s="131" t="str">
        <f t="shared" si="2"/>
        <v>-</v>
      </c>
      <c r="L14" s="131" t="str">
        <f t="shared" si="3"/>
        <v>-</v>
      </c>
      <c r="M14" s="239">
        <f>'市区町村別_在宅(医科)'!M14</f>
        <v>85</v>
      </c>
      <c r="N14" s="131">
        <v>8</v>
      </c>
      <c r="O14" s="131">
        <v>8</v>
      </c>
      <c r="P14" s="93">
        <f t="shared" si="4"/>
        <v>9.4117647058823528E-2</v>
      </c>
      <c r="Q14" s="93">
        <f t="shared" si="5"/>
        <v>9.4117647058823528E-2</v>
      </c>
      <c r="R14" s="131">
        <v>1743400</v>
      </c>
      <c r="S14" s="131">
        <v>1743400</v>
      </c>
      <c r="T14" s="131">
        <f t="shared" si="6"/>
        <v>217925</v>
      </c>
      <c r="U14" s="131">
        <f t="shared" si="7"/>
        <v>217925</v>
      </c>
      <c r="V14" s="239">
        <f>'市区町村別_在宅(医科)'!V14</f>
        <v>2772</v>
      </c>
      <c r="W14" s="131">
        <v>60</v>
      </c>
      <c r="X14" s="131">
        <v>60</v>
      </c>
      <c r="Y14" s="93">
        <f t="shared" si="8"/>
        <v>2.1645021645021644E-2</v>
      </c>
      <c r="Z14" s="93">
        <f t="shared" si="9"/>
        <v>2.1645021645021644E-2</v>
      </c>
      <c r="AA14" s="131">
        <v>7278240</v>
      </c>
      <c r="AB14" s="131">
        <v>7260240</v>
      </c>
      <c r="AC14" s="131">
        <f t="shared" si="10"/>
        <v>121304</v>
      </c>
      <c r="AD14" s="131">
        <f t="shared" si="11"/>
        <v>121004</v>
      </c>
      <c r="AE14" s="131">
        <f>'市区町村別_在宅(医科)'!AE14</f>
        <v>2491</v>
      </c>
      <c r="AF14" s="131">
        <v>109</v>
      </c>
      <c r="AG14" s="131">
        <v>108</v>
      </c>
      <c r="AH14" s="93">
        <f t="shared" si="12"/>
        <v>4.3757527097551187E-2</v>
      </c>
      <c r="AI14" s="93">
        <f t="shared" si="13"/>
        <v>4.3356081894821354E-2</v>
      </c>
      <c r="AJ14" s="131">
        <v>11581600</v>
      </c>
      <c r="AK14" s="131">
        <v>10663880</v>
      </c>
      <c r="AL14" s="131">
        <f t="shared" si="14"/>
        <v>106253.21100917431</v>
      </c>
      <c r="AM14" s="131">
        <f t="shared" si="15"/>
        <v>98739.629629629635</v>
      </c>
      <c r="AN14" s="131">
        <f>'市区町村別_在宅(医科)'!AN14</f>
        <v>1923</v>
      </c>
      <c r="AO14" s="131">
        <v>182</v>
      </c>
      <c r="AP14" s="131">
        <v>182</v>
      </c>
      <c r="AQ14" s="93">
        <f t="shared" si="16"/>
        <v>9.4643785751430051E-2</v>
      </c>
      <c r="AR14" s="93">
        <f t="shared" si="17"/>
        <v>9.4643785751430051E-2</v>
      </c>
      <c r="AS14" s="131">
        <v>20987850</v>
      </c>
      <c r="AT14" s="131">
        <v>20945850</v>
      </c>
      <c r="AU14" s="131">
        <f t="shared" si="18"/>
        <v>115317.85714285714</v>
      </c>
      <c r="AV14" s="131">
        <f t="shared" si="19"/>
        <v>115087.08791208791</v>
      </c>
      <c r="AW14" s="131">
        <f>'市区町村別_在宅(医科)'!AW14</f>
        <v>1072</v>
      </c>
      <c r="AX14" s="131">
        <v>176</v>
      </c>
      <c r="AY14" s="131">
        <v>176</v>
      </c>
      <c r="AZ14" s="93">
        <f t="shared" si="20"/>
        <v>0.16417910447761194</v>
      </c>
      <c r="BA14" s="93">
        <f t="shared" si="21"/>
        <v>0.16417910447761194</v>
      </c>
      <c r="BB14" s="131">
        <v>24400270</v>
      </c>
      <c r="BC14" s="131">
        <v>24328270</v>
      </c>
      <c r="BD14" s="131">
        <f t="shared" si="22"/>
        <v>138637.89772727274</v>
      </c>
      <c r="BE14" s="131">
        <f t="shared" si="23"/>
        <v>138228.80681818182</v>
      </c>
      <c r="BF14" s="131">
        <f>'市区町村別_在宅(医科)'!BF14</f>
        <v>413</v>
      </c>
      <c r="BG14" s="131">
        <v>102</v>
      </c>
      <c r="BH14" s="131">
        <v>102</v>
      </c>
      <c r="BI14" s="93">
        <f t="shared" si="24"/>
        <v>0.24697336561743341</v>
      </c>
      <c r="BJ14" s="93">
        <f t="shared" si="25"/>
        <v>0.24697336561743341</v>
      </c>
      <c r="BK14" s="131">
        <v>11715470</v>
      </c>
      <c r="BL14" s="131">
        <v>11715470</v>
      </c>
      <c r="BM14" s="131">
        <f t="shared" si="26"/>
        <v>114857.54901960785</v>
      </c>
      <c r="BN14" s="131">
        <f t="shared" si="27"/>
        <v>114857.54901960785</v>
      </c>
      <c r="BO14" s="131">
        <f>'市区町村別_在宅(医科)'!BO14</f>
        <v>8781</v>
      </c>
      <c r="BP14" s="131">
        <f t="shared" si="28"/>
        <v>637</v>
      </c>
      <c r="BQ14" s="131">
        <f t="shared" si="28"/>
        <v>636</v>
      </c>
      <c r="BR14" s="93">
        <f t="shared" si="29"/>
        <v>7.2542990547773606E-2</v>
      </c>
      <c r="BS14" s="93">
        <f t="shared" si="30"/>
        <v>7.242910830201571E-2</v>
      </c>
      <c r="BT14" s="131">
        <f t="shared" si="31"/>
        <v>77706830</v>
      </c>
      <c r="BU14" s="131">
        <f t="shared" si="31"/>
        <v>76657110</v>
      </c>
      <c r="BV14" s="131">
        <f t="shared" si="32"/>
        <v>121988.74411302982</v>
      </c>
      <c r="BW14" s="131">
        <f t="shared" si="33"/>
        <v>120530.04716981133</v>
      </c>
      <c r="BY14" s="65" t="str">
        <f t="shared" si="34"/>
        <v>東淀川区</v>
      </c>
      <c r="BZ14" s="147">
        <f t="shared" si="35"/>
        <v>7.9875016503102581E-2</v>
      </c>
      <c r="CA14" s="147">
        <f t="shared" si="36"/>
        <v>0.08</v>
      </c>
      <c r="CB14" s="65" t="str">
        <f t="shared" si="37"/>
        <v>北区</v>
      </c>
      <c r="CC14" s="147">
        <f t="shared" si="38"/>
        <v>7.978444727191078E-2</v>
      </c>
      <c r="CD14" s="147">
        <f t="shared" si="39"/>
        <v>0.08</v>
      </c>
      <c r="CE14" s="66"/>
      <c r="CF14" s="147">
        <f t="shared" si="40"/>
        <v>7.0999999999999994E-2</v>
      </c>
      <c r="CG14" s="147">
        <f t="shared" si="41"/>
        <v>7.0999999999999994E-2</v>
      </c>
      <c r="CH14" s="184">
        <v>0</v>
      </c>
    </row>
    <row r="15" spans="2:86" s="20" customFormat="1" ht="12">
      <c r="B15" s="92">
        <v>9</v>
      </c>
      <c r="C15" s="87" t="s">
        <v>104</v>
      </c>
      <c r="D15" s="239">
        <f>'市区町村別_在宅(医科)'!D15</f>
        <v>13</v>
      </c>
      <c r="E15" s="131">
        <v>0</v>
      </c>
      <c r="F15" s="131">
        <v>0</v>
      </c>
      <c r="G15" s="93">
        <f t="shared" si="0"/>
        <v>0</v>
      </c>
      <c r="H15" s="93">
        <f t="shared" si="1"/>
        <v>0</v>
      </c>
      <c r="I15" s="131">
        <v>0</v>
      </c>
      <c r="J15" s="131">
        <v>0</v>
      </c>
      <c r="K15" s="131" t="str">
        <f t="shared" si="2"/>
        <v>-</v>
      </c>
      <c r="L15" s="131" t="str">
        <f t="shared" si="3"/>
        <v>-</v>
      </c>
      <c r="M15" s="239">
        <f>'市区町村別_在宅(医科)'!M15</f>
        <v>50</v>
      </c>
      <c r="N15" s="131">
        <v>1</v>
      </c>
      <c r="O15" s="131">
        <v>1</v>
      </c>
      <c r="P15" s="93">
        <f t="shared" si="4"/>
        <v>0.02</v>
      </c>
      <c r="Q15" s="93">
        <f t="shared" si="5"/>
        <v>0.02</v>
      </c>
      <c r="R15" s="131">
        <v>466620</v>
      </c>
      <c r="S15" s="131">
        <v>466620</v>
      </c>
      <c r="T15" s="131">
        <f t="shared" si="6"/>
        <v>466620</v>
      </c>
      <c r="U15" s="131">
        <f t="shared" si="7"/>
        <v>466620</v>
      </c>
      <c r="V15" s="239">
        <f>'市区町村別_在宅(医科)'!V15</f>
        <v>1934</v>
      </c>
      <c r="W15" s="131">
        <v>45</v>
      </c>
      <c r="X15" s="131">
        <v>45</v>
      </c>
      <c r="Y15" s="93">
        <f t="shared" si="8"/>
        <v>2.3267838676318511E-2</v>
      </c>
      <c r="Z15" s="93">
        <f t="shared" si="9"/>
        <v>2.3267838676318511E-2</v>
      </c>
      <c r="AA15" s="131">
        <v>5096240</v>
      </c>
      <c r="AB15" s="131">
        <v>5084240</v>
      </c>
      <c r="AC15" s="131">
        <f t="shared" si="10"/>
        <v>113249.77777777778</v>
      </c>
      <c r="AD15" s="131">
        <f t="shared" si="11"/>
        <v>112983.11111111111</v>
      </c>
      <c r="AE15" s="131">
        <f>'市区町村別_在宅(医科)'!AE15</f>
        <v>1634</v>
      </c>
      <c r="AF15" s="131">
        <v>74</v>
      </c>
      <c r="AG15" s="131">
        <v>74</v>
      </c>
      <c r="AH15" s="93">
        <f t="shared" si="12"/>
        <v>4.528763769889841E-2</v>
      </c>
      <c r="AI15" s="93">
        <f t="shared" si="13"/>
        <v>4.528763769889841E-2</v>
      </c>
      <c r="AJ15" s="131">
        <v>10058940</v>
      </c>
      <c r="AK15" s="131">
        <v>10046940</v>
      </c>
      <c r="AL15" s="131">
        <f t="shared" si="14"/>
        <v>135931.62162162163</v>
      </c>
      <c r="AM15" s="131">
        <f t="shared" si="15"/>
        <v>135769.45945945947</v>
      </c>
      <c r="AN15" s="131">
        <f>'市区町村別_在宅(医科)'!AN15</f>
        <v>1189</v>
      </c>
      <c r="AO15" s="131">
        <v>121</v>
      </c>
      <c r="AP15" s="131">
        <v>121</v>
      </c>
      <c r="AQ15" s="93">
        <f t="shared" si="16"/>
        <v>0.10176619007569386</v>
      </c>
      <c r="AR15" s="93">
        <f t="shared" si="17"/>
        <v>0.10176619007569386</v>
      </c>
      <c r="AS15" s="131">
        <v>13828390</v>
      </c>
      <c r="AT15" s="131">
        <v>13825390</v>
      </c>
      <c r="AU15" s="131">
        <f t="shared" si="18"/>
        <v>114284.21487603306</v>
      </c>
      <c r="AV15" s="131">
        <f t="shared" si="19"/>
        <v>114259.42148760331</v>
      </c>
      <c r="AW15" s="131">
        <f>'市区町村別_在宅(医科)'!AW15</f>
        <v>597</v>
      </c>
      <c r="AX15" s="131">
        <v>82</v>
      </c>
      <c r="AY15" s="131">
        <v>82</v>
      </c>
      <c r="AZ15" s="93">
        <f t="shared" si="20"/>
        <v>0.13735343383584589</v>
      </c>
      <c r="BA15" s="93">
        <f t="shared" si="21"/>
        <v>0.13735343383584589</v>
      </c>
      <c r="BB15" s="131">
        <v>11083090</v>
      </c>
      <c r="BC15" s="131">
        <v>11029090</v>
      </c>
      <c r="BD15" s="131">
        <f t="shared" si="22"/>
        <v>135159.63414634147</v>
      </c>
      <c r="BE15" s="131">
        <f t="shared" si="23"/>
        <v>134501.09756097561</v>
      </c>
      <c r="BF15" s="131">
        <f>'市区町村別_在宅(医科)'!BF15</f>
        <v>220</v>
      </c>
      <c r="BG15" s="131">
        <v>50</v>
      </c>
      <c r="BH15" s="131">
        <v>50</v>
      </c>
      <c r="BI15" s="93">
        <f t="shared" si="24"/>
        <v>0.22727272727272727</v>
      </c>
      <c r="BJ15" s="93">
        <f t="shared" si="25"/>
        <v>0.22727272727272727</v>
      </c>
      <c r="BK15" s="131">
        <v>6186090</v>
      </c>
      <c r="BL15" s="131">
        <v>6168090</v>
      </c>
      <c r="BM15" s="131">
        <f t="shared" si="26"/>
        <v>123721.8</v>
      </c>
      <c r="BN15" s="131">
        <f t="shared" si="27"/>
        <v>123361.8</v>
      </c>
      <c r="BO15" s="131">
        <f>'市区町村別_在宅(医科)'!BO15</f>
        <v>5637</v>
      </c>
      <c r="BP15" s="131">
        <f t="shared" si="28"/>
        <v>373</v>
      </c>
      <c r="BQ15" s="131">
        <f t="shared" si="28"/>
        <v>373</v>
      </c>
      <c r="BR15" s="93">
        <f t="shared" si="29"/>
        <v>6.6169948554195487E-2</v>
      </c>
      <c r="BS15" s="93">
        <f t="shared" si="30"/>
        <v>6.6169948554195487E-2</v>
      </c>
      <c r="BT15" s="131">
        <f t="shared" si="31"/>
        <v>46719370</v>
      </c>
      <c r="BU15" s="131">
        <f t="shared" si="31"/>
        <v>46620370</v>
      </c>
      <c r="BV15" s="131">
        <f t="shared" si="32"/>
        <v>125253.00268096515</v>
      </c>
      <c r="BW15" s="131">
        <f t="shared" si="33"/>
        <v>124987.5871313673</v>
      </c>
      <c r="BY15" s="65" t="str">
        <f t="shared" si="34"/>
        <v>平野区</v>
      </c>
      <c r="BZ15" s="147">
        <f t="shared" si="35"/>
        <v>7.9849755528931768E-2</v>
      </c>
      <c r="CA15" s="147">
        <f t="shared" si="36"/>
        <v>0.08</v>
      </c>
      <c r="CB15" s="65" t="str">
        <f t="shared" si="37"/>
        <v>島本町</v>
      </c>
      <c r="CC15" s="147">
        <f t="shared" si="38"/>
        <v>7.9515989628349174E-2</v>
      </c>
      <c r="CD15" s="147">
        <f t="shared" si="39"/>
        <v>0.08</v>
      </c>
      <c r="CE15" s="66"/>
      <c r="CF15" s="147">
        <f t="shared" si="40"/>
        <v>7.0999999999999994E-2</v>
      </c>
      <c r="CG15" s="147">
        <f t="shared" si="41"/>
        <v>7.0999999999999994E-2</v>
      </c>
      <c r="CH15" s="184">
        <v>0</v>
      </c>
    </row>
    <row r="16" spans="2:86" s="20" customFormat="1" ht="12">
      <c r="B16" s="92">
        <v>10</v>
      </c>
      <c r="C16" s="87" t="s">
        <v>61</v>
      </c>
      <c r="D16" s="239">
        <f>'市区町村別_在宅(医科)'!D16</f>
        <v>41</v>
      </c>
      <c r="E16" s="131">
        <v>5</v>
      </c>
      <c r="F16" s="131">
        <v>5</v>
      </c>
      <c r="G16" s="93">
        <f t="shared" si="0"/>
        <v>0.12195121951219512</v>
      </c>
      <c r="H16" s="93">
        <f t="shared" si="1"/>
        <v>0.12195121951219512</v>
      </c>
      <c r="I16" s="131">
        <v>845130</v>
      </c>
      <c r="J16" s="131">
        <v>845130</v>
      </c>
      <c r="K16" s="131">
        <f t="shared" si="2"/>
        <v>169026</v>
      </c>
      <c r="L16" s="131">
        <f t="shared" si="3"/>
        <v>169026</v>
      </c>
      <c r="M16" s="239">
        <f>'市区町村別_在宅(医科)'!M16</f>
        <v>91</v>
      </c>
      <c r="N16" s="131">
        <v>12</v>
      </c>
      <c r="O16" s="131">
        <v>12</v>
      </c>
      <c r="P16" s="93">
        <f t="shared" si="4"/>
        <v>0.13186813186813187</v>
      </c>
      <c r="Q16" s="93">
        <f t="shared" si="5"/>
        <v>0.13186813186813187</v>
      </c>
      <c r="R16" s="131">
        <v>2236460</v>
      </c>
      <c r="S16" s="131">
        <v>2236460</v>
      </c>
      <c r="T16" s="131">
        <f t="shared" si="6"/>
        <v>186371.66666666666</v>
      </c>
      <c r="U16" s="131">
        <f t="shared" si="7"/>
        <v>186371.66666666666</v>
      </c>
      <c r="V16" s="239">
        <f>'市区町村別_在宅(医科)'!V16</f>
        <v>4686</v>
      </c>
      <c r="W16" s="131">
        <v>123</v>
      </c>
      <c r="X16" s="131">
        <v>122</v>
      </c>
      <c r="Y16" s="93">
        <f t="shared" si="8"/>
        <v>2.6248399487836107E-2</v>
      </c>
      <c r="Z16" s="93">
        <f t="shared" si="9"/>
        <v>2.6034997865983782E-2</v>
      </c>
      <c r="AA16" s="131">
        <v>13620030</v>
      </c>
      <c r="AB16" s="131">
        <v>13579780</v>
      </c>
      <c r="AC16" s="131">
        <f t="shared" si="10"/>
        <v>110731.95121951219</v>
      </c>
      <c r="AD16" s="131">
        <f t="shared" si="11"/>
        <v>111309.67213114754</v>
      </c>
      <c r="AE16" s="131">
        <f>'市区町村別_在宅(医科)'!AE16</f>
        <v>3900</v>
      </c>
      <c r="AF16" s="131">
        <v>213</v>
      </c>
      <c r="AG16" s="131">
        <v>213</v>
      </c>
      <c r="AH16" s="93">
        <f t="shared" si="12"/>
        <v>5.4615384615384614E-2</v>
      </c>
      <c r="AI16" s="93">
        <f t="shared" si="13"/>
        <v>5.4615384615384614E-2</v>
      </c>
      <c r="AJ16" s="131">
        <v>26351230</v>
      </c>
      <c r="AK16" s="131">
        <v>26321230</v>
      </c>
      <c r="AL16" s="131">
        <f t="shared" si="14"/>
        <v>123714.69483568076</v>
      </c>
      <c r="AM16" s="131">
        <f t="shared" si="15"/>
        <v>123573.84976525822</v>
      </c>
      <c r="AN16" s="131">
        <f>'市区町村別_在宅(医科)'!AN16</f>
        <v>2671</v>
      </c>
      <c r="AO16" s="131">
        <v>321</v>
      </c>
      <c r="AP16" s="131">
        <v>321</v>
      </c>
      <c r="AQ16" s="93">
        <f t="shared" si="16"/>
        <v>0.12017970797454137</v>
      </c>
      <c r="AR16" s="93">
        <f t="shared" si="17"/>
        <v>0.12017970797454137</v>
      </c>
      <c r="AS16" s="131">
        <v>39337670</v>
      </c>
      <c r="AT16" s="131">
        <v>39334670</v>
      </c>
      <c r="AU16" s="131">
        <f t="shared" si="18"/>
        <v>122547.2585669782</v>
      </c>
      <c r="AV16" s="131">
        <f t="shared" si="19"/>
        <v>122537.91277258567</v>
      </c>
      <c r="AW16" s="131">
        <f>'市区町村別_在宅(医科)'!AW16</f>
        <v>1242</v>
      </c>
      <c r="AX16" s="131">
        <v>248</v>
      </c>
      <c r="AY16" s="131">
        <v>248</v>
      </c>
      <c r="AZ16" s="93">
        <f t="shared" si="20"/>
        <v>0.19967793880837359</v>
      </c>
      <c r="BA16" s="93">
        <f t="shared" si="21"/>
        <v>0.19967793880837359</v>
      </c>
      <c r="BB16" s="131">
        <v>29684990</v>
      </c>
      <c r="BC16" s="131">
        <v>29620290</v>
      </c>
      <c r="BD16" s="131">
        <f t="shared" si="22"/>
        <v>119697.54032258065</v>
      </c>
      <c r="BE16" s="131">
        <f t="shared" si="23"/>
        <v>119436.65322580645</v>
      </c>
      <c r="BF16" s="131">
        <f>'市区町村別_在宅(医科)'!BF16</f>
        <v>499</v>
      </c>
      <c r="BG16" s="131">
        <v>159</v>
      </c>
      <c r="BH16" s="131">
        <v>159</v>
      </c>
      <c r="BI16" s="93">
        <f t="shared" si="24"/>
        <v>0.31863727454909818</v>
      </c>
      <c r="BJ16" s="93">
        <f t="shared" si="25"/>
        <v>0.31863727454909818</v>
      </c>
      <c r="BK16" s="131">
        <v>20616560</v>
      </c>
      <c r="BL16" s="131">
        <v>20613560</v>
      </c>
      <c r="BM16" s="131">
        <f t="shared" si="26"/>
        <v>129663.89937106919</v>
      </c>
      <c r="BN16" s="131">
        <f t="shared" si="27"/>
        <v>129645.03144654087</v>
      </c>
      <c r="BO16" s="131">
        <f>'市区町村別_在宅(医科)'!BO16</f>
        <v>13130</v>
      </c>
      <c r="BP16" s="131">
        <f t="shared" si="28"/>
        <v>1081</v>
      </c>
      <c r="BQ16" s="131">
        <f t="shared" si="28"/>
        <v>1080</v>
      </c>
      <c r="BR16" s="93">
        <f t="shared" si="29"/>
        <v>8.2330540746382325E-2</v>
      </c>
      <c r="BS16" s="93">
        <f t="shared" si="30"/>
        <v>8.225437928408226E-2</v>
      </c>
      <c r="BT16" s="131">
        <f t="shared" si="31"/>
        <v>132692070</v>
      </c>
      <c r="BU16" s="131">
        <f t="shared" si="31"/>
        <v>132551120</v>
      </c>
      <c r="BV16" s="131">
        <f t="shared" si="32"/>
        <v>122749.37095282147</v>
      </c>
      <c r="BW16" s="131">
        <f t="shared" si="33"/>
        <v>122732.51851851853</v>
      </c>
      <c r="BY16" s="65" t="str">
        <f t="shared" si="34"/>
        <v>藤井寺市</v>
      </c>
      <c r="BZ16" s="147">
        <f t="shared" si="35"/>
        <v>7.9456804391794283E-2</v>
      </c>
      <c r="CA16" s="147">
        <f t="shared" si="36"/>
        <v>7.9000000000000001E-2</v>
      </c>
      <c r="CB16" s="65" t="str">
        <f t="shared" si="37"/>
        <v>藤井寺市</v>
      </c>
      <c r="CC16" s="147">
        <f t="shared" si="38"/>
        <v>7.9456804391794283E-2</v>
      </c>
      <c r="CD16" s="147">
        <f t="shared" si="39"/>
        <v>7.9000000000000001E-2</v>
      </c>
      <c r="CE16" s="66"/>
      <c r="CF16" s="147">
        <f t="shared" si="40"/>
        <v>7.0999999999999994E-2</v>
      </c>
      <c r="CG16" s="147">
        <f t="shared" si="41"/>
        <v>7.0999999999999994E-2</v>
      </c>
      <c r="CH16" s="184">
        <v>0</v>
      </c>
    </row>
    <row r="17" spans="2:86" s="20" customFormat="1" ht="12">
      <c r="B17" s="92">
        <v>11</v>
      </c>
      <c r="C17" s="87" t="s">
        <v>62</v>
      </c>
      <c r="D17" s="239">
        <f>'市区町村別_在宅(医科)'!D17</f>
        <v>76</v>
      </c>
      <c r="E17" s="131">
        <v>9</v>
      </c>
      <c r="F17" s="131">
        <v>9</v>
      </c>
      <c r="G17" s="93">
        <f t="shared" si="0"/>
        <v>0.11842105263157894</v>
      </c>
      <c r="H17" s="93">
        <f t="shared" si="1"/>
        <v>0.11842105263157894</v>
      </c>
      <c r="I17" s="131">
        <v>1650240</v>
      </c>
      <c r="J17" s="131">
        <v>1650240</v>
      </c>
      <c r="K17" s="131">
        <f t="shared" si="2"/>
        <v>183360</v>
      </c>
      <c r="L17" s="131">
        <f t="shared" si="3"/>
        <v>183360</v>
      </c>
      <c r="M17" s="239">
        <f>'市区町村別_在宅(医科)'!M17</f>
        <v>189</v>
      </c>
      <c r="N17" s="131">
        <v>28</v>
      </c>
      <c r="O17" s="131">
        <v>28</v>
      </c>
      <c r="P17" s="93">
        <f t="shared" si="4"/>
        <v>0.14814814814814814</v>
      </c>
      <c r="Q17" s="93">
        <f t="shared" si="5"/>
        <v>0.14814814814814814</v>
      </c>
      <c r="R17" s="131">
        <v>4294970</v>
      </c>
      <c r="S17" s="131">
        <v>4294970</v>
      </c>
      <c r="T17" s="131">
        <f t="shared" si="6"/>
        <v>153391.78571428571</v>
      </c>
      <c r="U17" s="131">
        <f t="shared" si="7"/>
        <v>153391.78571428571</v>
      </c>
      <c r="V17" s="239">
        <f>'市区町村別_在宅(医科)'!V17</f>
        <v>7911</v>
      </c>
      <c r="W17" s="131">
        <v>181</v>
      </c>
      <c r="X17" s="131">
        <v>181</v>
      </c>
      <c r="Y17" s="93">
        <f t="shared" si="8"/>
        <v>2.2879534824927317E-2</v>
      </c>
      <c r="Z17" s="93">
        <f t="shared" si="9"/>
        <v>2.2879534824927317E-2</v>
      </c>
      <c r="AA17" s="131">
        <v>19894460</v>
      </c>
      <c r="AB17" s="131">
        <v>19882460</v>
      </c>
      <c r="AC17" s="131">
        <f t="shared" si="10"/>
        <v>109914.14364640883</v>
      </c>
      <c r="AD17" s="131">
        <f t="shared" si="11"/>
        <v>109847.84530386741</v>
      </c>
      <c r="AE17" s="131">
        <f>'市区町村別_在宅(医科)'!AE17</f>
        <v>6814</v>
      </c>
      <c r="AF17" s="131">
        <v>347</v>
      </c>
      <c r="AG17" s="131">
        <v>346</v>
      </c>
      <c r="AH17" s="93">
        <f t="shared" si="12"/>
        <v>5.0924567067801588E-2</v>
      </c>
      <c r="AI17" s="93">
        <f t="shared" si="13"/>
        <v>5.0777810390372762E-2</v>
      </c>
      <c r="AJ17" s="131">
        <v>40852630</v>
      </c>
      <c r="AK17" s="131">
        <v>40789070</v>
      </c>
      <c r="AL17" s="131">
        <f t="shared" si="14"/>
        <v>117730.92219020173</v>
      </c>
      <c r="AM17" s="131">
        <f t="shared" si="15"/>
        <v>117887.48554913295</v>
      </c>
      <c r="AN17" s="131">
        <f>'市区町村別_在宅(医科)'!AN17</f>
        <v>4663</v>
      </c>
      <c r="AO17" s="131">
        <v>565</v>
      </c>
      <c r="AP17" s="131">
        <v>565</v>
      </c>
      <c r="AQ17" s="93">
        <f t="shared" si="16"/>
        <v>0.12116663092429766</v>
      </c>
      <c r="AR17" s="93">
        <f t="shared" si="17"/>
        <v>0.12116663092429766</v>
      </c>
      <c r="AS17" s="131">
        <v>63870440</v>
      </c>
      <c r="AT17" s="131">
        <v>63796040</v>
      </c>
      <c r="AU17" s="131">
        <f t="shared" si="18"/>
        <v>113045.02654867257</v>
      </c>
      <c r="AV17" s="131">
        <f t="shared" si="19"/>
        <v>112913.34513274336</v>
      </c>
      <c r="AW17" s="131">
        <f>'市区町村別_在宅(医科)'!AW17</f>
        <v>2284</v>
      </c>
      <c r="AX17" s="131">
        <v>474</v>
      </c>
      <c r="AY17" s="131">
        <v>473</v>
      </c>
      <c r="AZ17" s="93">
        <f t="shared" si="20"/>
        <v>0.2075306479859895</v>
      </c>
      <c r="BA17" s="93">
        <f t="shared" si="21"/>
        <v>0.20709281961471104</v>
      </c>
      <c r="BB17" s="131">
        <v>57683140</v>
      </c>
      <c r="BC17" s="131">
        <v>57604860</v>
      </c>
      <c r="BD17" s="131">
        <f t="shared" si="22"/>
        <v>121694.38818565401</v>
      </c>
      <c r="BE17" s="131">
        <f t="shared" si="23"/>
        <v>121786.1733615222</v>
      </c>
      <c r="BF17" s="131">
        <f>'市区町村別_在宅(医科)'!BF17</f>
        <v>786</v>
      </c>
      <c r="BG17" s="131">
        <v>211</v>
      </c>
      <c r="BH17" s="131">
        <v>211</v>
      </c>
      <c r="BI17" s="93">
        <f t="shared" si="24"/>
        <v>0.26844783715012721</v>
      </c>
      <c r="BJ17" s="93">
        <f t="shared" si="25"/>
        <v>0.26844783715012721</v>
      </c>
      <c r="BK17" s="131">
        <v>21144060</v>
      </c>
      <c r="BL17" s="131">
        <v>21105060</v>
      </c>
      <c r="BM17" s="131">
        <f t="shared" si="26"/>
        <v>100208.81516587677</v>
      </c>
      <c r="BN17" s="131">
        <f t="shared" si="27"/>
        <v>100023.98104265404</v>
      </c>
      <c r="BO17" s="131">
        <f>'市区町村別_在宅(医科)'!BO17</f>
        <v>22723</v>
      </c>
      <c r="BP17" s="131">
        <f t="shared" si="28"/>
        <v>1815</v>
      </c>
      <c r="BQ17" s="131">
        <f t="shared" si="28"/>
        <v>1813</v>
      </c>
      <c r="BR17" s="93">
        <f t="shared" si="29"/>
        <v>7.9875016503102581E-2</v>
      </c>
      <c r="BS17" s="93">
        <f t="shared" si="30"/>
        <v>7.9786999955991728E-2</v>
      </c>
      <c r="BT17" s="131">
        <f t="shared" si="31"/>
        <v>209389940</v>
      </c>
      <c r="BU17" s="131">
        <f t="shared" si="31"/>
        <v>209122700</v>
      </c>
      <c r="BV17" s="131">
        <f t="shared" si="32"/>
        <v>115366.35812672177</v>
      </c>
      <c r="BW17" s="131">
        <f t="shared" si="33"/>
        <v>115346.22173193602</v>
      </c>
      <c r="BY17" s="65" t="str">
        <f t="shared" si="34"/>
        <v>吹田市</v>
      </c>
      <c r="BZ17" s="147">
        <f t="shared" si="35"/>
        <v>7.8685926738587195E-2</v>
      </c>
      <c r="CA17" s="147">
        <f t="shared" si="36"/>
        <v>7.9000000000000001E-2</v>
      </c>
      <c r="CB17" s="65" t="str">
        <f t="shared" si="37"/>
        <v>吹田市</v>
      </c>
      <c r="CC17" s="147">
        <f t="shared" si="38"/>
        <v>7.8035797728611772E-2</v>
      </c>
      <c r="CD17" s="147">
        <f t="shared" si="39"/>
        <v>7.8E-2</v>
      </c>
      <c r="CE17" s="66"/>
      <c r="CF17" s="147">
        <f t="shared" si="40"/>
        <v>7.0999999999999994E-2</v>
      </c>
      <c r="CG17" s="147">
        <f t="shared" si="41"/>
        <v>7.0999999999999994E-2</v>
      </c>
      <c r="CH17" s="184">
        <v>0</v>
      </c>
    </row>
    <row r="18" spans="2:86" s="20" customFormat="1" ht="12">
      <c r="B18" s="92">
        <v>12</v>
      </c>
      <c r="C18" s="87" t="s">
        <v>105</v>
      </c>
      <c r="D18" s="239">
        <f>'市区町村別_在宅(医科)'!D18</f>
        <v>42</v>
      </c>
      <c r="E18" s="131">
        <v>5</v>
      </c>
      <c r="F18" s="131">
        <v>5</v>
      </c>
      <c r="G18" s="93">
        <f t="shared" si="0"/>
        <v>0.11904761904761904</v>
      </c>
      <c r="H18" s="93">
        <f t="shared" si="1"/>
        <v>0.11904761904761904</v>
      </c>
      <c r="I18" s="131">
        <v>663520</v>
      </c>
      <c r="J18" s="131">
        <v>663520</v>
      </c>
      <c r="K18" s="131">
        <f t="shared" si="2"/>
        <v>132704</v>
      </c>
      <c r="L18" s="131">
        <f t="shared" si="3"/>
        <v>132704</v>
      </c>
      <c r="M18" s="239">
        <f>'市区町村別_在宅(医科)'!M18</f>
        <v>98</v>
      </c>
      <c r="N18" s="131">
        <v>11</v>
      </c>
      <c r="O18" s="131">
        <v>11</v>
      </c>
      <c r="P18" s="93">
        <f t="shared" si="4"/>
        <v>0.11224489795918367</v>
      </c>
      <c r="Q18" s="93">
        <f t="shared" si="5"/>
        <v>0.11224489795918367</v>
      </c>
      <c r="R18" s="131">
        <v>3018810</v>
      </c>
      <c r="S18" s="131">
        <v>2958810</v>
      </c>
      <c r="T18" s="131">
        <f t="shared" si="6"/>
        <v>274437.27272727271</v>
      </c>
      <c r="U18" s="131">
        <f t="shared" si="7"/>
        <v>268982.72727272729</v>
      </c>
      <c r="V18" s="239">
        <f>'市区町村別_在宅(医科)'!V18</f>
        <v>3801</v>
      </c>
      <c r="W18" s="131">
        <v>76</v>
      </c>
      <c r="X18" s="131">
        <v>76</v>
      </c>
      <c r="Y18" s="93">
        <f t="shared" si="8"/>
        <v>1.9994738226782424E-2</v>
      </c>
      <c r="Z18" s="93">
        <f t="shared" si="9"/>
        <v>1.9994738226782424E-2</v>
      </c>
      <c r="AA18" s="131">
        <v>13460600</v>
      </c>
      <c r="AB18" s="131">
        <v>13388600</v>
      </c>
      <c r="AC18" s="131">
        <f t="shared" si="10"/>
        <v>177113.15789473685</v>
      </c>
      <c r="AD18" s="131">
        <f t="shared" si="11"/>
        <v>176165.78947368421</v>
      </c>
      <c r="AE18" s="131">
        <f>'市区町村別_在宅(医科)'!AE18</f>
        <v>3411</v>
      </c>
      <c r="AF18" s="131">
        <v>143</v>
      </c>
      <c r="AG18" s="131">
        <v>143</v>
      </c>
      <c r="AH18" s="93">
        <f t="shared" si="12"/>
        <v>4.1923189680445616E-2</v>
      </c>
      <c r="AI18" s="93">
        <f t="shared" si="13"/>
        <v>4.1923189680445616E-2</v>
      </c>
      <c r="AJ18" s="131">
        <v>20500430</v>
      </c>
      <c r="AK18" s="131">
        <v>20437430</v>
      </c>
      <c r="AL18" s="131">
        <f t="shared" si="14"/>
        <v>143359.65034965036</v>
      </c>
      <c r="AM18" s="131">
        <f t="shared" si="15"/>
        <v>142919.09090909091</v>
      </c>
      <c r="AN18" s="131">
        <f>'市区町村別_在宅(医科)'!AN18</f>
        <v>2671</v>
      </c>
      <c r="AO18" s="131">
        <v>258</v>
      </c>
      <c r="AP18" s="131">
        <v>258</v>
      </c>
      <c r="AQ18" s="93">
        <f t="shared" si="16"/>
        <v>9.6593036315986522E-2</v>
      </c>
      <c r="AR18" s="93">
        <f t="shared" si="17"/>
        <v>9.6593036315986522E-2</v>
      </c>
      <c r="AS18" s="131">
        <v>30678460</v>
      </c>
      <c r="AT18" s="131">
        <v>30522460</v>
      </c>
      <c r="AU18" s="131">
        <f t="shared" si="18"/>
        <v>118908.75968992247</v>
      </c>
      <c r="AV18" s="131">
        <f t="shared" si="19"/>
        <v>118304.10852713179</v>
      </c>
      <c r="AW18" s="131">
        <f>'市区町村別_在宅(医科)'!AW18</f>
        <v>1282</v>
      </c>
      <c r="AX18" s="131">
        <v>231</v>
      </c>
      <c r="AY18" s="131">
        <v>231</v>
      </c>
      <c r="AZ18" s="93">
        <f t="shared" si="20"/>
        <v>0.18018720748829953</v>
      </c>
      <c r="BA18" s="93">
        <f t="shared" si="21"/>
        <v>0.18018720748829953</v>
      </c>
      <c r="BB18" s="131">
        <v>30803390</v>
      </c>
      <c r="BC18" s="131">
        <v>30564890</v>
      </c>
      <c r="BD18" s="131">
        <f t="shared" si="22"/>
        <v>133348.00865800865</v>
      </c>
      <c r="BE18" s="131">
        <f t="shared" si="23"/>
        <v>132315.54112554112</v>
      </c>
      <c r="BF18" s="131">
        <f>'市区町村別_在宅(医科)'!BF18</f>
        <v>522</v>
      </c>
      <c r="BG18" s="131">
        <v>112</v>
      </c>
      <c r="BH18" s="131">
        <v>112</v>
      </c>
      <c r="BI18" s="93">
        <f t="shared" si="24"/>
        <v>0.21455938697318008</v>
      </c>
      <c r="BJ18" s="93">
        <f t="shared" si="25"/>
        <v>0.21455938697318008</v>
      </c>
      <c r="BK18" s="131">
        <v>12662160</v>
      </c>
      <c r="BL18" s="131">
        <v>12646890</v>
      </c>
      <c r="BM18" s="131">
        <f t="shared" si="26"/>
        <v>113055</v>
      </c>
      <c r="BN18" s="131">
        <f t="shared" si="27"/>
        <v>112918.66071428571</v>
      </c>
      <c r="BO18" s="131">
        <f>'市区町村別_在宅(医科)'!BO18</f>
        <v>11827</v>
      </c>
      <c r="BP18" s="131">
        <f t="shared" si="28"/>
        <v>836</v>
      </c>
      <c r="BQ18" s="131">
        <f t="shared" si="28"/>
        <v>836</v>
      </c>
      <c r="BR18" s="93">
        <f t="shared" si="29"/>
        <v>7.0685719117274032E-2</v>
      </c>
      <c r="BS18" s="93">
        <f t="shared" si="30"/>
        <v>7.0685719117274032E-2</v>
      </c>
      <c r="BT18" s="131">
        <f t="shared" si="31"/>
        <v>111787370</v>
      </c>
      <c r="BU18" s="131">
        <f t="shared" si="31"/>
        <v>111182600</v>
      </c>
      <c r="BV18" s="131">
        <f t="shared" si="32"/>
        <v>133716.94976076554</v>
      </c>
      <c r="BW18" s="131">
        <f t="shared" si="33"/>
        <v>132993.54066985645</v>
      </c>
      <c r="BY18" s="65" t="str">
        <f t="shared" si="34"/>
        <v>池田市</v>
      </c>
      <c r="BZ18" s="147">
        <f t="shared" si="35"/>
        <v>7.754372998275437E-2</v>
      </c>
      <c r="CA18" s="147">
        <f t="shared" si="36"/>
        <v>7.8E-2</v>
      </c>
      <c r="CB18" s="65" t="str">
        <f t="shared" si="37"/>
        <v>池田市</v>
      </c>
      <c r="CC18" s="147">
        <f t="shared" si="38"/>
        <v>7.7235772357723581E-2</v>
      </c>
      <c r="CD18" s="147">
        <f t="shared" si="39"/>
        <v>7.6999999999999999E-2</v>
      </c>
      <c r="CE18" s="66"/>
      <c r="CF18" s="147">
        <f t="shared" si="40"/>
        <v>7.0999999999999994E-2</v>
      </c>
      <c r="CG18" s="147">
        <f t="shared" si="41"/>
        <v>7.0999999999999994E-2</v>
      </c>
      <c r="CH18" s="184">
        <v>0</v>
      </c>
    </row>
    <row r="19" spans="2:86" s="20" customFormat="1" ht="12">
      <c r="B19" s="92">
        <v>13</v>
      </c>
      <c r="C19" s="87" t="s">
        <v>106</v>
      </c>
      <c r="D19" s="239">
        <f>'市区町村別_在宅(医科)'!D19</f>
        <v>97</v>
      </c>
      <c r="E19" s="131">
        <v>13</v>
      </c>
      <c r="F19" s="131">
        <v>13</v>
      </c>
      <c r="G19" s="93">
        <f t="shared" si="0"/>
        <v>0.13402061855670103</v>
      </c>
      <c r="H19" s="93">
        <f t="shared" si="1"/>
        <v>0.13402061855670103</v>
      </c>
      <c r="I19" s="131">
        <v>1399810</v>
      </c>
      <c r="J19" s="131">
        <v>1399810</v>
      </c>
      <c r="K19" s="131">
        <f t="shared" si="2"/>
        <v>107677.69230769231</v>
      </c>
      <c r="L19" s="131">
        <f t="shared" si="3"/>
        <v>107677.69230769231</v>
      </c>
      <c r="M19" s="239">
        <f>'市区町村別_在宅(医科)'!M19</f>
        <v>202</v>
      </c>
      <c r="N19" s="131">
        <v>22</v>
      </c>
      <c r="O19" s="131">
        <v>22</v>
      </c>
      <c r="P19" s="93">
        <f t="shared" si="4"/>
        <v>0.10891089108910891</v>
      </c>
      <c r="Q19" s="93">
        <f t="shared" si="5"/>
        <v>0.10891089108910891</v>
      </c>
      <c r="R19" s="131">
        <v>3131490</v>
      </c>
      <c r="S19" s="131">
        <v>3131490</v>
      </c>
      <c r="T19" s="131">
        <f t="shared" si="6"/>
        <v>142340.45454545456</v>
      </c>
      <c r="U19" s="131">
        <f t="shared" si="7"/>
        <v>142340.45454545456</v>
      </c>
      <c r="V19" s="239">
        <f>'市区町村別_在宅(医科)'!V19</f>
        <v>6748</v>
      </c>
      <c r="W19" s="131">
        <v>158</v>
      </c>
      <c r="X19" s="131">
        <v>158</v>
      </c>
      <c r="Y19" s="93">
        <f t="shared" si="8"/>
        <v>2.3414344991108477E-2</v>
      </c>
      <c r="Z19" s="93">
        <f t="shared" si="9"/>
        <v>2.3414344991108477E-2</v>
      </c>
      <c r="AA19" s="131">
        <v>25452210</v>
      </c>
      <c r="AB19" s="131">
        <v>25419210</v>
      </c>
      <c r="AC19" s="131">
        <f t="shared" si="10"/>
        <v>161089.93670886077</v>
      </c>
      <c r="AD19" s="131">
        <f t="shared" si="11"/>
        <v>160881.07594936708</v>
      </c>
      <c r="AE19" s="131">
        <f>'市区町村別_在宅(医科)'!AE19</f>
        <v>6016</v>
      </c>
      <c r="AF19" s="131">
        <v>296</v>
      </c>
      <c r="AG19" s="131">
        <v>296</v>
      </c>
      <c r="AH19" s="93">
        <f t="shared" si="12"/>
        <v>4.920212765957447E-2</v>
      </c>
      <c r="AI19" s="93">
        <f t="shared" si="13"/>
        <v>4.920212765957447E-2</v>
      </c>
      <c r="AJ19" s="131">
        <v>44217950</v>
      </c>
      <c r="AK19" s="131">
        <v>44172950</v>
      </c>
      <c r="AL19" s="131">
        <f t="shared" si="14"/>
        <v>149384.96621621621</v>
      </c>
      <c r="AM19" s="131">
        <f t="shared" si="15"/>
        <v>149232.9391891892</v>
      </c>
      <c r="AN19" s="131">
        <f>'市区町村別_在宅(医科)'!AN19</f>
        <v>4341</v>
      </c>
      <c r="AO19" s="131">
        <v>511</v>
      </c>
      <c r="AP19" s="131">
        <v>509</v>
      </c>
      <c r="AQ19" s="93">
        <f t="shared" si="16"/>
        <v>0.11771481225524073</v>
      </c>
      <c r="AR19" s="93">
        <f t="shared" si="17"/>
        <v>0.11725408891960377</v>
      </c>
      <c r="AS19" s="131">
        <v>78159290</v>
      </c>
      <c r="AT19" s="131">
        <v>77974130</v>
      </c>
      <c r="AU19" s="131">
        <f t="shared" si="18"/>
        <v>152953.60078277887</v>
      </c>
      <c r="AV19" s="131">
        <f t="shared" si="19"/>
        <v>153190.82514734773</v>
      </c>
      <c r="AW19" s="131">
        <f>'市区町村別_在宅(医科)'!AW19</f>
        <v>2089</v>
      </c>
      <c r="AX19" s="131">
        <v>394</v>
      </c>
      <c r="AY19" s="131">
        <v>394</v>
      </c>
      <c r="AZ19" s="93">
        <f t="shared" si="20"/>
        <v>0.18860698898994735</v>
      </c>
      <c r="BA19" s="93">
        <f t="shared" si="21"/>
        <v>0.18860698898994735</v>
      </c>
      <c r="BB19" s="131">
        <v>54671410</v>
      </c>
      <c r="BC19" s="131">
        <v>54587410</v>
      </c>
      <c r="BD19" s="131">
        <f t="shared" si="22"/>
        <v>138759.92385786801</v>
      </c>
      <c r="BE19" s="131">
        <f t="shared" si="23"/>
        <v>138546.72588832487</v>
      </c>
      <c r="BF19" s="131">
        <f>'市区町村別_在宅(医科)'!BF19</f>
        <v>914</v>
      </c>
      <c r="BG19" s="131">
        <v>249</v>
      </c>
      <c r="BH19" s="131">
        <v>249</v>
      </c>
      <c r="BI19" s="93">
        <f t="shared" si="24"/>
        <v>0.2724288840262582</v>
      </c>
      <c r="BJ19" s="93">
        <f t="shared" si="25"/>
        <v>0.2724288840262582</v>
      </c>
      <c r="BK19" s="131">
        <v>35083750</v>
      </c>
      <c r="BL19" s="131">
        <v>34989250</v>
      </c>
      <c r="BM19" s="131">
        <f t="shared" si="26"/>
        <v>140898.59437751005</v>
      </c>
      <c r="BN19" s="131">
        <f t="shared" si="27"/>
        <v>140519.07630522089</v>
      </c>
      <c r="BO19" s="131">
        <f>'市区町村別_在宅(医科)'!BO19</f>
        <v>20407</v>
      </c>
      <c r="BP19" s="131">
        <f t="shared" si="28"/>
        <v>1643</v>
      </c>
      <c r="BQ19" s="131">
        <f t="shared" si="28"/>
        <v>1641</v>
      </c>
      <c r="BR19" s="93">
        <f t="shared" si="29"/>
        <v>8.0511589160582153E-2</v>
      </c>
      <c r="BS19" s="93">
        <f t="shared" si="30"/>
        <v>8.0413583574263731E-2</v>
      </c>
      <c r="BT19" s="131">
        <f t="shared" si="31"/>
        <v>242115910</v>
      </c>
      <c r="BU19" s="131">
        <f t="shared" si="31"/>
        <v>241674250</v>
      </c>
      <c r="BV19" s="131">
        <f t="shared" si="32"/>
        <v>147362.08764455264</v>
      </c>
      <c r="BW19" s="131">
        <f t="shared" si="33"/>
        <v>147272.54722730041</v>
      </c>
      <c r="BY19" s="65" t="str">
        <f t="shared" si="34"/>
        <v>住吉区</v>
      </c>
      <c r="BZ19" s="147">
        <f t="shared" si="35"/>
        <v>7.7119184193753978E-2</v>
      </c>
      <c r="CA19" s="147">
        <f t="shared" si="36"/>
        <v>7.6999999999999999E-2</v>
      </c>
      <c r="CB19" s="65" t="str">
        <f t="shared" si="37"/>
        <v>住吉区</v>
      </c>
      <c r="CC19" s="147">
        <f t="shared" si="38"/>
        <v>7.7076694285107286E-2</v>
      </c>
      <c r="CD19" s="147">
        <f t="shared" si="39"/>
        <v>7.6999999999999999E-2</v>
      </c>
      <c r="CE19" s="66"/>
      <c r="CF19" s="147">
        <f t="shared" si="40"/>
        <v>7.0999999999999994E-2</v>
      </c>
      <c r="CG19" s="147">
        <f t="shared" si="41"/>
        <v>7.0999999999999994E-2</v>
      </c>
      <c r="CH19" s="184">
        <v>0</v>
      </c>
    </row>
    <row r="20" spans="2:86" s="20" customFormat="1" ht="12">
      <c r="B20" s="92">
        <v>14</v>
      </c>
      <c r="C20" s="87" t="s">
        <v>107</v>
      </c>
      <c r="D20" s="239">
        <f>'市区町村別_在宅(医科)'!D20</f>
        <v>42</v>
      </c>
      <c r="E20" s="131">
        <v>4</v>
      </c>
      <c r="F20" s="131">
        <v>4</v>
      </c>
      <c r="G20" s="93">
        <f t="shared" si="0"/>
        <v>9.5238095238095233E-2</v>
      </c>
      <c r="H20" s="93">
        <f t="shared" si="1"/>
        <v>9.5238095238095233E-2</v>
      </c>
      <c r="I20" s="131">
        <v>427060</v>
      </c>
      <c r="J20" s="131">
        <v>427060</v>
      </c>
      <c r="K20" s="131">
        <f t="shared" si="2"/>
        <v>106765</v>
      </c>
      <c r="L20" s="131">
        <f t="shared" si="3"/>
        <v>106765</v>
      </c>
      <c r="M20" s="239">
        <f>'市区町村別_在宅(医科)'!M20</f>
        <v>113</v>
      </c>
      <c r="N20" s="131">
        <v>11</v>
      </c>
      <c r="O20" s="131">
        <v>11</v>
      </c>
      <c r="P20" s="93">
        <f t="shared" si="4"/>
        <v>9.7345132743362831E-2</v>
      </c>
      <c r="Q20" s="93">
        <f t="shared" si="5"/>
        <v>9.7345132743362831E-2</v>
      </c>
      <c r="R20" s="131">
        <v>1842540</v>
      </c>
      <c r="S20" s="131">
        <v>1842540</v>
      </c>
      <c r="T20" s="131">
        <f t="shared" si="6"/>
        <v>167503.63636363635</v>
      </c>
      <c r="U20" s="131">
        <f t="shared" si="7"/>
        <v>167503.63636363635</v>
      </c>
      <c r="V20" s="239">
        <f>'市区町村別_在宅(医科)'!V20</f>
        <v>4903</v>
      </c>
      <c r="W20" s="131">
        <v>127</v>
      </c>
      <c r="X20" s="131">
        <v>126</v>
      </c>
      <c r="Y20" s="93">
        <f t="shared" si="8"/>
        <v>2.590250866816235E-2</v>
      </c>
      <c r="Z20" s="93">
        <f t="shared" si="9"/>
        <v>2.5698551906995718E-2</v>
      </c>
      <c r="AA20" s="131">
        <v>21037830</v>
      </c>
      <c r="AB20" s="131">
        <v>21008120</v>
      </c>
      <c r="AC20" s="131">
        <f t="shared" si="10"/>
        <v>165652.20472440944</v>
      </c>
      <c r="AD20" s="131">
        <f t="shared" si="11"/>
        <v>166731.11111111112</v>
      </c>
      <c r="AE20" s="131">
        <f>'市区町村別_在宅(医科)'!AE20</f>
        <v>4391</v>
      </c>
      <c r="AF20" s="131">
        <v>217</v>
      </c>
      <c r="AG20" s="131">
        <v>216</v>
      </c>
      <c r="AH20" s="93">
        <f t="shared" si="12"/>
        <v>4.941926668184924E-2</v>
      </c>
      <c r="AI20" s="93">
        <f t="shared" si="13"/>
        <v>4.9191528125711682E-2</v>
      </c>
      <c r="AJ20" s="131">
        <v>27425880</v>
      </c>
      <c r="AK20" s="131">
        <v>27391070</v>
      </c>
      <c r="AL20" s="131">
        <f t="shared" si="14"/>
        <v>126386.54377880185</v>
      </c>
      <c r="AM20" s="131">
        <f t="shared" si="15"/>
        <v>126810.50925925926</v>
      </c>
      <c r="AN20" s="131">
        <f>'市区町村別_在宅(医科)'!AN20</f>
        <v>3465</v>
      </c>
      <c r="AO20" s="131">
        <v>355</v>
      </c>
      <c r="AP20" s="131">
        <v>355</v>
      </c>
      <c r="AQ20" s="93">
        <f t="shared" si="16"/>
        <v>0.10245310245310245</v>
      </c>
      <c r="AR20" s="93">
        <f t="shared" si="17"/>
        <v>0.10245310245310245</v>
      </c>
      <c r="AS20" s="131">
        <v>46977810</v>
      </c>
      <c r="AT20" s="131">
        <v>46959810</v>
      </c>
      <c r="AU20" s="131">
        <f t="shared" si="18"/>
        <v>132331.85915492958</v>
      </c>
      <c r="AV20" s="131">
        <f t="shared" si="19"/>
        <v>132281.15492957746</v>
      </c>
      <c r="AW20" s="131">
        <f>'市区町村別_在宅(医科)'!AW20</f>
        <v>1754</v>
      </c>
      <c r="AX20" s="131">
        <v>355</v>
      </c>
      <c r="AY20" s="131">
        <v>353</v>
      </c>
      <c r="AZ20" s="93">
        <f t="shared" si="20"/>
        <v>0.20239452679589509</v>
      </c>
      <c r="BA20" s="93">
        <f t="shared" si="21"/>
        <v>0.20125427594070697</v>
      </c>
      <c r="BB20" s="131">
        <v>42554930</v>
      </c>
      <c r="BC20" s="131">
        <v>42507210</v>
      </c>
      <c r="BD20" s="131">
        <f t="shared" si="22"/>
        <v>119873.04225352113</v>
      </c>
      <c r="BE20" s="131">
        <f t="shared" si="23"/>
        <v>120417.02549575071</v>
      </c>
      <c r="BF20" s="131">
        <f>'市区町村別_在宅(医科)'!BF20</f>
        <v>709</v>
      </c>
      <c r="BG20" s="131">
        <v>189</v>
      </c>
      <c r="BH20" s="131">
        <v>189</v>
      </c>
      <c r="BI20" s="93">
        <f t="shared" si="24"/>
        <v>0.26657263751763044</v>
      </c>
      <c r="BJ20" s="93">
        <f t="shared" si="25"/>
        <v>0.26657263751763044</v>
      </c>
      <c r="BK20" s="131">
        <v>24062530</v>
      </c>
      <c r="BL20" s="131">
        <v>24046130</v>
      </c>
      <c r="BM20" s="131">
        <f t="shared" si="26"/>
        <v>127314.97354497355</v>
      </c>
      <c r="BN20" s="131">
        <f t="shared" si="27"/>
        <v>127228.20105820106</v>
      </c>
      <c r="BO20" s="131">
        <f>'市区町村別_在宅(医科)'!BO20</f>
        <v>15377</v>
      </c>
      <c r="BP20" s="131">
        <f t="shared" si="28"/>
        <v>1258</v>
      </c>
      <c r="BQ20" s="131">
        <f t="shared" si="28"/>
        <v>1254</v>
      </c>
      <c r="BR20" s="93">
        <f t="shared" si="29"/>
        <v>8.1810496195616825E-2</v>
      </c>
      <c r="BS20" s="93">
        <f t="shared" si="30"/>
        <v>8.1550367431878781E-2</v>
      </c>
      <c r="BT20" s="131">
        <f t="shared" si="31"/>
        <v>164328580</v>
      </c>
      <c r="BU20" s="131">
        <f t="shared" si="31"/>
        <v>164181940</v>
      </c>
      <c r="BV20" s="131">
        <f t="shared" si="32"/>
        <v>130626.8521462639</v>
      </c>
      <c r="BW20" s="131">
        <f t="shared" si="33"/>
        <v>130926.58692185007</v>
      </c>
      <c r="BY20" s="65" t="str">
        <f t="shared" si="34"/>
        <v>堺市美原区</v>
      </c>
      <c r="BZ20" s="147">
        <f t="shared" si="35"/>
        <v>7.6295133437990575E-2</v>
      </c>
      <c r="CA20" s="147">
        <f t="shared" si="36"/>
        <v>7.5999999999999998E-2</v>
      </c>
      <c r="CB20" s="65" t="str">
        <f t="shared" si="37"/>
        <v>大阪市</v>
      </c>
      <c r="CC20" s="147">
        <f t="shared" si="38"/>
        <v>7.6213517985511472E-2</v>
      </c>
      <c r="CD20" s="147">
        <f t="shared" si="39"/>
        <v>7.5999999999999998E-2</v>
      </c>
      <c r="CE20" s="66"/>
      <c r="CF20" s="147">
        <f t="shared" si="40"/>
        <v>7.0999999999999994E-2</v>
      </c>
      <c r="CG20" s="147">
        <f t="shared" si="41"/>
        <v>7.0999999999999994E-2</v>
      </c>
      <c r="CH20" s="184">
        <v>0</v>
      </c>
    </row>
    <row r="21" spans="2:86" s="20" customFormat="1" ht="12">
      <c r="B21" s="92">
        <v>15</v>
      </c>
      <c r="C21" s="87" t="s">
        <v>108</v>
      </c>
      <c r="D21" s="239">
        <f>'市区町村別_在宅(医科)'!D21</f>
        <v>87</v>
      </c>
      <c r="E21" s="131">
        <v>14</v>
      </c>
      <c r="F21" s="131">
        <v>14</v>
      </c>
      <c r="G21" s="93">
        <f t="shared" si="0"/>
        <v>0.16091954022988506</v>
      </c>
      <c r="H21" s="93">
        <f t="shared" si="1"/>
        <v>0.16091954022988506</v>
      </c>
      <c r="I21" s="131">
        <v>2922910</v>
      </c>
      <c r="J21" s="131">
        <v>2916910</v>
      </c>
      <c r="K21" s="131">
        <f t="shared" si="2"/>
        <v>208779.28571428571</v>
      </c>
      <c r="L21" s="131">
        <f t="shared" si="3"/>
        <v>208350.71428571429</v>
      </c>
      <c r="M21" s="239">
        <f>'市区町村別_在宅(医科)'!M21</f>
        <v>233</v>
      </c>
      <c r="N21" s="131">
        <v>20</v>
      </c>
      <c r="O21" s="131">
        <v>20</v>
      </c>
      <c r="P21" s="93">
        <f t="shared" si="4"/>
        <v>8.5836909871244635E-2</v>
      </c>
      <c r="Q21" s="93">
        <f t="shared" si="5"/>
        <v>8.5836909871244635E-2</v>
      </c>
      <c r="R21" s="131">
        <v>3167330</v>
      </c>
      <c r="S21" s="131">
        <v>3167330</v>
      </c>
      <c r="T21" s="131">
        <f t="shared" si="6"/>
        <v>158366.5</v>
      </c>
      <c r="U21" s="131">
        <f t="shared" si="7"/>
        <v>158366.5</v>
      </c>
      <c r="V21" s="239">
        <f>'市区町村別_在宅(医科)'!V21</f>
        <v>8510</v>
      </c>
      <c r="W21" s="131">
        <v>158</v>
      </c>
      <c r="X21" s="131">
        <v>158</v>
      </c>
      <c r="Y21" s="93">
        <f t="shared" si="8"/>
        <v>1.8566392479435957E-2</v>
      </c>
      <c r="Z21" s="93">
        <f t="shared" si="9"/>
        <v>1.8566392479435957E-2</v>
      </c>
      <c r="AA21" s="131">
        <v>18452460</v>
      </c>
      <c r="AB21" s="131">
        <v>18386460</v>
      </c>
      <c r="AC21" s="131">
        <f t="shared" si="10"/>
        <v>116787.72151898734</v>
      </c>
      <c r="AD21" s="131">
        <f t="shared" si="11"/>
        <v>116370</v>
      </c>
      <c r="AE21" s="131">
        <f>'市区町村別_在宅(医科)'!AE21</f>
        <v>7159</v>
      </c>
      <c r="AF21" s="131">
        <v>322</v>
      </c>
      <c r="AG21" s="131">
        <v>322</v>
      </c>
      <c r="AH21" s="93">
        <f t="shared" si="12"/>
        <v>4.4978348931415002E-2</v>
      </c>
      <c r="AI21" s="93">
        <f t="shared" si="13"/>
        <v>4.4978348931415002E-2</v>
      </c>
      <c r="AJ21" s="131">
        <v>39002320</v>
      </c>
      <c r="AK21" s="131">
        <v>38951320</v>
      </c>
      <c r="AL21" s="131">
        <f t="shared" si="14"/>
        <v>121125.21739130435</v>
      </c>
      <c r="AM21" s="131">
        <f t="shared" si="15"/>
        <v>120966.83229813665</v>
      </c>
      <c r="AN21" s="131">
        <f>'市区町村別_在宅(医科)'!AN21</f>
        <v>5330</v>
      </c>
      <c r="AO21" s="131">
        <v>524</v>
      </c>
      <c r="AP21" s="131">
        <v>523</v>
      </c>
      <c r="AQ21" s="93">
        <f t="shared" si="16"/>
        <v>9.8311444652908073E-2</v>
      </c>
      <c r="AR21" s="93">
        <f t="shared" si="17"/>
        <v>9.8123827392120069E-2</v>
      </c>
      <c r="AS21" s="131">
        <v>63686710</v>
      </c>
      <c r="AT21" s="131">
        <v>63542710</v>
      </c>
      <c r="AU21" s="131">
        <f t="shared" si="18"/>
        <v>121539.52290076336</v>
      </c>
      <c r="AV21" s="131">
        <f t="shared" si="19"/>
        <v>121496.5774378585</v>
      </c>
      <c r="AW21" s="131">
        <f>'市区町村別_在宅(医科)'!AW21</f>
        <v>2429</v>
      </c>
      <c r="AX21" s="131">
        <v>427</v>
      </c>
      <c r="AY21" s="131">
        <v>426</v>
      </c>
      <c r="AZ21" s="93">
        <f t="shared" si="20"/>
        <v>0.17579250720461095</v>
      </c>
      <c r="BA21" s="93">
        <f t="shared" si="21"/>
        <v>0.1753808151502676</v>
      </c>
      <c r="BB21" s="131">
        <v>48573670</v>
      </c>
      <c r="BC21" s="131">
        <v>48507670</v>
      </c>
      <c r="BD21" s="131">
        <f t="shared" si="22"/>
        <v>113755.6674473068</v>
      </c>
      <c r="BE21" s="131">
        <f t="shared" si="23"/>
        <v>113867.76995305164</v>
      </c>
      <c r="BF21" s="131">
        <f>'市区町村別_在宅(医科)'!BF21</f>
        <v>884</v>
      </c>
      <c r="BG21" s="131">
        <v>226</v>
      </c>
      <c r="BH21" s="131">
        <v>226</v>
      </c>
      <c r="BI21" s="93">
        <f t="shared" si="24"/>
        <v>0.25565610859728505</v>
      </c>
      <c r="BJ21" s="93">
        <f t="shared" si="25"/>
        <v>0.25565610859728505</v>
      </c>
      <c r="BK21" s="131">
        <v>27911830</v>
      </c>
      <c r="BL21" s="131">
        <v>27893830</v>
      </c>
      <c r="BM21" s="131">
        <f t="shared" si="26"/>
        <v>123503.67256637168</v>
      </c>
      <c r="BN21" s="131">
        <f t="shared" si="27"/>
        <v>123424.02654867257</v>
      </c>
      <c r="BO21" s="131">
        <f>'市区町村別_在宅(医科)'!BO21</f>
        <v>24632</v>
      </c>
      <c r="BP21" s="131">
        <f t="shared" si="28"/>
        <v>1691</v>
      </c>
      <c r="BQ21" s="131">
        <f t="shared" si="28"/>
        <v>1689</v>
      </c>
      <c r="BR21" s="93">
        <f t="shared" si="29"/>
        <v>6.865053588827541E-2</v>
      </c>
      <c r="BS21" s="93">
        <f t="shared" si="30"/>
        <v>6.8569340695030859E-2</v>
      </c>
      <c r="BT21" s="131">
        <f t="shared" si="31"/>
        <v>203717230</v>
      </c>
      <c r="BU21" s="131">
        <f t="shared" si="31"/>
        <v>203366230</v>
      </c>
      <c r="BV21" s="131">
        <f t="shared" si="32"/>
        <v>120471.45476049675</v>
      </c>
      <c r="BW21" s="131">
        <f t="shared" si="33"/>
        <v>120406.29366489047</v>
      </c>
      <c r="BY21" s="65" t="str">
        <f t="shared" si="34"/>
        <v>大阪市</v>
      </c>
      <c r="BZ21" s="147">
        <f t="shared" si="35"/>
        <v>7.6294164268134984E-2</v>
      </c>
      <c r="CA21" s="147">
        <f t="shared" si="36"/>
        <v>7.5999999999999998E-2</v>
      </c>
      <c r="CB21" s="65" t="str">
        <f t="shared" si="37"/>
        <v>中央区</v>
      </c>
      <c r="CC21" s="147">
        <f t="shared" si="38"/>
        <v>7.6123443421765025E-2</v>
      </c>
      <c r="CD21" s="147">
        <f t="shared" si="39"/>
        <v>7.5999999999999998E-2</v>
      </c>
      <c r="CE21" s="66"/>
      <c r="CF21" s="147">
        <f t="shared" si="40"/>
        <v>7.0999999999999994E-2</v>
      </c>
      <c r="CG21" s="147">
        <f t="shared" si="41"/>
        <v>7.0999999999999994E-2</v>
      </c>
      <c r="CH21" s="184">
        <v>0</v>
      </c>
    </row>
    <row r="22" spans="2:86" s="20" customFormat="1" ht="12">
      <c r="B22" s="92">
        <v>16</v>
      </c>
      <c r="C22" s="87" t="s">
        <v>63</v>
      </c>
      <c r="D22" s="239">
        <f>'市区町村別_在宅(医科)'!D22</f>
        <v>39</v>
      </c>
      <c r="E22" s="131">
        <v>4</v>
      </c>
      <c r="F22" s="131">
        <v>4</v>
      </c>
      <c r="G22" s="93">
        <f t="shared" si="0"/>
        <v>0.10256410256410256</v>
      </c>
      <c r="H22" s="93">
        <f t="shared" si="1"/>
        <v>0.10256410256410256</v>
      </c>
      <c r="I22" s="131">
        <v>892410</v>
      </c>
      <c r="J22" s="131">
        <v>892410</v>
      </c>
      <c r="K22" s="131">
        <f t="shared" si="2"/>
        <v>223102.5</v>
      </c>
      <c r="L22" s="131">
        <f t="shared" si="3"/>
        <v>223102.5</v>
      </c>
      <c r="M22" s="239">
        <f>'市区町村別_在宅(医科)'!M22</f>
        <v>123</v>
      </c>
      <c r="N22" s="131">
        <v>17</v>
      </c>
      <c r="O22" s="131">
        <v>17</v>
      </c>
      <c r="P22" s="93">
        <f t="shared" si="4"/>
        <v>0.13821138211382114</v>
      </c>
      <c r="Q22" s="93">
        <f t="shared" si="5"/>
        <v>0.13821138211382114</v>
      </c>
      <c r="R22" s="131">
        <v>3143780</v>
      </c>
      <c r="S22" s="131">
        <v>3143780</v>
      </c>
      <c r="T22" s="131">
        <f t="shared" si="6"/>
        <v>184928.23529411765</v>
      </c>
      <c r="U22" s="131">
        <f t="shared" si="7"/>
        <v>184928.23529411765</v>
      </c>
      <c r="V22" s="239">
        <f>'市区町村別_在宅(医科)'!V22</f>
        <v>5104</v>
      </c>
      <c r="W22" s="131">
        <v>90</v>
      </c>
      <c r="X22" s="131">
        <v>90</v>
      </c>
      <c r="Y22" s="93">
        <f t="shared" si="8"/>
        <v>1.763322884012539E-2</v>
      </c>
      <c r="Z22" s="93">
        <f t="shared" si="9"/>
        <v>1.763322884012539E-2</v>
      </c>
      <c r="AA22" s="131">
        <v>13926640</v>
      </c>
      <c r="AB22" s="131">
        <v>13905640</v>
      </c>
      <c r="AC22" s="131">
        <f t="shared" si="10"/>
        <v>154740.44444444444</v>
      </c>
      <c r="AD22" s="131">
        <f t="shared" si="11"/>
        <v>154507.11111111112</v>
      </c>
      <c r="AE22" s="131">
        <f>'市区町村別_在宅(医科)'!AE22</f>
        <v>4642</v>
      </c>
      <c r="AF22" s="131">
        <v>184</v>
      </c>
      <c r="AG22" s="131">
        <v>183</v>
      </c>
      <c r="AH22" s="93">
        <f t="shared" si="12"/>
        <v>3.9638087031451961E-2</v>
      </c>
      <c r="AI22" s="93">
        <f t="shared" si="13"/>
        <v>3.9422662645411458E-2</v>
      </c>
      <c r="AJ22" s="131">
        <v>27598940</v>
      </c>
      <c r="AK22" s="131">
        <v>27526940</v>
      </c>
      <c r="AL22" s="131">
        <f t="shared" si="14"/>
        <v>149994.23913043478</v>
      </c>
      <c r="AM22" s="131">
        <f t="shared" si="15"/>
        <v>150420.43715846995</v>
      </c>
      <c r="AN22" s="131">
        <f>'市区町村別_在宅(医科)'!AN22</f>
        <v>3820</v>
      </c>
      <c r="AO22" s="131">
        <v>377</v>
      </c>
      <c r="AP22" s="131">
        <v>377</v>
      </c>
      <c r="AQ22" s="93">
        <f t="shared" si="16"/>
        <v>9.8691099476439795E-2</v>
      </c>
      <c r="AR22" s="93">
        <f t="shared" si="17"/>
        <v>9.8691099476439795E-2</v>
      </c>
      <c r="AS22" s="131">
        <v>49784140</v>
      </c>
      <c r="AT22" s="131">
        <v>49708300</v>
      </c>
      <c r="AU22" s="131">
        <f t="shared" si="18"/>
        <v>132053.42175066314</v>
      </c>
      <c r="AV22" s="131">
        <f t="shared" si="19"/>
        <v>131852.25464190982</v>
      </c>
      <c r="AW22" s="131">
        <f>'市区町村別_在宅(医科)'!AW22</f>
        <v>2097</v>
      </c>
      <c r="AX22" s="131">
        <v>382</v>
      </c>
      <c r="AY22" s="131">
        <v>382</v>
      </c>
      <c r="AZ22" s="93">
        <f t="shared" si="20"/>
        <v>0.18216499761564139</v>
      </c>
      <c r="BA22" s="93">
        <f t="shared" si="21"/>
        <v>0.18216499761564139</v>
      </c>
      <c r="BB22" s="131">
        <v>46394600</v>
      </c>
      <c r="BC22" s="131">
        <v>46382040</v>
      </c>
      <c r="BD22" s="131">
        <f t="shared" si="22"/>
        <v>121451.83246073299</v>
      </c>
      <c r="BE22" s="131">
        <f t="shared" si="23"/>
        <v>121418.95287958115</v>
      </c>
      <c r="BF22" s="131">
        <f>'市区町村別_在宅(医科)'!BF22</f>
        <v>772</v>
      </c>
      <c r="BG22" s="131">
        <v>185</v>
      </c>
      <c r="BH22" s="131">
        <v>185</v>
      </c>
      <c r="BI22" s="93">
        <f t="shared" si="24"/>
        <v>0.23963730569948186</v>
      </c>
      <c r="BJ22" s="93">
        <f t="shared" si="25"/>
        <v>0.23963730569948186</v>
      </c>
      <c r="BK22" s="131">
        <v>24902470</v>
      </c>
      <c r="BL22" s="131">
        <v>24854720</v>
      </c>
      <c r="BM22" s="131">
        <f t="shared" si="26"/>
        <v>134607.94594594595</v>
      </c>
      <c r="BN22" s="131">
        <f t="shared" si="27"/>
        <v>134349.83783783784</v>
      </c>
      <c r="BO22" s="131">
        <f>'市区町村別_在宅(医科)'!BO22</f>
        <v>16597</v>
      </c>
      <c r="BP22" s="131">
        <f t="shared" si="28"/>
        <v>1239</v>
      </c>
      <c r="BQ22" s="131">
        <f t="shared" si="28"/>
        <v>1238</v>
      </c>
      <c r="BR22" s="93">
        <f t="shared" si="29"/>
        <v>7.465204555040067E-2</v>
      </c>
      <c r="BS22" s="93">
        <f t="shared" si="30"/>
        <v>7.45917936976562E-2</v>
      </c>
      <c r="BT22" s="131">
        <f t="shared" si="31"/>
        <v>166642980</v>
      </c>
      <c r="BU22" s="131">
        <f t="shared" si="31"/>
        <v>166413830</v>
      </c>
      <c r="BV22" s="131">
        <f t="shared" si="32"/>
        <v>134497.96610169491</v>
      </c>
      <c r="BW22" s="131">
        <f t="shared" si="33"/>
        <v>134421.51050080775</v>
      </c>
      <c r="BY22" s="65" t="str">
        <f t="shared" si="34"/>
        <v>中央区</v>
      </c>
      <c r="BZ22" s="147">
        <f t="shared" si="35"/>
        <v>7.6231727125067678E-2</v>
      </c>
      <c r="CA22" s="147">
        <f t="shared" si="36"/>
        <v>7.5999999999999998E-2</v>
      </c>
      <c r="CB22" s="65" t="str">
        <f t="shared" si="37"/>
        <v>堺市美原区</v>
      </c>
      <c r="CC22" s="147">
        <f t="shared" si="38"/>
        <v>7.5981161695447413E-2</v>
      </c>
      <c r="CD22" s="147">
        <f t="shared" si="39"/>
        <v>7.5999999999999998E-2</v>
      </c>
      <c r="CE22" s="66"/>
      <c r="CF22" s="147">
        <f t="shared" si="40"/>
        <v>7.0999999999999994E-2</v>
      </c>
      <c r="CG22" s="147">
        <f t="shared" si="41"/>
        <v>7.0999999999999994E-2</v>
      </c>
      <c r="CH22" s="184">
        <v>0</v>
      </c>
    </row>
    <row r="23" spans="2:86" s="20" customFormat="1" ht="12">
      <c r="B23" s="92">
        <v>17</v>
      </c>
      <c r="C23" s="87" t="s">
        <v>109</v>
      </c>
      <c r="D23" s="239">
        <f>'市区町村別_在宅(医科)'!D23</f>
        <v>82</v>
      </c>
      <c r="E23" s="131">
        <v>9</v>
      </c>
      <c r="F23" s="131">
        <v>9</v>
      </c>
      <c r="G23" s="93">
        <f t="shared" si="0"/>
        <v>0.10975609756097561</v>
      </c>
      <c r="H23" s="93">
        <f t="shared" si="1"/>
        <v>0.10975609756097561</v>
      </c>
      <c r="I23" s="131">
        <v>1138390</v>
      </c>
      <c r="J23" s="131">
        <v>1138390</v>
      </c>
      <c r="K23" s="131">
        <f t="shared" si="2"/>
        <v>126487.77777777778</v>
      </c>
      <c r="L23" s="131">
        <f t="shared" si="3"/>
        <v>126487.77777777778</v>
      </c>
      <c r="M23" s="239">
        <f>'市区町村別_在宅(医科)'!M23</f>
        <v>214</v>
      </c>
      <c r="N23" s="131">
        <v>25</v>
      </c>
      <c r="O23" s="131">
        <v>25</v>
      </c>
      <c r="P23" s="93">
        <f t="shared" si="4"/>
        <v>0.11682242990654206</v>
      </c>
      <c r="Q23" s="93">
        <f t="shared" si="5"/>
        <v>0.11682242990654206</v>
      </c>
      <c r="R23" s="131">
        <v>3176960</v>
      </c>
      <c r="S23" s="131">
        <v>3173960</v>
      </c>
      <c r="T23" s="131">
        <f t="shared" si="6"/>
        <v>127078.39999999999</v>
      </c>
      <c r="U23" s="131">
        <f t="shared" si="7"/>
        <v>126958.39999999999</v>
      </c>
      <c r="V23" s="239">
        <f>'市区町村別_在宅(医科)'!V23</f>
        <v>7507</v>
      </c>
      <c r="W23" s="131">
        <v>148</v>
      </c>
      <c r="X23" s="131">
        <v>148</v>
      </c>
      <c r="Y23" s="93">
        <f t="shared" si="8"/>
        <v>1.971493272945251E-2</v>
      </c>
      <c r="Z23" s="93">
        <f t="shared" si="9"/>
        <v>1.971493272945251E-2</v>
      </c>
      <c r="AA23" s="131">
        <v>20007720</v>
      </c>
      <c r="AB23" s="131">
        <v>20007720</v>
      </c>
      <c r="AC23" s="131">
        <f t="shared" si="10"/>
        <v>135187.29729729731</v>
      </c>
      <c r="AD23" s="131">
        <f t="shared" si="11"/>
        <v>135187.29729729731</v>
      </c>
      <c r="AE23" s="131">
        <f>'市区町村別_在宅(医科)'!AE23</f>
        <v>6802</v>
      </c>
      <c r="AF23" s="131">
        <v>313</v>
      </c>
      <c r="AG23" s="131">
        <v>313</v>
      </c>
      <c r="AH23" s="93">
        <f t="shared" si="12"/>
        <v>4.6015877683034404E-2</v>
      </c>
      <c r="AI23" s="93">
        <f t="shared" si="13"/>
        <v>4.6015877683034404E-2</v>
      </c>
      <c r="AJ23" s="131">
        <v>42755090</v>
      </c>
      <c r="AK23" s="131">
        <v>42689090</v>
      </c>
      <c r="AL23" s="131">
        <f t="shared" si="14"/>
        <v>136597.73162939298</v>
      </c>
      <c r="AM23" s="131">
        <f t="shared" si="15"/>
        <v>136386.86900958465</v>
      </c>
      <c r="AN23" s="131">
        <f>'市区町村別_在宅(医科)'!AN23</f>
        <v>5288</v>
      </c>
      <c r="AO23" s="131">
        <v>564</v>
      </c>
      <c r="AP23" s="131">
        <v>563</v>
      </c>
      <c r="AQ23" s="93">
        <f t="shared" si="16"/>
        <v>0.10665658093797277</v>
      </c>
      <c r="AR23" s="93">
        <f t="shared" si="17"/>
        <v>0.10646747352496218</v>
      </c>
      <c r="AS23" s="131">
        <v>72076930</v>
      </c>
      <c r="AT23" s="131">
        <v>71866720</v>
      </c>
      <c r="AU23" s="131">
        <f t="shared" si="18"/>
        <v>127795.97517730496</v>
      </c>
      <c r="AV23" s="131">
        <f t="shared" si="19"/>
        <v>127649.59147424511</v>
      </c>
      <c r="AW23" s="131">
        <f>'市区町村別_在宅(医科)'!AW23</f>
        <v>2616</v>
      </c>
      <c r="AX23" s="131">
        <v>479</v>
      </c>
      <c r="AY23" s="131">
        <v>479</v>
      </c>
      <c r="AZ23" s="93">
        <f t="shared" si="20"/>
        <v>0.18310397553516819</v>
      </c>
      <c r="BA23" s="93">
        <f t="shared" si="21"/>
        <v>0.18310397553516819</v>
      </c>
      <c r="BB23" s="131">
        <v>62550940</v>
      </c>
      <c r="BC23" s="131">
        <v>62532940</v>
      </c>
      <c r="BD23" s="131">
        <f t="shared" si="22"/>
        <v>130586.51356993736</v>
      </c>
      <c r="BE23" s="131">
        <f t="shared" si="23"/>
        <v>130548.93528183716</v>
      </c>
      <c r="BF23" s="131">
        <f>'市区町村別_在宅(医科)'!BF23</f>
        <v>1026</v>
      </c>
      <c r="BG23" s="131">
        <v>277</v>
      </c>
      <c r="BH23" s="131">
        <v>277</v>
      </c>
      <c r="BI23" s="93">
        <f t="shared" si="24"/>
        <v>0.2699805068226121</v>
      </c>
      <c r="BJ23" s="93">
        <f t="shared" si="25"/>
        <v>0.2699805068226121</v>
      </c>
      <c r="BK23" s="131">
        <v>37320800</v>
      </c>
      <c r="BL23" s="131">
        <v>37320800</v>
      </c>
      <c r="BM23" s="131">
        <f t="shared" si="26"/>
        <v>134732.12996389891</v>
      </c>
      <c r="BN23" s="131">
        <f t="shared" si="27"/>
        <v>134732.12996389891</v>
      </c>
      <c r="BO23" s="131">
        <f>'市区町村別_在宅(医科)'!BO23</f>
        <v>23535</v>
      </c>
      <c r="BP23" s="131">
        <f t="shared" ref="BP23:BQ78" si="42">SUM(E23,N23,W23,AF23,AO23,AX23,BG23)</f>
        <v>1815</v>
      </c>
      <c r="BQ23" s="131">
        <f t="shared" si="42"/>
        <v>1814</v>
      </c>
      <c r="BR23" s="93">
        <f t="shared" si="29"/>
        <v>7.7119184193753978E-2</v>
      </c>
      <c r="BS23" s="93">
        <f t="shared" si="30"/>
        <v>7.7076694285107286E-2</v>
      </c>
      <c r="BT23" s="131">
        <f t="shared" si="31"/>
        <v>239026830</v>
      </c>
      <c r="BU23" s="131">
        <f t="shared" si="31"/>
        <v>238729620</v>
      </c>
      <c r="BV23" s="131">
        <f t="shared" si="32"/>
        <v>131695.22314049586</v>
      </c>
      <c r="BW23" s="131">
        <f t="shared" si="33"/>
        <v>131603.98015435503</v>
      </c>
      <c r="BY23" s="65" t="str">
        <f t="shared" si="34"/>
        <v>太子町</v>
      </c>
      <c r="BZ23" s="147">
        <f t="shared" si="35"/>
        <v>7.5937351684859988E-2</v>
      </c>
      <c r="CA23" s="147">
        <f t="shared" si="36"/>
        <v>7.5999999999999998E-2</v>
      </c>
      <c r="CB23" s="65" t="str">
        <f t="shared" si="37"/>
        <v>太子町</v>
      </c>
      <c r="CC23" s="147">
        <f t="shared" si="38"/>
        <v>7.5937351684859988E-2</v>
      </c>
      <c r="CD23" s="147">
        <f t="shared" si="39"/>
        <v>7.5999999999999998E-2</v>
      </c>
      <c r="CE23" s="66"/>
      <c r="CF23" s="147">
        <f t="shared" si="40"/>
        <v>7.0999999999999994E-2</v>
      </c>
      <c r="CG23" s="147">
        <f t="shared" si="41"/>
        <v>7.0999999999999994E-2</v>
      </c>
      <c r="CH23" s="184">
        <v>0</v>
      </c>
    </row>
    <row r="24" spans="2:86" s="20" customFormat="1" ht="12">
      <c r="B24" s="92">
        <v>18</v>
      </c>
      <c r="C24" s="87" t="s">
        <v>64</v>
      </c>
      <c r="D24" s="239">
        <f>'市区町村別_在宅(医科)'!D24</f>
        <v>52</v>
      </c>
      <c r="E24" s="131">
        <v>8</v>
      </c>
      <c r="F24" s="131">
        <v>8</v>
      </c>
      <c r="G24" s="93">
        <f t="shared" si="0"/>
        <v>0.15384615384615385</v>
      </c>
      <c r="H24" s="93">
        <f t="shared" si="1"/>
        <v>0.15384615384615385</v>
      </c>
      <c r="I24" s="131">
        <v>1136050</v>
      </c>
      <c r="J24" s="131">
        <v>1136050</v>
      </c>
      <c r="K24" s="131">
        <f t="shared" si="2"/>
        <v>142006.25</v>
      </c>
      <c r="L24" s="131">
        <f t="shared" si="3"/>
        <v>142006.25</v>
      </c>
      <c r="M24" s="239">
        <f>'市区町村別_在宅(医科)'!M24</f>
        <v>150</v>
      </c>
      <c r="N24" s="131">
        <v>26</v>
      </c>
      <c r="O24" s="131">
        <v>26</v>
      </c>
      <c r="P24" s="93">
        <f t="shared" si="4"/>
        <v>0.17333333333333334</v>
      </c>
      <c r="Q24" s="93">
        <f t="shared" si="5"/>
        <v>0.17333333333333334</v>
      </c>
      <c r="R24" s="131">
        <v>4435740</v>
      </c>
      <c r="S24" s="131">
        <v>4420740</v>
      </c>
      <c r="T24" s="131">
        <f t="shared" si="6"/>
        <v>170605.38461538462</v>
      </c>
      <c r="U24" s="131">
        <f t="shared" si="7"/>
        <v>170028.46153846153</v>
      </c>
      <c r="V24" s="239">
        <f>'市区町村別_在宅(医科)'!V24</f>
        <v>6704</v>
      </c>
      <c r="W24" s="131">
        <v>170</v>
      </c>
      <c r="X24" s="131">
        <v>170</v>
      </c>
      <c r="Y24" s="93">
        <f t="shared" si="8"/>
        <v>2.5357995226730309E-2</v>
      </c>
      <c r="Z24" s="93">
        <f t="shared" si="9"/>
        <v>2.5357995226730309E-2</v>
      </c>
      <c r="AA24" s="131">
        <v>24051330</v>
      </c>
      <c r="AB24" s="131">
        <v>24002770</v>
      </c>
      <c r="AC24" s="131">
        <f t="shared" si="10"/>
        <v>141478.41176470587</v>
      </c>
      <c r="AD24" s="131">
        <f t="shared" si="11"/>
        <v>141192.76470588235</v>
      </c>
      <c r="AE24" s="131">
        <f>'市区町村別_在宅(医科)'!AE24</f>
        <v>6195</v>
      </c>
      <c r="AF24" s="131">
        <v>339</v>
      </c>
      <c r="AG24" s="131">
        <v>337</v>
      </c>
      <c r="AH24" s="93">
        <f t="shared" si="12"/>
        <v>5.4721549636803875E-2</v>
      </c>
      <c r="AI24" s="93">
        <f t="shared" si="13"/>
        <v>5.4398708635996773E-2</v>
      </c>
      <c r="AJ24" s="131">
        <v>49830040</v>
      </c>
      <c r="AK24" s="131">
        <v>49722180</v>
      </c>
      <c r="AL24" s="131">
        <f t="shared" si="14"/>
        <v>146991.26843657816</v>
      </c>
      <c r="AM24" s="131">
        <f t="shared" si="15"/>
        <v>147543.56083086054</v>
      </c>
      <c r="AN24" s="131">
        <f>'市区町村別_在宅(医科)'!AN24</f>
        <v>4684</v>
      </c>
      <c r="AO24" s="131">
        <v>539</v>
      </c>
      <c r="AP24" s="131">
        <v>538</v>
      </c>
      <c r="AQ24" s="93">
        <f t="shared" si="16"/>
        <v>0.11507258753202391</v>
      </c>
      <c r="AR24" s="93">
        <f t="shared" si="17"/>
        <v>0.11485909479077712</v>
      </c>
      <c r="AS24" s="131">
        <v>73118420</v>
      </c>
      <c r="AT24" s="131">
        <v>72946860</v>
      </c>
      <c r="AU24" s="131">
        <f t="shared" si="18"/>
        <v>135655.69573283859</v>
      </c>
      <c r="AV24" s="131">
        <f t="shared" si="19"/>
        <v>135588.9591078067</v>
      </c>
      <c r="AW24" s="131">
        <f>'市区町村別_在宅(医科)'!AW24</f>
        <v>2447</v>
      </c>
      <c r="AX24" s="131">
        <v>477</v>
      </c>
      <c r="AY24" s="131">
        <v>477</v>
      </c>
      <c r="AZ24" s="93">
        <f t="shared" si="20"/>
        <v>0.19493257049448304</v>
      </c>
      <c r="BA24" s="93">
        <f t="shared" si="21"/>
        <v>0.19493257049448304</v>
      </c>
      <c r="BB24" s="131">
        <v>64062680</v>
      </c>
      <c r="BC24" s="131">
        <v>63909680</v>
      </c>
      <c r="BD24" s="131">
        <f t="shared" si="22"/>
        <v>134303.31236897275</v>
      </c>
      <c r="BE24" s="131">
        <f t="shared" si="23"/>
        <v>133982.55765199161</v>
      </c>
      <c r="BF24" s="131">
        <f>'市区町村別_在宅(医科)'!BF24</f>
        <v>924</v>
      </c>
      <c r="BG24" s="131">
        <v>245</v>
      </c>
      <c r="BH24" s="131">
        <v>245</v>
      </c>
      <c r="BI24" s="93">
        <f t="shared" si="24"/>
        <v>0.26515151515151514</v>
      </c>
      <c r="BJ24" s="93">
        <f t="shared" si="25"/>
        <v>0.26515151515151514</v>
      </c>
      <c r="BK24" s="131">
        <v>33463670</v>
      </c>
      <c r="BL24" s="131">
        <v>33376670</v>
      </c>
      <c r="BM24" s="131">
        <f t="shared" si="26"/>
        <v>136586.4081632653</v>
      </c>
      <c r="BN24" s="131">
        <f t="shared" si="27"/>
        <v>136231.30612244899</v>
      </c>
      <c r="BO24" s="131">
        <f>'市区町村別_在宅(医科)'!BO24</f>
        <v>21156</v>
      </c>
      <c r="BP24" s="131">
        <f t="shared" si="42"/>
        <v>1804</v>
      </c>
      <c r="BQ24" s="131">
        <f t="shared" si="42"/>
        <v>1801</v>
      </c>
      <c r="BR24" s="93">
        <f t="shared" si="29"/>
        <v>8.5271317829457363E-2</v>
      </c>
      <c r="BS24" s="93">
        <f t="shared" si="30"/>
        <v>8.5129514085838534E-2</v>
      </c>
      <c r="BT24" s="131">
        <f t="shared" ref="BT24:BU80" si="43">SUM(I24,R24,AA24,AJ24,AS24,BB24,BK24)</f>
        <v>250097930</v>
      </c>
      <c r="BU24" s="131">
        <f t="shared" si="43"/>
        <v>249514950</v>
      </c>
      <c r="BV24" s="131">
        <f t="shared" si="32"/>
        <v>138635.21618625277</v>
      </c>
      <c r="BW24" s="131">
        <f t="shared" si="33"/>
        <v>138542.44863964463</v>
      </c>
      <c r="BY24" s="65" t="str">
        <f t="shared" si="34"/>
        <v>羽曳野市</v>
      </c>
      <c r="BZ24" s="147">
        <f t="shared" si="35"/>
        <v>7.4809488032628532E-2</v>
      </c>
      <c r="CA24" s="147">
        <f t="shared" si="36"/>
        <v>7.4999999999999997E-2</v>
      </c>
      <c r="CB24" s="65" t="str">
        <f t="shared" si="37"/>
        <v>羽曳野市</v>
      </c>
      <c r="CC24" s="147">
        <f t="shared" si="38"/>
        <v>7.4702157346785453E-2</v>
      </c>
      <c r="CD24" s="147">
        <f t="shared" si="39"/>
        <v>7.4999999999999997E-2</v>
      </c>
      <c r="CE24" s="66"/>
      <c r="CF24" s="147">
        <f t="shared" si="40"/>
        <v>7.0999999999999994E-2</v>
      </c>
      <c r="CG24" s="147">
        <f t="shared" si="41"/>
        <v>7.0999999999999994E-2</v>
      </c>
      <c r="CH24" s="184">
        <v>0</v>
      </c>
    </row>
    <row r="25" spans="2:86" s="20" customFormat="1" ht="12">
      <c r="B25" s="92">
        <v>19</v>
      </c>
      <c r="C25" s="87" t="s">
        <v>110</v>
      </c>
      <c r="D25" s="239">
        <f>'市区町村別_在宅(医科)'!D25</f>
        <v>75</v>
      </c>
      <c r="E25" s="131">
        <v>10</v>
      </c>
      <c r="F25" s="131">
        <v>10</v>
      </c>
      <c r="G25" s="93">
        <f t="shared" si="0"/>
        <v>0.13333333333333333</v>
      </c>
      <c r="H25" s="93">
        <f t="shared" si="1"/>
        <v>0.13333333333333333</v>
      </c>
      <c r="I25" s="131">
        <v>1927380</v>
      </c>
      <c r="J25" s="131">
        <v>1924380</v>
      </c>
      <c r="K25" s="131">
        <f t="shared" si="2"/>
        <v>192738</v>
      </c>
      <c r="L25" s="131">
        <f t="shared" si="3"/>
        <v>192438</v>
      </c>
      <c r="M25" s="239">
        <f>'市区町村別_在宅(医科)'!M25</f>
        <v>180</v>
      </c>
      <c r="N25" s="131">
        <v>15</v>
      </c>
      <c r="O25" s="131">
        <v>15</v>
      </c>
      <c r="P25" s="93">
        <f t="shared" si="4"/>
        <v>8.3333333333333329E-2</v>
      </c>
      <c r="Q25" s="93">
        <f t="shared" si="5"/>
        <v>8.3333333333333329E-2</v>
      </c>
      <c r="R25" s="131">
        <v>2020170</v>
      </c>
      <c r="S25" s="131">
        <v>2020170</v>
      </c>
      <c r="T25" s="131">
        <f t="shared" si="6"/>
        <v>134678</v>
      </c>
      <c r="U25" s="131">
        <f t="shared" si="7"/>
        <v>134678</v>
      </c>
      <c r="V25" s="239">
        <f>'市区町村別_在宅(医科)'!V25</f>
        <v>4986</v>
      </c>
      <c r="W25" s="131">
        <v>106</v>
      </c>
      <c r="X25" s="131">
        <v>106</v>
      </c>
      <c r="Y25" s="93">
        <f t="shared" si="8"/>
        <v>2.1259526674689128E-2</v>
      </c>
      <c r="Z25" s="93">
        <f t="shared" si="9"/>
        <v>2.1259526674689128E-2</v>
      </c>
      <c r="AA25" s="131">
        <v>17884670</v>
      </c>
      <c r="AB25" s="131">
        <v>17848670</v>
      </c>
      <c r="AC25" s="131">
        <f t="shared" si="10"/>
        <v>168723.30188679244</v>
      </c>
      <c r="AD25" s="131">
        <f t="shared" si="11"/>
        <v>168383.67924528301</v>
      </c>
      <c r="AE25" s="131">
        <f>'市区町村別_在宅(医科)'!AE25</f>
        <v>4309</v>
      </c>
      <c r="AF25" s="131">
        <v>207</v>
      </c>
      <c r="AG25" s="131">
        <v>207</v>
      </c>
      <c r="AH25" s="93">
        <f t="shared" si="12"/>
        <v>4.8038988164307267E-2</v>
      </c>
      <c r="AI25" s="93">
        <f t="shared" si="13"/>
        <v>4.8038988164307267E-2</v>
      </c>
      <c r="AJ25" s="131">
        <v>25768550</v>
      </c>
      <c r="AK25" s="131">
        <v>25756550</v>
      </c>
      <c r="AL25" s="131">
        <f t="shared" si="14"/>
        <v>124485.74879227053</v>
      </c>
      <c r="AM25" s="131">
        <f t="shared" si="15"/>
        <v>124427.77777777778</v>
      </c>
      <c r="AN25" s="131">
        <f>'市区町村別_在宅(医科)'!AN25</f>
        <v>3066</v>
      </c>
      <c r="AO25" s="131">
        <v>292</v>
      </c>
      <c r="AP25" s="131">
        <v>291</v>
      </c>
      <c r="AQ25" s="93">
        <f t="shared" si="16"/>
        <v>9.5238095238095233E-2</v>
      </c>
      <c r="AR25" s="93">
        <f t="shared" si="17"/>
        <v>9.4911937377690797E-2</v>
      </c>
      <c r="AS25" s="131">
        <v>37287890</v>
      </c>
      <c r="AT25" s="131">
        <v>37227740</v>
      </c>
      <c r="AU25" s="131">
        <f t="shared" si="18"/>
        <v>127698.25342465754</v>
      </c>
      <c r="AV25" s="131">
        <f t="shared" si="19"/>
        <v>127930.37800687285</v>
      </c>
      <c r="AW25" s="131">
        <f>'市区町村別_在宅(医科)'!AW25</f>
        <v>1511</v>
      </c>
      <c r="AX25" s="131">
        <v>231</v>
      </c>
      <c r="AY25" s="131">
        <v>231</v>
      </c>
      <c r="AZ25" s="93">
        <f t="shared" si="20"/>
        <v>0.1528788881535407</v>
      </c>
      <c r="BA25" s="93">
        <f t="shared" si="21"/>
        <v>0.1528788881535407</v>
      </c>
      <c r="BB25" s="131">
        <v>31826330</v>
      </c>
      <c r="BC25" s="131">
        <v>31791330</v>
      </c>
      <c r="BD25" s="131">
        <f t="shared" si="22"/>
        <v>137776.32034632034</v>
      </c>
      <c r="BE25" s="131">
        <f t="shared" si="23"/>
        <v>137624.8051948052</v>
      </c>
      <c r="BF25" s="131">
        <f>'市区町村別_在宅(医科)'!BF25</f>
        <v>596</v>
      </c>
      <c r="BG25" s="131">
        <v>114</v>
      </c>
      <c r="BH25" s="131">
        <v>114</v>
      </c>
      <c r="BI25" s="93">
        <f t="shared" si="24"/>
        <v>0.1912751677852349</v>
      </c>
      <c r="BJ25" s="93">
        <f t="shared" si="25"/>
        <v>0.1912751677852349</v>
      </c>
      <c r="BK25" s="131">
        <v>15227350</v>
      </c>
      <c r="BL25" s="131">
        <v>15227350</v>
      </c>
      <c r="BM25" s="131">
        <f t="shared" si="26"/>
        <v>133573.24561403508</v>
      </c>
      <c r="BN25" s="131">
        <f t="shared" si="27"/>
        <v>133573.24561403508</v>
      </c>
      <c r="BO25" s="131">
        <f>'市区町村別_在宅(医科)'!BO25</f>
        <v>14723</v>
      </c>
      <c r="BP25" s="131">
        <f t="shared" si="42"/>
        <v>975</v>
      </c>
      <c r="BQ25" s="131">
        <f t="shared" si="42"/>
        <v>974</v>
      </c>
      <c r="BR25" s="93">
        <f t="shared" si="29"/>
        <v>6.622291652516471E-2</v>
      </c>
      <c r="BS25" s="93">
        <f t="shared" si="30"/>
        <v>6.6154995585138904E-2</v>
      </c>
      <c r="BT25" s="131">
        <f t="shared" si="43"/>
        <v>131942340</v>
      </c>
      <c r="BU25" s="131">
        <f t="shared" si="43"/>
        <v>131796190</v>
      </c>
      <c r="BV25" s="131">
        <f t="shared" si="32"/>
        <v>135325.47692307693</v>
      </c>
      <c r="BW25" s="131">
        <f t="shared" si="33"/>
        <v>135314.363449692</v>
      </c>
      <c r="BY25" s="65" t="str">
        <f t="shared" si="34"/>
        <v>阿倍野区</v>
      </c>
      <c r="BZ25" s="147">
        <f t="shared" si="35"/>
        <v>7.465204555040067E-2</v>
      </c>
      <c r="CA25" s="147">
        <f t="shared" si="36"/>
        <v>7.4999999999999997E-2</v>
      </c>
      <c r="CB25" s="65" t="str">
        <f t="shared" si="37"/>
        <v>阿倍野区</v>
      </c>
      <c r="CC25" s="147">
        <f t="shared" si="38"/>
        <v>7.45917936976562E-2</v>
      </c>
      <c r="CD25" s="147">
        <f t="shared" si="39"/>
        <v>7.4999999999999997E-2</v>
      </c>
      <c r="CE25" s="66"/>
      <c r="CF25" s="147">
        <f t="shared" si="40"/>
        <v>7.0999999999999994E-2</v>
      </c>
      <c r="CG25" s="147">
        <f t="shared" si="41"/>
        <v>7.0999999999999994E-2</v>
      </c>
      <c r="CH25" s="184">
        <v>0</v>
      </c>
    </row>
    <row r="26" spans="2:86" s="20" customFormat="1" ht="12">
      <c r="B26" s="92">
        <v>20</v>
      </c>
      <c r="C26" s="87" t="s">
        <v>111</v>
      </c>
      <c r="D26" s="239">
        <f>'市区町村別_在宅(医科)'!D26</f>
        <v>58</v>
      </c>
      <c r="E26" s="131">
        <v>4</v>
      </c>
      <c r="F26" s="131">
        <v>4</v>
      </c>
      <c r="G26" s="93">
        <f t="shared" si="0"/>
        <v>6.8965517241379309E-2</v>
      </c>
      <c r="H26" s="93">
        <f t="shared" si="1"/>
        <v>6.8965517241379309E-2</v>
      </c>
      <c r="I26" s="131">
        <v>627010</v>
      </c>
      <c r="J26" s="131">
        <v>627010</v>
      </c>
      <c r="K26" s="131">
        <f t="shared" si="2"/>
        <v>156752.5</v>
      </c>
      <c r="L26" s="131">
        <f t="shared" si="3"/>
        <v>156752.5</v>
      </c>
      <c r="M26" s="239">
        <f>'市区町村別_在宅(医科)'!M26</f>
        <v>179</v>
      </c>
      <c r="N26" s="131">
        <v>24</v>
      </c>
      <c r="O26" s="131">
        <v>24</v>
      </c>
      <c r="P26" s="93">
        <f t="shared" si="4"/>
        <v>0.13407821229050279</v>
      </c>
      <c r="Q26" s="93">
        <f t="shared" si="5"/>
        <v>0.13407821229050279</v>
      </c>
      <c r="R26" s="131">
        <v>4940720</v>
      </c>
      <c r="S26" s="131">
        <v>4940720</v>
      </c>
      <c r="T26" s="131">
        <f t="shared" si="6"/>
        <v>205863.33333333334</v>
      </c>
      <c r="U26" s="131">
        <f t="shared" si="7"/>
        <v>205863.33333333334</v>
      </c>
      <c r="V26" s="239">
        <f>'市区町村別_在宅(医科)'!V26</f>
        <v>7702</v>
      </c>
      <c r="W26" s="131">
        <v>151</v>
      </c>
      <c r="X26" s="131">
        <v>151</v>
      </c>
      <c r="Y26" s="93">
        <f t="shared" si="8"/>
        <v>1.9605297325370034E-2</v>
      </c>
      <c r="Z26" s="93">
        <f t="shared" si="9"/>
        <v>1.9605297325370034E-2</v>
      </c>
      <c r="AA26" s="131">
        <v>21118690</v>
      </c>
      <c r="AB26" s="131">
        <v>21076690</v>
      </c>
      <c r="AC26" s="131">
        <f t="shared" si="10"/>
        <v>139858.87417218543</v>
      </c>
      <c r="AD26" s="131">
        <f t="shared" si="11"/>
        <v>139580.72847682118</v>
      </c>
      <c r="AE26" s="131">
        <f>'市区町村別_在宅(医科)'!AE26</f>
        <v>6417</v>
      </c>
      <c r="AF26" s="131">
        <v>278</v>
      </c>
      <c r="AG26" s="131">
        <v>278</v>
      </c>
      <c r="AH26" s="93">
        <f t="shared" si="12"/>
        <v>4.3322424809100826E-2</v>
      </c>
      <c r="AI26" s="93">
        <f t="shared" si="13"/>
        <v>4.3322424809100826E-2</v>
      </c>
      <c r="AJ26" s="131">
        <v>36584070</v>
      </c>
      <c r="AK26" s="131">
        <v>36542070</v>
      </c>
      <c r="AL26" s="131">
        <f t="shared" si="14"/>
        <v>131597.37410071943</v>
      </c>
      <c r="AM26" s="131">
        <f t="shared" si="15"/>
        <v>131446.29496402878</v>
      </c>
      <c r="AN26" s="131">
        <f>'市区町村別_在宅(医科)'!AN26</f>
        <v>4568</v>
      </c>
      <c r="AO26" s="131">
        <v>462</v>
      </c>
      <c r="AP26" s="131">
        <v>462</v>
      </c>
      <c r="AQ26" s="93">
        <f t="shared" si="16"/>
        <v>0.101138353765324</v>
      </c>
      <c r="AR26" s="93">
        <f t="shared" si="17"/>
        <v>0.101138353765324</v>
      </c>
      <c r="AS26" s="131">
        <v>55057010</v>
      </c>
      <c r="AT26" s="131">
        <v>54953330</v>
      </c>
      <c r="AU26" s="131">
        <f t="shared" si="18"/>
        <v>119171.01731601731</v>
      </c>
      <c r="AV26" s="131">
        <f t="shared" si="19"/>
        <v>118946.60173160174</v>
      </c>
      <c r="AW26" s="131">
        <f>'市区町村別_在宅(医科)'!AW26</f>
        <v>2186</v>
      </c>
      <c r="AX26" s="131">
        <v>387</v>
      </c>
      <c r="AY26" s="131">
        <v>387</v>
      </c>
      <c r="AZ26" s="93">
        <f t="shared" si="20"/>
        <v>0.17703568161024702</v>
      </c>
      <c r="BA26" s="93">
        <f t="shared" si="21"/>
        <v>0.17703568161024702</v>
      </c>
      <c r="BB26" s="131">
        <v>49102250</v>
      </c>
      <c r="BC26" s="131">
        <v>49024250</v>
      </c>
      <c r="BD26" s="131">
        <f t="shared" si="22"/>
        <v>126879.19896640826</v>
      </c>
      <c r="BE26" s="131">
        <f t="shared" si="23"/>
        <v>126677.64857881136</v>
      </c>
      <c r="BF26" s="131">
        <f>'市区町村別_在宅(医科)'!BF26</f>
        <v>862</v>
      </c>
      <c r="BG26" s="131">
        <v>237</v>
      </c>
      <c r="BH26" s="131">
        <v>237</v>
      </c>
      <c r="BI26" s="93">
        <f t="shared" si="24"/>
        <v>0.27494199535962877</v>
      </c>
      <c r="BJ26" s="93">
        <f t="shared" si="25"/>
        <v>0.27494199535962877</v>
      </c>
      <c r="BK26" s="131">
        <v>24736380</v>
      </c>
      <c r="BL26" s="131">
        <v>24709380</v>
      </c>
      <c r="BM26" s="131">
        <f t="shared" si="26"/>
        <v>104372.91139240506</v>
      </c>
      <c r="BN26" s="131">
        <f t="shared" si="27"/>
        <v>104258.98734177215</v>
      </c>
      <c r="BO26" s="131">
        <f>'市区町村別_在宅(医科)'!BO26</f>
        <v>21972</v>
      </c>
      <c r="BP26" s="131">
        <f t="shared" si="42"/>
        <v>1543</v>
      </c>
      <c r="BQ26" s="131">
        <f t="shared" si="42"/>
        <v>1543</v>
      </c>
      <c r="BR26" s="93">
        <f t="shared" si="29"/>
        <v>7.0225741853267798E-2</v>
      </c>
      <c r="BS26" s="93">
        <f t="shared" si="30"/>
        <v>7.0225741853267798E-2</v>
      </c>
      <c r="BT26" s="131">
        <f t="shared" si="43"/>
        <v>192166130</v>
      </c>
      <c r="BU26" s="131">
        <f t="shared" si="43"/>
        <v>191873450</v>
      </c>
      <c r="BV26" s="131">
        <f t="shared" si="32"/>
        <v>124540.58976020738</v>
      </c>
      <c r="BW26" s="131">
        <f t="shared" si="33"/>
        <v>124350.90732339598</v>
      </c>
      <c r="BY26" s="65" t="str">
        <f t="shared" si="34"/>
        <v>忠岡町</v>
      </c>
      <c r="BZ26" s="147">
        <f t="shared" si="35"/>
        <v>7.3957237995092878E-2</v>
      </c>
      <c r="CA26" s="147">
        <f t="shared" si="36"/>
        <v>7.3999999999999996E-2</v>
      </c>
      <c r="CB26" s="65" t="str">
        <f t="shared" si="37"/>
        <v>鶴見区</v>
      </c>
      <c r="CC26" s="147">
        <f t="shared" si="38"/>
        <v>7.3737442766350025E-2</v>
      </c>
      <c r="CD26" s="147">
        <f t="shared" si="39"/>
        <v>7.3999999999999996E-2</v>
      </c>
      <c r="CE26" s="66"/>
      <c r="CF26" s="147">
        <f t="shared" si="40"/>
        <v>7.0999999999999994E-2</v>
      </c>
      <c r="CG26" s="147">
        <f t="shared" si="41"/>
        <v>7.0999999999999994E-2</v>
      </c>
      <c r="CH26" s="184">
        <v>0</v>
      </c>
    </row>
    <row r="27" spans="2:86" s="20" customFormat="1" ht="12">
      <c r="B27" s="92">
        <v>21</v>
      </c>
      <c r="C27" s="87" t="s">
        <v>112</v>
      </c>
      <c r="D27" s="239">
        <f>'市区町村別_在宅(医科)'!D27</f>
        <v>55</v>
      </c>
      <c r="E27" s="131">
        <v>8</v>
      </c>
      <c r="F27" s="131">
        <v>8</v>
      </c>
      <c r="G27" s="93">
        <f t="shared" si="0"/>
        <v>0.14545454545454545</v>
      </c>
      <c r="H27" s="93">
        <f t="shared" si="1"/>
        <v>0.14545454545454545</v>
      </c>
      <c r="I27" s="131">
        <v>803070</v>
      </c>
      <c r="J27" s="131">
        <v>803070</v>
      </c>
      <c r="K27" s="131">
        <f t="shared" si="2"/>
        <v>100383.75</v>
      </c>
      <c r="L27" s="131">
        <f t="shared" si="3"/>
        <v>100383.75</v>
      </c>
      <c r="M27" s="239">
        <f>'市区町村別_在宅(医科)'!M27</f>
        <v>115</v>
      </c>
      <c r="N27" s="131">
        <v>7</v>
      </c>
      <c r="O27" s="131">
        <v>7</v>
      </c>
      <c r="P27" s="93">
        <f t="shared" si="4"/>
        <v>6.0869565217391307E-2</v>
      </c>
      <c r="Q27" s="93">
        <f t="shared" si="5"/>
        <v>6.0869565217391307E-2</v>
      </c>
      <c r="R27" s="131">
        <v>1278810</v>
      </c>
      <c r="S27" s="131">
        <v>1278810</v>
      </c>
      <c r="T27" s="131">
        <f t="shared" si="6"/>
        <v>182687.14285714287</v>
      </c>
      <c r="U27" s="131">
        <f t="shared" si="7"/>
        <v>182687.14285714287</v>
      </c>
      <c r="V27" s="239">
        <f>'市区町村別_在宅(医科)'!V27</f>
        <v>5045</v>
      </c>
      <c r="W27" s="131">
        <v>105</v>
      </c>
      <c r="X27" s="131">
        <v>105</v>
      </c>
      <c r="Y27" s="93">
        <f t="shared" si="8"/>
        <v>2.0812685827552031E-2</v>
      </c>
      <c r="Z27" s="93">
        <f t="shared" si="9"/>
        <v>2.0812685827552031E-2</v>
      </c>
      <c r="AA27" s="131">
        <v>13199040</v>
      </c>
      <c r="AB27" s="131">
        <v>13139040</v>
      </c>
      <c r="AC27" s="131">
        <f t="shared" si="10"/>
        <v>125705.14285714286</v>
      </c>
      <c r="AD27" s="131">
        <f t="shared" si="11"/>
        <v>125133.71428571429</v>
      </c>
      <c r="AE27" s="131">
        <f>'市区町村別_在宅(医科)'!AE27</f>
        <v>4592</v>
      </c>
      <c r="AF27" s="131">
        <v>238</v>
      </c>
      <c r="AG27" s="131">
        <v>238</v>
      </c>
      <c r="AH27" s="93">
        <f t="shared" si="12"/>
        <v>5.1829268292682924E-2</v>
      </c>
      <c r="AI27" s="93">
        <f t="shared" si="13"/>
        <v>5.1829268292682924E-2</v>
      </c>
      <c r="AJ27" s="131">
        <v>29430630</v>
      </c>
      <c r="AK27" s="131">
        <v>29406630</v>
      </c>
      <c r="AL27" s="131">
        <f t="shared" si="14"/>
        <v>123658.10924369747</v>
      </c>
      <c r="AM27" s="131">
        <f t="shared" si="15"/>
        <v>123557.26890756302</v>
      </c>
      <c r="AN27" s="131">
        <f>'市区町村別_在宅(医科)'!AN27</f>
        <v>3074</v>
      </c>
      <c r="AO27" s="131">
        <v>343</v>
      </c>
      <c r="AP27" s="131">
        <v>343</v>
      </c>
      <c r="AQ27" s="93">
        <f t="shared" si="16"/>
        <v>0.11158100195185426</v>
      </c>
      <c r="AR27" s="93">
        <f t="shared" si="17"/>
        <v>0.11158100195185426</v>
      </c>
      <c r="AS27" s="131">
        <v>41804270</v>
      </c>
      <c r="AT27" s="131">
        <v>41762270</v>
      </c>
      <c r="AU27" s="131">
        <f t="shared" si="18"/>
        <v>121878.33819241982</v>
      </c>
      <c r="AV27" s="131">
        <f t="shared" si="19"/>
        <v>121755.88921282798</v>
      </c>
      <c r="AW27" s="131">
        <f>'市区町村別_在宅(医科)'!AW27</f>
        <v>1331</v>
      </c>
      <c r="AX27" s="131">
        <v>260</v>
      </c>
      <c r="AY27" s="131">
        <v>260</v>
      </c>
      <c r="AZ27" s="93">
        <f t="shared" si="20"/>
        <v>0.19534184823441023</v>
      </c>
      <c r="BA27" s="93">
        <f t="shared" si="21"/>
        <v>0.19534184823441023</v>
      </c>
      <c r="BB27" s="131">
        <v>32348390</v>
      </c>
      <c r="BC27" s="131">
        <v>32330390</v>
      </c>
      <c r="BD27" s="131">
        <f t="shared" si="22"/>
        <v>124416.88461538461</v>
      </c>
      <c r="BE27" s="131">
        <f t="shared" si="23"/>
        <v>124347.65384615384</v>
      </c>
      <c r="BF27" s="131">
        <f>'市区町村別_在宅(医科)'!BF27</f>
        <v>421</v>
      </c>
      <c r="BG27" s="131">
        <v>118</v>
      </c>
      <c r="BH27" s="131">
        <v>118</v>
      </c>
      <c r="BI27" s="93">
        <f t="shared" si="24"/>
        <v>0.28028503562945367</v>
      </c>
      <c r="BJ27" s="93">
        <f t="shared" si="25"/>
        <v>0.28028503562945367</v>
      </c>
      <c r="BK27" s="131">
        <v>13621180</v>
      </c>
      <c r="BL27" s="131">
        <v>13621180</v>
      </c>
      <c r="BM27" s="131">
        <f t="shared" si="26"/>
        <v>115433.72881355933</v>
      </c>
      <c r="BN27" s="131">
        <f t="shared" si="27"/>
        <v>115433.72881355933</v>
      </c>
      <c r="BO27" s="131">
        <f>'市区町村別_在宅(医科)'!BO27</f>
        <v>14633</v>
      </c>
      <c r="BP27" s="131">
        <f t="shared" si="42"/>
        <v>1079</v>
      </c>
      <c r="BQ27" s="131">
        <f t="shared" si="42"/>
        <v>1079</v>
      </c>
      <c r="BR27" s="93">
        <f t="shared" si="29"/>
        <v>7.3737442766350025E-2</v>
      </c>
      <c r="BS27" s="93">
        <f t="shared" si="30"/>
        <v>7.3737442766350025E-2</v>
      </c>
      <c r="BT27" s="131">
        <f t="shared" si="43"/>
        <v>132485390</v>
      </c>
      <c r="BU27" s="131">
        <f t="shared" si="43"/>
        <v>132341390</v>
      </c>
      <c r="BV27" s="131">
        <f t="shared" si="32"/>
        <v>122785.34754402224</v>
      </c>
      <c r="BW27" s="131">
        <f t="shared" si="33"/>
        <v>122651.890639481</v>
      </c>
      <c r="BY27" s="65" t="str">
        <f t="shared" si="34"/>
        <v>堺市東区</v>
      </c>
      <c r="BZ27" s="147">
        <f t="shared" si="35"/>
        <v>7.3754284207751125E-2</v>
      </c>
      <c r="CA27" s="147">
        <f t="shared" si="36"/>
        <v>7.3999999999999996E-2</v>
      </c>
      <c r="CB27" s="65" t="str">
        <f t="shared" si="37"/>
        <v>堺市東区</v>
      </c>
      <c r="CC27" s="147">
        <f t="shared" si="38"/>
        <v>7.3622462430793567E-2</v>
      </c>
      <c r="CD27" s="147">
        <f t="shared" si="39"/>
        <v>7.3999999999999996E-2</v>
      </c>
      <c r="CE27" s="66"/>
      <c r="CF27" s="147">
        <f t="shared" si="40"/>
        <v>7.0999999999999994E-2</v>
      </c>
      <c r="CG27" s="147">
        <f t="shared" si="41"/>
        <v>7.0999999999999994E-2</v>
      </c>
      <c r="CH27" s="184">
        <v>0</v>
      </c>
    </row>
    <row r="28" spans="2:86" s="20" customFormat="1" ht="12">
      <c r="B28" s="92">
        <v>22</v>
      </c>
      <c r="C28" s="87" t="s">
        <v>65</v>
      </c>
      <c r="D28" s="239">
        <f>'市区町村別_在宅(医科)'!D28</f>
        <v>57</v>
      </c>
      <c r="E28" s="131">
        <v>4</v>
      </c>
      <c r="F28" s="131">
        <v>4</v>
      </c>
      <c r="G28" s="93">
        <f t="shared" si="0"/>
        <v>7.0175438596491224E-2</v>
      </c>
      <c r="H28" s="93">
        <f t="shared" si="1"/>
        <v>7.0175438596491224E-2</v>
      </c>
      <c r="I28" s="131">
        <v>401850</v>
      </c>
      <c r="J28" s="131">
        <v>401850</v>
      </c>
      <c r="K28" s="131">
        <f t="shared" si="2"/>
        <v>100462.5</v>
      </c>
      <c r="L28" s="131">
        <f t="shared" si="3"/>
        <v>100462.5</v>
      </c>
      <c r="M28" s="239">
        <f>'市区町村別_在宅(医科)'!M28</f>
        <v>182</v>
      </c>
      <c r="N28" s="131">
        <v>21</v>
      </c>
      <c r="O28" s="131">
        <v>21</v>
      </c>
      <c r="P28" s="93">
        <f t="shared" si="4"/>
        <v>0.11538461538461539</v>
      </c>
      <c r="Q28" s="93">
        <f t="shared" si="5"/>
        <v>0.11538461538461539</v>
      </c>
      <c r="R28" s="131">
        <v>3207930</v>
      </c>
      <c r="S28" s="131">
        <v>3207930</v>
      </c>
      <c r="T28" s="131">
        <f t="shared" si="6"/>
        <v>152758.57142857142</v>
      </c>
      <c r="U28" s="131">
        <f t="shared" si="7"/>
        <v>152758.57142857142</v>
      </c>
      <c r="V28" s="239">
        <f>'市区町村別_在宅(医科)'!V28</f>
        <v>6745</v>
      </c>
      <c r="W28" s="131">
        <v>160</v>
      </c>
      <c r="X28" s="131">
        <v>160</v>
      </c>
      <c r="Y28" s="93">
        <f t="shared" si="8"/>
        <v>2.3721275018532245E-2</v>
      </c>
      <c r="Z28" s="93">
        <f t="shared" si="9"/>
        <v>2.3721275018532245E-2</v>
      </c>
      <c r="AA28" s="131">
        <v>23658200</v>
      </c>
      <c r="AB28" s="131">
        <v>23658200</v>
      </c>
      <c r="AC28" s="131">
        <f t="shared" si="10"/>
        <v>147863.75</v>
      </c>
      <c r="AD28" s="131">
        <f t="shared" si="11"/>
        <v>147863.75</v>
      </c>
      <c r="AE28" s="131">
        <f>'市区町村別_在宅(医科)'!AE28</f>
        <v>5637</v>
      </c>
      <c r="AF28" s="131">
        <v>271</v>
      </c>
      <c r="AG28" s="131">
        <v>271</v>
      </c>
      <c r="AH28" s="93">
        <f t="shared" si="12"/>
        <v>4.8075217314174204E-2</v>
      </c>
      <c r="AI28" s="93">
        <f t="shared" si="13"/>
        <v>4.8075217314174204E-2</v>
      </c>
      <c r="AJ28" s="131">
        <v>37394170</v>
      </c>
      <c r="AK28" s="131">
        <v>37370170</v>
      </c>
      <c r="AL28" s="131">
        <f t="shared" si="14"/>
        <v>137985.86715867158</v>
      </c>
      <c r="AM28" s="131">
        <f t="shared" si="15"/>
        <v>137897.30627306274</v>
      </c>
      <c r="AN28" s="131">
        <f>'市区町村別_在宅(医科)'!AN28</f>
        <v>3693</v>
      </c>
      <c r="AO28" s="131">
        <v>389</v>
      </c>
      <c r="AP28" s="131">
        <v>389</v>
      </c>
      <c r="AQ28" s="93">
        <f t="shared" si="16"/>
        <v>0.10533441646357974</v>
      </c>
      <c r="AR28" s="93">
        <f t="shared" si="17"/>
        <v>0.10533441646357974</v>
      </c>
      <c r="AS28" s="131">
        <v>53366450</v>
      </c>
      <c r="AT28" s="131">
        <v>53349650</v>
      </c>
      <c r="AU28" s="131">
        <f t="shared" si="18"/>
        <v>137188.81748071979</v>
      </c>
      <c r="AV28" s="131">
        <f t="shared" si="19"/>
        <v>137145.62982005143</v>
      </c>
      <c r="AW28" s="131">
        <f>'市区町村別_在宅(医科)'!AW28</f>
        <v>1750</v>
      </c>
      <c r="AX28" s="131">
        <v>319</v>
      </c>
      <c r="AY28" s="131">
        <v>319</v>
      </c>
      <c r="AZ28" s="93">
        <f t="shared" si="20"/>
        <v>0.18228571428571427</v>
      </c>
      <c r="BA28" s="93">
        <f t="shared" si="21"/>
        <v>0.18228571428571427</v>
      </c>
      <c r="BB28" s="131">
        <v>43112370</v>
      </c>
      <c r="BC28" s="131">
        <v>43097370</v>
      </c>
      <c r="BD28" s="131">
        <f t="shared" si="22"/>
        <v>135148.49529780564</v>
      </c>
      <c r="BE28" s="131">
        <f t="shared" si="23"/>
        <v>135101.47335423197</v>
      </c>
      <c r="BF28" s="131">
        <f>'市区町村別_在宅(医科)'!BF28</f>
        <v>687</v>
      </c>
      <c r="BG28" s="131">
        <v>171</v>
      </c>
      <c r="BH28" s="131">
        <v>171</v>
      </c>
      <c r="BI28" s="93">
        <f t="shared" si="24"/>
        <v>0.24890829694323144</v>
      </c>
      <c r="BJ28" s="93">
        <f t="shared" si="25"/>
        <v>0.24890829694323144</v>
      </c>
      <c r="BK28" s="131">
        <v>22019760</v>
      </c>
      <c r="BL28" s="131">
        <v>22007760</v>
      </c>
      <c r="BM28" s="131">
        <f t="shared" si="26"/>
        <v>128770.52631578948</v>
      </c>
      <c r="BN28" s="131">
        <f t="shared" si="27"/>
        <v>128700.35087719298</v>
      </c>
      <c r="BO28" s="131">
        <f>'市区町村別_在宅(医科)'!BO28</f>
        <v>18751</v>
      </c>
      <c r="BP28" s="131">
        <f t="shared" si="42"/>
        <v>1335</v>
      </c>
      <c r="BQ28" s="131">
        <f t="shared" si="42"/>
        <v>1335</v>
      </c>
      <c r="BR28" s="93">
        <f t="shared" si="29"/>
        <v>7.1196202869180311E-2</v>
      </c>
      <c r="BS28" s="93">
        <f t="shared" si="30"/>
        <v>7.1196202869180311E-2</v>
      </c>
      <c r="BT28" s="131">
        <f t="shared" si="43"/>
        <v>183160730</v>
      </c>
      <c r="BU28" s="131">
        <f t="shared" si="43"/>
        <v>183092930</v>
      </c>
      <c r="BV28" s="131">
        <f t="shared" si="32"/>
        <v>137199.04868913858</v>
      </c>
      <c r="BW28" s="131">
        <f t="shared" si="33"/>
        <v>137148.26217228465</v>
      </c>
      <c r="BY28" s="65" t="str">
        <f t="shared" si="34"/>
        <v>鶴見区</v>
      </c>
      <c r="BZ28" s="147">
        <f t="shared" si="35"/>
        <v>7.3737442766350025E-2</v>
      </c>
      <c r="CA28" s="147">
        <f t="shared" si="36"/>
        <v>7.3999999999999996E-2</v>
      </c>
      <c r="CB28" s="65" t="str">
        <f t="shared" si="37"/>
        <v>忠岡町</v>
      </c>
      <c r="CC28" s="147">
        <f t="shared" si="38"/>
        <v>7.3606729758149317E-2</v>
      </c>
      <c r="CD28" s="147">
        <f t="shared" si="39"/>
        <v>7.3999999999999996E-2</v>
      </c>
      <c r="CE28" s="66"/>
      <c r="CF28" s="147">
        <f t="shared" si="40"/>
        <v>7.0999999999999994E-2</v>
      </c>
      <c r="CG28" s="147">
        <f t="shared" si="41"/>
        <v>7.0999999999999994E-2</v>
      </c>
      <c r="CH28" s="184">
        <v>0</v>
      </c>
    </row>
    <row r="29" spans="2:86" s="20" customFormat="1" ht="12">
      <c r="B29" s="92">
        <v>23</v>
      </c>
      <c r="C29" s="87" t="s">
        <v>113</v>
      </c>
      <c r="D29" s="239">
        <f>'市区町村別_在宅(医科)'!D29</f>
        <v>99</v>
      </c>
      <c r="E29" s="131">
        <v>10</v>
      </c>
      <c r="F29" s="131">
        <v>10</v>
      </c>
      <c r="G29" s="93">
        <f t="shared" si="0"/>
        <v>0.10101010101010101</v>
      </c>
      <c r="H29" s="93">
        <f t="shared" si="1"/>
        <v>0.10101010101010101</v>
      </c>
      <c r="I29" s="131">
        <v>1055500</v>
      </c>
      <c r="J29" s="131">
        <v>1055500</v>
      </c>
      <c r="K29" s="131">
        <f t="shared" si="2"/>
        <v>105550</v>
      </c>
      <c r="L29" s="131">
        <f t="shared" si="3"/>
        <v>105550</v>
      </c>
      <c r="M29" s="239">
        <f>'市区町村別_在宅(医科)'!M29</f>
        <v>310</v>
      </c>
      <c r="N29" s="131">
        <v>30</v>
      </c>
      <c r="O29" s="131">
        <v>30</v>
      </c>
      <c r="P29" s="93">
        <f t="shared" si="4"/>
        <v>9.6774193548387094E-2</v>
      </c>
      <c r="Q29" s="93">
        <f t="shared" si="5"/>
        <v>9.6774193548387094E-2</v>
      </c>
      <c r="R29" s="131">
        <v>4473310</v>
      </c>
      <c r="S29" s="131">
        <v>4473310</v>
      </c>
      <c r="T29" s="131">
        <f t="shared" si="6"/>
        <v>149110.33333333334</v>
      </c>
      <c r="U29" s="131">
        <f t="shared" si="7"/>
        <v>149110.33333333334</v>
      </c>
      <c r="V29" s="239">
        <f>'市区町村別_在宅(医科)'!V29</f>
        <v>10611</v>
      </c>
      <c r="W29" s="131">
        <v>282</v>
      </c>
      <c r="X29" s="131">
        <v>280</v>
      </c>
      <c r="Y29" s="93">
        <f t="shared" si="8"/>
        <v>2.6576194515125814E-2</v>
      </c>
      <c r="Z29" s="93">
        <f t="shared" si="9"/>
        <v>2.6387710866082367E-2</v>
      </c>
      <c r="AA29" s="131">
        <v>38119370</v>
      </c>
      <c r="AB29" s="131">
        <v>38086370</v>
      </c>
      <c r="AC29" s="131">
        <f t="shared" si="10"/>
        <v>135175.07092198581</v>
      </c>
      <c r="AD29" s="131">
        <f t="shared" si="11"/>
        <v>136022.75</v>
      </c>
      <c r="AE29" s="131">
        <f>'市区町村別_在宅(医科)'!AE29</f>
        <v>9851</v>
      </c>
      <c r="AF29" s="131">
        <v>553</v>
      </c>
      <c r="AG29" s="131">
        <v>553</v>
      </c>
      <c r="AH29" s="93">
        <f t="shared" si="12"/>
        <v>5.6136432849456908E-2</v>
      </c>
      <c r="AI29" s="93">
        <f t="shared" si="13"/>
        <v>5.6136432849456908E-2</v>
      </c>
      <c r="AJ29" s="131">
        <v>73017020</v>
      </c>
      <c r="AK29" s="131">
        <v>72933020</v>
      </c>
      <c r="AL29" s="131">
        <f t="shared" si="14"/>
        <v>132038.01084990959</v>
      </c>
      <c r="AM29" s="131">
        <f t="shared" si="15"/>
        <v>131886.11211573237</v>
      </c>
      <c r="AN29" s="131">
        <f>'市区町村別_在宅(医科)'!AN29</f>
        <v>6512</v>
      </c>
      <c r="AO29" s="131">
        <v>793</v>
      </c>
      <c r="AP29" s="131">
        <v>793</v>
      </c>
      <c r="AQ29" s="93">
        <f t="shared" si="16"/>
        <v>0.12177518427518427</v>
      </c>
      <c r="AR29" s="93">
        <f t="shared" si="17"/>
        <v>0.12177518427518427</v>
      </c>
      <c r="AS29" s="131">
        <v>103937400</v>
      </c>
      <c r="AT29" s="131">
        <v>103814400</v>
      </c>
      <c r="AU29" s="131">
        <f t="shared" si="18"/>
        <v>131068.60025220682</v>
      </c>
      <c r="AV29" s="131">
        <f t="shared" si="19"/>
        <v>130913.49306431273</v>
      </c>
      <c r="AW29" s="131">
        <f>'市区町村別_在宅(医科)'!AW29</f>
        <v>2691</v>
      </c>
      <c r="AX29" s="131">
        <v>571</v>
      </c>
      <c r="AY29" s="131">
        <v>571</v>
      </c>
      <c r="AZ29" s="93">
        <f t="shared" si="20"/>
        <v>0.2121887774061687</v>
      </c>
      <c r="BA29" s="93">
        <f t="shared" si="21"/>
        <v>0.2121887774061687</v>
      </c>
      <c r="BB29" s="131">
        <v>74719250</v>
      </c>
      <c r="BC29" s="131">
        <v>74649970</v>
      </c>
      <c r="BD29" s="131">
        <f t="shared" si="22"/>
        <v>130856.83012259194</v>
      </c>
      <c r="BE29" s="131">
        <f t="shared" si="23"/>
        <v>130735.49912434326</v>
      </c>
      <c r="BF29" s="131">
        <f>'市区町村別_在宅(医科)'!BF29</f>
        <v>809</v>
      </c>
      <c r="BG29" s="131">
        <v>227</v>
      </c>
      <c r="BH29" s="131">
        <v>227</v>
      </c>
      <c r="BI29" s="93">
        <f t="shared" si="24"/>
        <v>0.28059332509270707</v>
      </c>
      <c r="BJ29" s="93">
        <f t="shared" si="25"/>
        <v>0.28059332509270707</v>
      </c>
      <c r="BK29" s="131">
        <v>29360070</v>
      </c>
      <c r="BL29" s="131">
        <v>29330070</v>
      </c>
      <c r="BM29" s="131">
        <f t="shared" si="26"/>
        <v>129339.5154185022</v>
      </c>
      <c r="BN29" s="131">
        <f t="shared" si="27"/>
        <v>129207.35682819384</v>
      </c>
      <c r="BO29" s="131">
        <f>'市区町村別_在宅(医科)'!BO29</f>
        <v>30883</v>
      </c>
      <c r="BP29" s="131">
        <f t="shared" si="42"/>
        <v>2466</v>
      </c>
      <c r="BQ29" s="131">
        <f t="shared" si="42"/>
        <v>2464</v>
      </c>
      <c r="BR29" s="93">
        <f t="shared" si="29"/>
        <v>7.9849755528931768E-2</v>
      </c>
      <c r="BS29" s="93">
        <f t="shared" si="30"/>
        <v>7.9784994981057539E-2</v>
      </c>
      <c r="BT29" s="131">
        <f t="shared" si="43"/>
        <v>324681920</v>
      </c>
      <c r="BU29" s="131">
        <f t="shared" si="43"/>
        <v>324342640</v>
      </c>
      <c r="BV29" s="131">
        <f t="shared" si="32"/>
        <v>131663.39010543391</v>
      </c>
      <c r="BW29" s="131">
        <f t="shared" si="33"/>
        <v>131632.56493506493</v>
      </c>
      <c r="BY29" s="65" t="str">
        <f t="shared" si="34"/>
        <v>堺市西区</v>
      </c>
      <c r="BZ29" s="147">
        <f t="shared" si="35"/>
        <v>7.3596694052245781E-2</v>
      </c>
      <c r="CA29" s="147">
        <f t="shared" si="36"/>
        <v>7.3999999999999996E-2</v>
      </c>
      <c r="CB29" s="65" t="str">
        <f t="shared" si="37"/>
        <v>八尾市</v>
      </c>
      <c r="CC29" s="147">
        <f t="shared" si="38"/>
        <v>7.3465569759911739E-2</v>
      </c>
      <c r="CD29" s="147">
        <f t="shared" si="39"/>
        <v>7.2999999999999995E-2</v>
      </c>
      <c r="CE29" s="66"/>
      <c r="CF29" s="147">
        <f t="shared" si="40"/>
        <v>7.0999999999999994E-2</v>
      </c>
      <c r="CG29" s="147">
        <f t="shared" si="41"/>
        <v>7.0999999999999994E-2</v>
      </c>
      <c r="CH29" s="184">
        <v>0</v>
      </c>
    </row>
    <row r="30" spans="2:86" s="20" customFormat="1" ht="12">
      <c r="B30" s="92">
        <v>24</v>
      </c>
      <c r="C30" s="87" t="s">
        <v>114</v>
      </c>
      <c r="D30" s="239">
        <f>'市区町村別_在宅(医科)'!D30</f>
        <v>39</v>
      </c>
      <c r="E30" s="131">
        <v>4</v>
      </c>
      <c r="F30" s="131">
        <v>4</v>
      </c>
      <c r="G30" s="93">
        <f t="shared" si="0"/>
        <v>0.10256410256410256</v>
      </c>
      <c r="H30" s="93">
        <f t="shared" si="1"/>
        <v>0.10256410256410256</v>
      </c>
      <c r="I30" s="131">
        <v>854690</v>
      </c>
      <c r="J30" s="131">
        <v>854690</v>
      </c>
      <c r="K30" s="131">
        <f t="shared" si="2"/>
        <v>213672.5</v>
      </c>
      <c r="L30" s="131">
        <f t="shared" si="3"/>
        <v>213672.5</v>
      </c>
      <c r="M30" s="239">
        <f>'市区町村別_在宅(医科)'!M30</f>
        <v>117</v>
      </c>
      <c r="N30" s="131">
        <v>13</v>
      </c>
      <c r="O30" s="131">
        <v>13</v>
      </c>
      <c r="P30" s="93">
        <f t="shared" si="4"/>
        <v>0.1111111111111111</v>
      </c>
      <c r="Q30" s="93">
        <f t="shared" si="5"/>
        <v>0.1111111111111111</v>
      </c>
      <c r="R30" s="131">
        <v>1512840</v>
      </c>
      <c r="S30" s="131">
        <v>1512840</v>
      </c>
      <c r="T30" s="131">
        <f t="shared" si="6"/>
        <v>116372.30769230769</v>
      </c>
      <c r="U30" s="131">
        <f t="shared" si="7"/>
        <v>116372.30769230769</v>
      </c>
      <c r="V30" s="239">
        <f>'市区町村別_在宅(医科)'!V30</f>
        <v>4474</v>
      </c>
      <c r="W30" s="131">
        <v>81</v>
      </c>
      <c r="X30" s="131">
        <v>80</v>
      </c>
      <c r="Y30" s="93">
        <f t="shared" si="8"/>
        <v>1.8104604380867233E-2</v>
      </c>
      <c r="Z30" s="93">
        <f t="shared" si="9"/>
        <v>1.7881090746535537E-2</v>
      </c>
      <c r="AA30" s="131">
        <v>10732010</v>
      </c>
      <c r="AB30" s="131">
        <v>10720010</v>
      </c>
      <c r="AC30" s="131">
        <f t="shared" si="10"/>
        <v>132493.95061728396</v>
      </c>
      <c r="AD30" s="131">
        <f t="shared" si="11"/>
        <v>134000.125</v>
      </c>
      <c r="AE30" s="131">
        <f>'市区町村別_在宅(医科)'!AE30</f>
        <v>3896</v>
      </c>
      <c r="AF30" s="131">
        <v>186</v>
      </c>
      <c r="AG30" s="131">
        <v>186</v>
      </c>
      <c r="AH30" s="93">
        <f t="shared" si="12"/>
        <v>4.7741273100616016E-2</v>
      </c>
      <c r="AI30" s="93">
        <f t="shared" si="13"/>
        <v>4.7741273100616016E-2</v>
      </c>
      <c r="AJ30" s="131">
        <v>23909120</v>
      </c>
      <c r="AK30" s="131">
        <v>23885120</v>
      </c>
      <c r="AL30" s="131">
        <f t="shared" si="14"/>
        <v>128543.65591397849</v>
      </c>
      <c r="AM30" s="131">
        <f t="shared" si="15"/>
        <v>128414.62365591398</v>
      </c>
      <c r="AN30" s="131">
        <f>'市区町村別_在宅(医科)'!AN30</f>
        <v>2869</v>
      </c>
      <c r="AO30" s="131">
        <v>319</v>
      </c>
      <c r="AP30" s="131">
        <v>318</v>
      </c>
      <c r="AQ30" s="93">
        <f t="shared" si="16"/>
        <v>0.11118856744510282</v>
      </c>
      <c r="AR30" s="93">
        <f t="shared" si="17"/>
        <v>0.11084001394214012</v>
      </c>
      <c r="AS30" s="131">
        <v>41827950</v>
      </c>
      <c r="AT30" s="131">
        <v>41794950</v>
      </c>
      <c r="AU30" s="131">
        <f t="shared" si="18"/>
        <v>131122.10031347963</v>
      </c>
      <c r="AV30" s="131">
        <f t="shared" si="19"/>
        <v>131430.66037735849</v>
      </c>
      <c r="AW30" s="131">
        <f>'市区町村別_在宅(医科)'!AW30</f>
        <v>1437</v>
      </c>
      <c r="AX30" s="131">
        <v>295</v>
      </c>
      <c r="AY30" s="131">
        <v>295</v>
      </c>
      <c r="AZ30" s="93">
        <f t="shared" si="20"/>
        <v>0.20528879610299233</v>
      </c>
      <c r="BA30" s="93">
        <f t="shared" si="21"/>
        <v>0.20528879610299233</v>
      </c>
      <c r="BB30" s="131">
        <v>35052790</v>
      </c>
      <c r="BC30" s="131">
        <v>35004790</v>
      </c>
      <c r="BD30" s="131">
        <f t="shared" si="22"/>
        <v>118823.01694915254</v>
      </c>
      <c r="BE30" s="131">
        <f t="shared" si="23"/>
        <v>118660.30508474576</v>
      </c>
      <c r="BF30" s="131">
        <f>'市区町村別_在宅(医科)'!BF30</f>
        <v>529</v>
      </c>
      <c r="BG30" s="131">
        <v>170</v>
      </c>
      <c r="BH30" s="131">
        <v>170</v>
      </c>
      <c r="BI30" s="93">
        <f t="shared" si="24"/>
        <v>0.32136105860113423</v>
      </c>
      <c r="BJ30" s="93">
        <f t="shared" si="25"/>
        <v>0.32136105860113423</v>
      </c>
      <c r="BK30" s="131">
        <v>23571420</v>
      </c>
      <c r="BL30" s="131">
        <v>23517420</v>
      </c>
      <c r="BM30" s="131">
        <f t="shared" si="26"/>
        <v>138655.41176470587</v>
      </c>
      <c r="BN30" s="131">
        <f t="shared" si="27"/>
        <v>138337.76470588235</v>
      </c>
      <c r="BO30" s="131">
        <f>'市区町村別_在宅(医科)'!BO30</f>
        <v>13361</v>
      </c>
      <c r="BP30" s="131">
        <f t="shared" si="42"/>
        <v>1068</v>
      </c>
      <c r="BQ30" s="131">
        <f t="shared" si="42"/>
        <v>1066</v>
      </c>
      <c r="BR30" s="93">
        <f t="shared" si="29"/>
        <v>7.9934136666417188E-2</v>
      </c>
      <c r="BS30" s="93">
        <f t="shared" si="30"/>
        <v>7.978444727191078E-2</v>
      </c>
      <c r="BT30" s="131">
        <f t="shared" si="43"/>
        <v>137460820</v>
      </c>
      <c r="BU30" s="131">
        <f t="shared" si="43"/>
        <v>137289820</v>
      </c>
      <c r="BV30" s="131">
        <f t="shared" si="32"/>
        <v>128708.63295880149</v>
      </c>
      <c r="BW30" s="131">
        <f t="shared" si="33"/>
        <v>128789.69981238274</v>
      </c>
      <c r="BY30" s="65" t="str">
        <f t="shared" si="34"/>
        <v>八尾市</v>
      </c>
      <c r="BZ30" s="147">
        <f t="shared" si="35"/>
        <v>7.3513539443071985E-2</v>
      </c>
      <c r="CA30" s="147">
        <f t="shared" si="36"/>
        <v>7.3999999999999996E-2</v>
      </c>
      <c r="CB30" s="65" t="str">
        <f t="shared" si="37"/>
        <v>堺市西区</v>
      </c>
      <c r="CC30" s="147">
        <f t="shared" si="38"/>
        <v>7.3449107098932459E-2</v>
      </c>
      <c r="CD30" s="147">
        <f t="shared" si="39"/>
        <v>7.2999999999999995E-2</v>
      </c>
      <c r="CE30" s="66"/>
      <c r="CF30" s="147">
        <f t="shared" si="40"/>
        <v>7.0999999999999994E-2</v>
      </c>
      <c r="CG30" s="147">
        <f t="shared" si="41"/>
        <v>7.0999999999999994E-2</v>
      </c>
      <c r="CH30" s="184">
        <v>0</v>
      </c>
    </row>
    <row r="31" spans="2:86" s="20" customFormat="1" ht="12">
      <c r="B31" s="92">
        <v>25</v>
      </c>
      <c r="C31" s="87" t="s">
        <v>115</v>
      </c>
      <c r="D31" s="239">
        <f>'市区町村別_在宅(医科)'!D31</f>
        <v>16</v>
      </c>
      <c r="E31" s="131">
        <v>1</v>
      </c>
      <c r="F31" s="131">
        <v>1</v>
      </c>
      <c r="G31" s="93">
        <f t="shared" si="0"/>
        <v>6.25E-2</v>
      </c>
      <c r="H31" s="93">
        <f t="shared" si="1"/>
        <v>6.25E-2</v>
      </c>
      <c r="I31" s="131">
        <v>286590</v>
      </c>
      <c r="J31" s="131">
        <v>286590</v>
      </c>
      <c r="K31" s="131">
        <f t="shared" si="2"/>
        <v>286590</v>
      </c>
      <c r="L31" s="131">
        <f t="shared" si="3"/>
        <v>286590</v>
      </c>
      <c r="M31" s="239">
        <f>'市区町村別_在宅(医科)'!M31</f>
        <v>71</v>
      </c>
      <c r="N31" s="131">
        <v>10</v>
      </c>
      <c r="O31" s="131">
        <v>10</v>
      </c>
      <c r="P31" s="93">
        <f t="shared" si="4"/>
        <v>0.14084507042253522</v>
      </c>
      <c r="Q31" s="93">
        <f t="shared" si="5"/>
        <v>0.14084507042253522</v>
      </c>
      <c r="R31" s="131">
        <v>1396070</v>
      </c>
      <c r="S31" s="131">
        <v>1396070</v>
      </c>
      <c r="T31" s="131">
        <f t="shared" si="6"/>
        <v>139607</v>
      </c>
      <c r="U31" s="131">
        <f t="shared" si="7"/>
        <v>139607</v>
      </c>
      <c r="V31" s="239">
        <f>'市区町村別_在宅(医科)'!V31</f>
        <v>3087</v>
      </c>
      <c r="W31" s="131">
        <v>61</v>
      </c>
      <c r="X31" s="131">
        <v>60</v>
      </c>
      <c r="Y31" s="93">
        <f t="shared" si="8"/>
        <v>1.9760285066407514E-2</v>
      </c>
      <c r="Z31" s="93">
        <f t="shared" si="9"/>
        <v>1.9436345966958212E-2</v>
      </c>
      <c r="AA31" s="131">
        <v>6324380</v>
      </c>
      <c r="AB31" s="131">
        <v>6317820</v>
      </c>
      <c r="AC31" s="131">
        <f t="shared" si="10"/>
        <v>103678.36065573771</v>
      </c>
      <c r="AD31" s="131">
        <f t="shared" si="11"/>
        <v>105297</v>
      </c>
      <c r="AE31" s="131">
        <f>'市区町村別_在宅(医科)'!AE31</f>
        <v>2634</v>
      </c>
      <c r="AF31" s="131">
        <v>112</v>
      </c>
      <c r="AG31" s="131">
        <v>112</v>
      </c>
      <c r="AH31" s="93">
        <f t="shared" si="12"/>
        <v>4.2520880789673497E-2</v>
      </c>
      <c r="AI31" s="93">
        <f t="shared" si="13"/>
        <v>4.2520880789673497E-2</v>
      </c>
      <c r="AJ31" s="131">
        <v>12404300</v>
      </c>
      <c r="AK31" s="131">
        <v>12392300</v>
      </c>
      <c r="AL31" s="131">
        <f t="shared" si="14"/>
        <v>110752.67857142857</v>
      </c>
      <c r="AM31" s="131">
        <f t="shared" si="15"/>
        <v>110645.53571428571</v>
      </c>
      <c r="AN31" s="131">
        <f>'市区町村別_在宅(医科)'!AN31</f>
        <v>1852</v>
      </c>
      <c r="AO31" s="131">
        <v>200</v>
      </c>
      <c r="AP31" s="131">
        <v>200</v>
      </c>
      <c r="AQ31" s="93">
        <f t="shared" si="16"/>
        <v>0.10799136069114471</v>
      </c>
      <c r="AR31" s="93">
        <f t="shared" si="17"/>
        <v>0.10799136069114471</v>
      </c>
      <c r="AS31" s="131">
        <v>22446390</v>
      </c>
      <c r="AT31" s="131">
        <v>22364190</v>
      </c>
      <c r="AU31" s="131">
        <f t="shared" si="18"/>
        <v>112231.95</v>
      </c>
      <c r="AV31" s="131">
        <f t="shared" si="19"/>
        <v>111820.95</v>
      </c>
      <c r="AW31" s="131">
        <f>'市区町村別_在宅(医科)'!AW31</f>
        <v>1159</v>
      </c>
      <c r="AX31" s="131">
        <v>222</v>
      </c>
      <c r="AY31" s="131">
        <v>222</v>
      </c>
      <c r="AZ31" s="93">
        <f t="shared" si="20"/>
        <v>0.19154443485763589</v>
      </c>
      <c r="BA31" s="93">
        <f t="shared" si="21"/>
        <v>0.19154443485763589</v>
      </c>
      <c r="BB31" s="131">
        <v>23681640</v>
      </c>
      <c r="BC31" s="131">
        <v>23669640</v>
      </c>
      <c r="BD31" s="131">
        <f t="shared" si="22"/>
        <v>106674.05405405405</v>
      </c>
      <c r="BE31" s="131">
        <f t="shared" si="23"/>
        <v>106620</v>
      </c>
      <c r="BF31" s="131">
        <f>'市区町村別_在宅(医科)'!BF31</f>
        <v>416</v>
      </c>
      <c r="BG31" s="131">
        <v>98</v>
      </c>
      <c r="BH31" s="131">
        <v>98</v>
      </c>
      <c r="BI31" s="93">
        <f t="shared" si="24"/>
        <v>0.23557692307692307</v>
      </c>
      <c r="BJ31" s="93">
        <f t="shared" si="25"/>
        <v>0.23557692307692307</v>
      </c>
      <c r="BK31" s="131">
        <v>8717520</v>
      </c>
      <c r="BL31" s="131">
        <v>8669520</v>
      </c>
      <c r="BM31" s="131">
        <f t="shared" si="26"/>
        <v>88954.28571428571</v>
      </c>
      <c r="BN31" s="131">
        <f t="shared" si="27"/>
        <v>88464.489795918373</v>
      </c>
      <c r="BO31" s="131">
        <f>'市区町村別_在宅(医科)'!BO31</f>
        <v>9235</v>
      </c>
      <c r="BP31" s="131">
        <f t="shared" si="42"/>
        <v>704</v>
      </c>
      <c r="BQ31" s="131">
        <f t="shared" si="42"/>
        <v>703</v>
      </c>
      <c r="BR31" s="93">
        <f t="shared" si="29"/>
        <v>7.6231727125067678E-2</v>
      </c>
      <c r="BS31" s="93">
        <f t="shared" si="30"/>
        <v>7.6123443421765025E-2</v>
      </c>
      <c r="BT31" s="131">
        <f t="shared" si="43"/>
        <v>75256890</v>
      </c>
      <c r="BU31" s="131">
        <f t="shared" si="43"/>
        <v>75096130</v>
      </c>
      <c r="BV31" s="131">
        <f t="shared" si="32"/>
        <v>106898.99147727272</v>
      </c>
      <c r="BW31" s="131">
        <f t="shared" si="33"/>
        <v>106822.37553342816</v>
      </c>
      <c r="BY31" s="65" t="str">
        <f t="shared" si="34"/>
        <v>天王寺区</v>
      </c>
      <c r="BZ31" s="147">
        <f t="shared" si="35"/>
        <v>7.2542990547773606E-2</v>
      </c>
      <c r="CA31" s="147">
        <f t="shared" si="36"/>
        <v>7.2999999999999995E-2</v>
      </c>
      <c r="CB31" s="65" t="str">
        <f t="shared" si="37"/>
        <v>天王寺区</v>
      </c>
      <c r="CC31" s="147">
        <f t="shared" si="38"/>
        <v>7.242910830201571E-2</v>
      </c>
      <c r="CD31" s="147">
        <f t="shared" si="39"/>
        <v>7.1999999999999995E-2</v>
      </c>
      <c r="CE31" s="66"/>
      <c r="CF31" s="147">
        <f t="shared" si="40"/>
        <v>7.0999999999999994E-2</v>
      </c>
      <c r="CG31" s="147">
        <f t="shared" si="41"/>
        <v>7.0999999999999994E-2</v>
      </c>
      <c r="CH31" s="184">
        <v>0</v>
      </c>
    </row>
    <row r="32" spans="2:86" s="20" customFormat="1" ht="12">
      <c r="B32" s="92">
        <v>26</v>
      </c>
      <c r="C32" s="87" t="s">
        <v>37</v>
      </c>
      <c r="D32" s="239">
        <f>'市区町村別_在宅(医科)'!D32</f>
        <v>522</v>
      </c>
      <c r="E32" s="131">
        <v>41</v>
      </c>
      <c r="F32" s="131">
        <v>41</v>
      </c>
      <c r="G32" s="93">
        <f t="shared" si="0"/>
        <v>7.8544061302681989E-2</v>
      </c>
      <c r="H32" s="93">
        <f t="shared" si="1"/>
        <v>7.8544061302681989E-2</v>
      </c>
      <c r="I32" s="131">
        <v>7113920</v>
      </c>
      <c r="J32" s="131">
        <v>7107920</v>
      </c>
      <c r="K32" s="131">
        <f t="shared" si="2"/>
        <v>173510.24390243902</v>
      </c>
      <c r="L32" s="131">
        <f t="shared" si="3"/>
        <v>173363.90243902439</v>
      </c>
      <c r="M32" s="239">
        <f>'市区町村別_在宅(医科)'!M32</f>
        <v>1204</v>
      </c>
      <c r="N32" s="131">
        <v>112</v>
      </c>
      <c r="O32" s="131">
        <v>111</v>
      </c>
      <c r="P32" s="93">
        <f t="shared" si="4"/>
        <v>9.3023255813953487E-2</v>
      </c>
      <c r="Q32" s="93">
        <f t="shared" si="5"/>
        <v>9.2192691029900325E-2</v>
      </c>
      <c r="R32" s="131">
        <v>21634020</v>
      </c>
      <c r="S32" s="131">
        <v>21580020</v>
      </c>
      <c r="T32" s="131">
        <f t="shared" si="6"/>
        <v>193160.89285714287</v>
      </c>
      <c r="U32" s="131">
        <f t="shared" si="7"/>
        <v>194414.59459459459</v>
      </c>
      <c r="V32" s="239">
        <f>'市区町村別_在宅(医科)'!V32</f>
        <v>48486</v>
      </c>
      <c r="W32" s="131">
        <v>975</v>
      </c>
      <c r="X32" s="131">
        <v>973</v>
      </c>
      <c r="Y32" s="93">
        <f t="shared" si="8"/>
        <v>2.0108897413686426E-2</v>
      </c>
      <c r="Z32" s="93">
        <f t="shared" si="9"/>
        <v>2.0067648393350658E-2</v>
      </c>
      <c r="AA32" s="131">
        <v>131607900</v>
      </c>
      <c r="AB32" s="131">
        <v>131469390</v>
      </c>
      <c r="AC32" s="131">
        <f t="shared" si="10"/>
        <v>134982.46153846153</v>
      </c>
      <c r="AD32" s="131">
        <f t="shared" si="11"/>
        <v>135117.56423432683</v>
      </c>
      <c r="AE32" s="131">
        <f>'市区町村別_在宅(医科)'!AE32</f>
        <v>38059</v>
      </c>
      <c r="AF32" s="131">
        <v>1728</v>
      </c>
      <c r="AG32" s="131">
        <v>1726</v>
      </c>
      <c r="AH32" s="93">
        <f t="shared" si="12"/>
        <v>4.5403189784282295E-2</v>
      </c>
      <c r="AI32" s="93">
        <f t="shared" si="13"/>
        <v>4.5350639796106047E-2</v>
      </c>
      <c r="AJ32" s="131">
        <v>244661730</v>
      </c>
      <c r="AK32" s="131">
        <v>244288800</v>
      </c>
      <c r="AL32" s="131">
        <f t="shared" si="14"/>
        <v>141586.64930555556</v>
      </c>
      <c r="AM32" s="131">
        <f t="shared" si="15"/>
        <v>141534.64658169178</v>
      </c>
      <c r="AN32" s="131">
        <f>'市区町村別_在宅(医科)'!AN32</f>
        <v>24080</v>
      </c>
      <c r="AO32" s="131">
        <v>2642</v>
      </c>
      <c r="AP32" s="131">
        <v>2628</v>
      </c>
      <c r="AQ32" s="93">
        <f t="shared" si="16"/>
        <v>0.10971760797342192</v>
      </c>
      <c r="AR32" s="93">
        <f t="shared" si="17"/>
        <v>0.10913621262458471</v>
      </c>
      <c r="AS32" s="131">
        <v>365033350</v>
      </c>
      <c r="AT32" s="131">
        <v>364404410</v>
      </c>
      <c r="AU32" s="131">
        <f t="shared" si="18"/>
        <v>138165.53747161242</v>
      </c>
      <c r="AV32" s="131">
        <f t="shared" si="19"/>
        <v>138662.25646879757</v>
      </c>
      <c r="AW32" s="131">
        <f>'市区町村別_在宅(医科)'!AW32</f>
        <v>11434</v>
      </c>
      <c r="AX32" s="131">
        <v>2253</v>
      </c>
      <c r="AY32" s="131">
        <v>2248</v>
      </c>
      <c r="AZ32" s="93">
        <f t="shared" si="20"/>
        <v>0.19704390414553088</v>
      </c>
      <c r="BA32" s="93">
        <f t="shared" si="21"/>
        <v>0.19660661185936681</v>
      </c>
      <c r="BB32" s="131">
        <v>321308920</v>
      </c>
      <c r="BC32" s="131">
        <v>320836200</v>
      </c>
      <c r="BD32" s="131">
        <f t="shared" si="22"/>
        <v>142613.81269418553</v>
      </c>
      <c r="BE32" s="131">
        <f t="shared" si="23"/>
        <v>142720.72953736654</v>
      </c>
      <c r="BF32" s="131">
        <f>'市区町村別_在宅(医科)'!BF32</f>
        <v>4258</v>
      </c>
      <c r="BG32" s="131">
        <v>1062</v>
      </c>
      <c r="BH32" s="131">
        <v>1054</v>
      </c>
      <c r="BI32" s="93">
        <f t="shared" si="24"/>
        <v>0.24941286989196806</v>
      </c>
      <c r="BJ32" s="93">
        <f t="shared" si="25"/>
        <v>0.24753405354626584</v>
      </c>
      <c r="BK32" s="131">
        <v>143093800</v>
      </c>
      <c r="BL32" s="131">
        <v>142742240</v>
      </c>
      <c r="BM32" s="131">
        <f t="shared" si="26"/>
        <v>134739.92467043313</v>
      </c>
      <c r="BN32" s="131">
        <f t="shared" si="27"/>
        <v>135429.07020872866</v>
      </c>
      <c r="BO32" s="131">
        <f>'市区町村別_在宅(医科)'!BO32</f>
        <v>128043</v>
      </c>
      <c r="BP32" s="131">
        <f t="shared" si="42"/>
        <v>8813</v>
      </c>
      <c r="BQ32" s="131">
        <f t="shared" si="42"/>
        <v>8781</v>
      </c>
      <c r="BR32" s="93">
        <f t="shared" si="29"/>
        <v>6.8828440445787745E-2</v>
      </c>
      <c r="BS32" s="93">
        <f t="shared" si="30"/>
        <v>6.8578524401958718E-2</v>
      </c>
      <c r="BT32" s="131">
        <f t="shared" si="43"/>
        <v>1234453640</v>
      </c>
      <c r="BU32" s="131">
        <f t="shared" si="43"/>
        <v>1232428980</v>
      </c>
      <c r="BV32" s="131">
        <f t="shared" si="32"/>
        <v>140071.89833200953</v>
      </c>
      <c r="BW32" s="131">
        <f t="shared" si="33"/>
        <v>140351.77997950118</v>
      </c>
      <c r="BY32" s="65" t="str">
        <f t="shared" si="34"/>
        <v>泉大津市</v>
      </c>
      <c r="BZ32" s="147">
        <f t="shared" si="35"/>
        <v>7.2311081314050382E-2</v>
      </c>
      <c r="CA32" s="147">
        <f t="shared" si="36"/>
        <v>7.1999999999999995E-2</v>
      </c>
      <c r="CB32" s="65" t="str">
        <f t="shared" si="37"/>
        <v>泉大津市</v>
      </c>
      <c r="CC32" s="147">
        <f t="shared" si="38"/>
        <v>7.2311081314050382E-2</v>
      </c>
      <c r="CD32" s="147">
        <f t="shared" si="39"/>
        <v>7.1999999999999995E-2</v>
      </c>
      <c r="CE32" s="66"/>
      <c r="CF32" s="147">
        <f t="shared" si="40"/>
        <v>7.0999999999999994E-2</v>
      </c>
      <c r="CG32" s="147">
        <f t="shared" si="41"/>
        <v>7.0999999999999994E-2</v>
      </c>
      <c r="CH32" s="184">
        <v>0</v>
      </c>
    </row>
    <row r="33" spans="2:86" s="20" customFormat="1" ht="12">
      <c r="B33" s="92">
        <v>27</v>
      </c>
      <c r="C33" s="87" t="s">
        <v>38</v>
      </c>
      <c r="D33" s="239">
        <f>'市区町村別_在宅(医科)'!D33</f>
        <v>111</v>
      </c>
      <c r="E33" s="131">
        <v>8</v>
      </c>
      <c r="F33" s="131">
        <v>8</v>
      </c>
      <c r="G33" s="93">
        <f t="shared" si="0"/>
        <v>7.2072072072072071E-2</v>
      </c>
      <c r="H33" s="93">
        <f t="shared" si="1"/>
        <v>7.2072072072072071E-2</v>
      </c>
      <c r="I33" s="131">
        <v>1069660</v>
      </c>
      <c r="J33" s="131">
        <v>1069660</v>
      </c>
      <c r="K33" s="131">
        <f t="shared" si="2"/>
        <v>133707.5</v>
      </c>
      <c r="L33" s="131">
        <f t="shared" si="3"/>
        <v>133707.5</v>
      </c>
      <c r="M33" s="239">
        <f>'市区町村別_在宅(医科)'!M33</f>
        <v>192</v>
      </c>
      <c r="N33" s="131">
        <v>17</v>
      </c>
      <c r="O33" s="131">
        <v>17</v>
      </c>
      <c r="P33" s="93">
        <f t="shared" si="4"/>
        <v>8.8541666666666671E-2</v>
      </c>
      <c r="Q33" s="93">
        <f t="shared" si="5"/>
        <v>8.8541666666666671E-2</v>
      </c>
      <c r="R33" s="131">
        <v>3727040</v>
      </c>
      <c r="S33" s="131">
        <v>3724040</v>
      </c>
      <c r="T33" s="131">
        <f t="shared" si="6"/>
        <v>219237.64705882352</v>
      </c>
      <c r="U33" s="131">
        <f t="shared" si="7"/>
        <v>219061.17647058822</v>
      </c>
      <c r="V33" s="239">
        <f>'市区町村別_在宅(医科)'!V33</f>
        <v>7516</v>
      </c>
      <c r="W33" s="131">
        <v>159</v>
      </c>
      <c r="X33" s="131">
        <v>159</v>
      </c>
      <c r="Y33" s="93">
        <f t="shared" si="8"/>
        <v>2.1154869611495476E-2</v>
      </c>
      <c r="Z33" s="93">
        <f t="shared" si="9"/>
        <v>2.1154869611495476E-2</v>
      </c>
      <c r="AA33" s="131">
        <v>24003550</v>
      </c>
      <c r="AB33" s="131">
        <v>23979550</v>
      </c>
      <c r="AC33" s="131">
        <f t="shared" si="10"/>
        <v>150965.72327044024</v>
      </c>
      <c r="AD33" s="131">
        <f t="shared" si="11"/>
        <v>150814.77987421383</v>
      </c>
      <c r="AE33" s="131">
        <f>'市区町村別_在宅(医科)'!AE33</f>
        <v>6214</v>
      </c>
      <c r="AF33" s="131">
        <v>271</v>
      </c>
      <c r="AG33" s="131">
        <v>271</v>
      </c>
      <c r="AH33" s="93">
        <f t="shared" si="12"/>
        <v>4.3611200514966204E-2</v>
      </c>
      <c r="AI33" s="93">
        <f t="shared" si="13"/>
        <v>4.3611200514966204E-2</v>
      </c>
      <c r="AJ33" s="131">
        <v>43833400</v>
      </c>
      <c r="AK33" s="131">
        <v>43744160</v>
      </c>
      <c r="AL33" s="131">
        <f t="shared" si="14"/>
        <v>161746.86346863469</v>
      </c>
      <c r="AM33" s="131">
        <f t="shared" si="15"/>
        <v>161417.56457564575</v>
      </c>
      <c r="AN33" s="131">
        <f>'市区町村別_在宅(医科)'!AN33</f>
        <v>4552</v>
      </c>
      <c r="AO33" s="131">
        <v>472</v>
      </c>
      <c r="AP33" s="131">
        <v>463</v>
      </c>
      <c r="AQ33" s="93">
        <f t="shared" si="16"/>
        <v>0.10369068541300527</v>
      </c>
      <c r="AR33" s="93">
        <f t="shared" si="17"/>
        <v>0.10171353251318102</v>
      </c>
      <c r="AS33" s="131">
        <v>65265520</v>
      </c>
      <c r="AT33" s="131">
        <v>65074420</v>
      </c>
      <c r="AU33" s="131">
        <f t="shared" si="18"/>
        <v>138274.40677966102</v>
      </c>
      <c r="AV33" s="131">
        <f t="shared" si="19"/>
        <v>140549.50323974082</v>
      </c>
      <c r="AW33" s="131">
        <f>'市区町村別_在宅(医科)'!AW33</f>
        <v>2474</v>
      </c>
      <c r="AX33" s="131">
        <v>425</v>
      </c>
      <c r="AY33" s="131">
        <v>421</v>
      </c>
      <c r="AZ33" s="93">
        <f t="shared" si="20"/>
        <v>0.17178658043654002</v>
      </c>
      <c r="BA33" s="93">
        <f t="shared" si="21"/>
        <v>0.17016976556184316</v>
      </c>
      <c r="BB33" s="131">
        <v>63307680</v>
      </c>
      <c r="BC33" s="131">
        <v>63201160</v>
      </c>
      <c r="BD33" s="131">
        <f t="shared" si="22"/>
        <v>148959.24705882353</v>
      </c>
      <c r="BE33" s="131">
        <f t="shared" si="23"/>
        <v>150121.52019002376</v>
      </c>
      <c r="BF33" s="131">
        <f>'市区町村別_在宅(医科)'!BF33</f>
        <v>918</v>
      </c>
      <c r="BG33" s="131">
        <v>223</v>
      </c>
      <c r="BH33" s="131">
        <v>220</v>
      </c>
      <c r="BI33" s="93">
        <f t="shared" si="24"/>
        <v>0.2429193899782135</v>
      </c>
      <c r="BJ33" s="93">
        <f t="shared" si="25"/>
        <v>0.23965141612200436</v>
      </c>
      <c r="BK33" s="131">
        <v>30884930</v>
      </c>
      <c r="BL33" s="131">
        <v>30795310</v>
      </c>
      <c r="BM33" s="131">
        <f t="shared" si="26"/>
        <v>138497.44394618834</v>
      </c>
      <c r="BN33" s="131">
        <f t="shared" si="27"/>
        <v>139978.68181818182</v>
      </c>
      <c r="BO33" s="131">
        <f>'市区町村別_在宅(医科)'!BO33</f>
        <v>21977</v>
      </c>
      <c r="BP33" s="131">
        <f t="shared" si="42"/>
        <v>1575</v>
      </c>
      <c r="BQ33" s="131">
        <f t="shared" si="42"/>
        <v>1559</v>
      </c>
      <c r="BR33" s="93">
        <f t="shared" si="29"/>
        <v>7.1665832461209444E-2</v>
      </c>
      <c r="BS33" s="93">
        <f t="shared" si="30"/>
        <v>7.0937798607635258E-2</v>
      </c>
      <c r="BT33" s="131">
        <f t="shared" si="43"/>
        <v>232091780</v>
      </c>
      <c r="BU33" s="131">
        <f t="shared" si="43"/>
        <v>231588300</v>
      </c>
      <c r="BV33" s="131">
        <f t="shared" si="32"/>
        <v>147359.86031746032</v>
      </c>
      <c r="BW33" s="131">
        <f t="shared" si="33"/>
        <v>148549.26234765875</v>
      </c>
      <c r="BY33" s="65" t="str">
        <f t="shared" si="34"/>
        <v>箕面市</v>
      </c>
      <c r="BZ33" s="147">
        <f t="shared" si="35"/>
        <v>7.2116119174942706E-2</v>
      </c>
      <c r="CA33" s="147">
        <f t="shared" si="36"/>
        <v>7.1999999999999995E-2</v>
      </c>
      <c r="CB33" s="65" t="str">
        <f t="shared" si="37"/>
        <v>豊能町</v>
      </c>
      <c r="CC33" s="147">
        <f t="shared" si="38"/>
        <v>7.1833648393194713E-2</v>
      </c>
      <c r="CD33" s="147">
        <f t="shared" si="39"/>
        <v>7.1999999999999995E-2</v>
      </c>
      <c r="CE33" s="66"/>
      <c r="CF33" s="147">
        <f t="shared" si="40"/>
        <v>7.0999999999999994E-2</v>
      </c>
      <c r="CG33" s="147">
        <f t="shared" si="41"/>
        <v>7.0999999999999994E-2</v>
      </c>
      <c r="CH33" s="184">
        <v>0</v>
      </c>
    </row>
    <row r="34" spans="2:86" s="20" customFormat="1" ht="12">
      <c r="B34" s="92">
        <v>28</v>
      </c>
      <c r="C34" s="87" t="s">
        <v>39</v>
      </c>
      <c r="D34" s="239">
        <f>'市区町村別_在宅(医科)'!D34</f>
        <v>87</v>
      </c>
      <c r="E34" s="131">
        <v>5</v>
      </c>
      <c r="F34" s="131">
        <v>5</v>
      </c>
      <c r="G34" s="93">
        <f t="shared" si="0"/>
        <v>5.7471264367816091E-2</v>
      </c>
      <c r="H34" s="93">
        <f t="shared" si="1"/>
        <v>5.7471264367816091E-2</v>
      </c>
      <c r="I34" s="131">
        <v>594990</v>
      </c>
      <c r="J34" s="131">
        <v>594990</v>
      </c>
      <c r="K34" s="131">
        <f t="shared" si="2"/>
        <v>118998</v>
      </c>
      <c r="L34" s="131">
        <f t="shared" si="3"/>
        <v>118998</v>
      </c>
      <c r="M34" s="239">
        <f>'市区町村別_在宅(医科)'!M34</f>
        <v>173</v>
      </c>
      <c r="N34" s="131">
        <v>14</v>
      </c>
      <c r="O34" s="131">
        <v>13</v>
      </c>
      <c r="P34" s="93">
        <f t="shared" si="4"/>
        <v>8.0924855491329481E-2</v>
      </c>
      <c r="Q34" s="93">
        <f t="shared" si="5"/>
        <v>7.5144508670520235E-2</v>
      </c>
      <c r="R34" s="131">
        <v>2731280</v>
      </c>
      <c r="S34" s="131">
        <v>2710280</v>
      </c>
      <c r="T34" s="131">
        <f t="shared" si="6"/>
        <v>195091.42857142858</v>
      </c>
      <c r="U34" s="131">
        <f t="shared" si="7"/>
        <v>208483.07692307694</v>
      </c>
      <c r="V34" s="239">
        <f>'市区町村別_在宅(医科)'!V34</f>
        <v>7172</v>
      </c>
      <c r="W34" s="131">
        <v>163</v>
      </c>
      <c r="X34" s="131">
        <v>163</v>
      </c>
      <c r="Y34" s="93">
        <f t="shared" si="8"/>
        <v>2.2727272727272728E-2</v>
      </c>
      <c r="Z34" s="93">
        <f t="shared" si="9"/>
        <v>2.2727272727272728E-2</v>
      </c>
      <c r="AA34" s="131">
        <v>23463080</v>
      </c>
      <c r="AB34" s="131">
        <v>23427080</v>
      </c>
      <c r="AC34" s="131">
        <f t="shared" si="10"/>
        <v>143945.27607361964</v>
      </c>
      <c r="AD34" s="131">
        <f t="shared" si="11"/>
        <v>143724.41717791412</v>
      </c>
      <c r="AE34" s="131">
        <f>'市区町村別_在宅(医科)'!AE34</f>
        <v>5307</v>
      </c>
      <c r="AF34" s="131">
        <v>233</v>
      </c>
      <c r="AG34" s="131">
        <v>232</v>
      </c>
      <c r="AH34" s="93">
        <f t="shared" si="12"/>
        <v>4.3904277369511968E-2</v>
      </c>
      <c r="AI34" s="93">
        <f t="shared" si="13"/>
        <v>4.3715846994535519E-2</v>
      </c>
      <c r="AJ34" s="131">
        <v>28392830</v>
      </c>
      <c r="AK34" s="131">
        <v>28305830</v>
      </c>
      <c r="AL34" s="131">
        <f t="shared" si="14"/>
        <v>121857.63948497854</v>
      </c>
      <c r="AM34" s="131">
        <f t="shared" si="15"/>
        <v>122007.88793103448</v>
      </c>
      <c r="AN34" s="131">
        <f>'市区町村別_在宅(医科)'!AN34</f>
        <v>3124</v>
      </c>
      <c r="AO34" s="131">
        <v>355</v>
      </c>
      <c r="AP34" s="131">
        <v>355</v>
      </c>
      <c r="AQ34" s="93">
        <f t="shared" si="16"/>
        <v>0.11363636363636363</v>
      </c>
      <c r="AR34" s="93">
        <f t="shared" si="17"/>
        <v>0.11363636363636363</v>
      </c>
      <c r="AS34" s="131">
        <v>52106180</v>
      </c>
      <c r="AT34" s="131">
        <v>51992180</v>
      </c>
      <c r="AU34" s="131">
        <f t="shared" si="18"/>
        <v>146777.97183098592</v>
      </c>
      <c r="AV34" s="131">
        <f t="shared" si="19"/>
        <v>146456.84507042254</v>
      </c>
      <c r="AW34" s="131">
        <f>'市区町村別_在宅(医科)'!AW34</f>
        <v>1377</v>
      </c>
      <c r="AX34" s="131">
        <v>270</v>
      </c>
      <c r="AY34" s="131">
        <v>270</v>
      </c>
      <c r="AZ34" s="93">
        <f t="shared" si="20"/>
        <v>0.19607843137254902</v>
      </c>
      <c r="BA34" s="93">
        <f t="shared" si="21"/>
        <v>0.19607843137254902</v>
      </c>
      <c r="BB34" s="131">
        <v>40360130</v>
      </c>
      <c r="BC34" s="131">
        <v>40275530</v>
      </c>
      <c r="BD34" s="131">
        <f t="shared" si="22"/>
        <v>149481.96296296295</v>
      </c>
      <c r="BE34" s="131">
        <f t="shared" si="23"/>
        <v>149168.62962962964</v>
      </c>
      <c r="BF34" s="131">
        <f>'市区町村別_在宅(医科)'!BF34</f>
        <v>566</v>
      </c>
      <c r="BG34" s="131">
        <v>123</v>
      </c>
      <c r="BH34" s="131">
        <v>123</v>
      </c>
      <c r="BI34" s="93">
        <f t="shared" si="24"/>
        <v>0.21731448763250882</v>
      </c>
      <c r="BJ34" s="93">
        <f t="shared" si="25"/>
        <v>0.21731448763250882</v>
      </c>
      <c r="BK34" s="131">
        <v>16324740</v>
      </c>
      <c r="BL34" s="131">
        <v>16270740</v>
      </c>
      <c r="BM34" s="131">
        <f t="shared" si="26"/>
        <v>132721.46341463414</v>
      </c>
      <c r="BN34" s="131">
        <f t="shared" si="27"/>
        <v>132282.43902439025</v>
      </c>
      <c r="BO34" s="131">
        <f>'市区町村別_在宅(医科)'!BO34</f>
        <v>17806</v>
      </c>
      <c r="BP34" s="131">
        <f t="shared" si="42"/>
        <v>1163</v>
      </c>
      <c r="BQ34" s="131">
        <f t="shared" si="42"/>
        <v>1161</v>
      </c>
      <c r="BR34" s="93">
        <f t="shared" si="29"/>
        <v>6.5315062338537566E-2</v>
      </c>
      <c r="BS34" s="93">
        <f t="shared" si="30"/>
        <v>6.5202740649219368E-2</v>
      </c>
      <c r="BT34" s="131">
        <f t="shared" si="43"/>
        <v>163973230</v>
      </c>
      <c r="BU34" s="131">
        <f t="shared" si="43"/>
        <v>163576630</v>
      </c>
      <c r="BV34" s="131">
        <f t="shared" si="32"/>
        <v>140991.59931212381</v>
      </c>
      <c r="BW34" s="131">
        <f t="shared" si="33"/>
        <v>140892.87683031868</v>
      </c>
      <c r="BY34" s="65" t="str">
        <f t="shared" si="34"/>
        <v>豊能町</v>
      </c>
      <c r="BZ34" s="147">
        <f t="shared" si="35"/>
        <v>7.2043688300777148E-2</v>
      </c>
      <c r="CA34" s="147">
        <f t="shared" si="36"/>
        <v>7.1999999999999995E-2</v>
      </c>
      <c r="CB34" s="65" t="str">
        <f t="shared" si="37"/>
        <v>豊中市</v>
      </c>
      <c r="CC34" s="147">
        <f t="shared" si="38"/>
        <v>7.1591567044719182E-2</v>
      </c>
      <c r="CD34" s="147">
        <f t="shared" si="39"/>
        <v>7.1999999999999995E-2</v>
      </c>
      <c r="CE34" s="66"/>
      <c r="CF34" s="147">
        <f t="shared" si="40"/>
        <v>7.0999999999999994E-2</v>
      </c>
      <c r="CG34" s="147">
        <f t="shared" si="41"/>
        <v>7.0999999999999994E-2</v>
      </c>
      <c r="CH34" s="184">
        <v>0</v>
      </c>
    </row>
    <row r="35" spans="2:86" s="20" customFormat="1" ht="12">
      <c r="B35" s="92">
        <v>29</v>
      </c>
      <c r="C35" s="87" t="s">
        <v>40</v>
      </c>
      <c r="D35" s="239">
        <f>'市区町村別_在宅(医科)'!D35</f>
        <v>55</v>
      </c>
      <c r="E35" s="131">
        <v>5</v>
      </c>
      <c r="F35" s="131">
        <v>5</v>
      </c>
      <c r="G35" s="93">
        <f t="shared" si="0"/>
        <v>9.0909090909090912E-2</v>
      </c>
      <c r="H35" s="93">
        <f t="shared" si="1"/>
        <v>9.0909090909090912E-2</v>
      </c>
      <c r="I35" s="131">
        <v>776680</v>
      </c>
      <c r="J35" s="131">
        <v>776680</v>
      </c>
      <c r="K35" s="131">
        <f t="shared" si="2"/>
        <v>155336</v>
      </c>
      <c r="L35" s="131">
        <f t="shared" si="3"/>
        <v>155336</v>
      </c>
      <c r="M35" s="239">
        <f>'市区町村別_在宅(医科)'!M35</f>
        <v>133</v>
      </c>
      <c r="N35" s="131">
        <v>18</v>
      </c>
      <c r="O35" s="131">
        <v>18</v>
      </c>
      <c r="P35" s="93">
        <f t="shared" si="4"/>
        <v>0.13533834586466165</v>
      </c>
      <c r="Q35" s="93">
        <f t="shared" si="5"/>
        <v>0.13533834586466165</v>
      </c>
      <c r="R35" s="131">
        <v>2342960</v>
      </c>
      <c r="S35" s="131">
        <v>2312960</v>
      </c>
      <c r="T35" s="131">
        <f t="shared" si="6"/>
        <v>130164.44444444444</v>
      </c>
      <c r="U35" s="131">
        <f t="shared" si="7"/>
        <v>128497.77777777778</v>
      </c>
      <c r="V35" s="239">
        <f>'市区町村別_在宅(医科)'!V35</f>
        <v>5585</v>
      </c>
      <c r="W35" s="131">
        <v>98</v>
      </c>
      <c r="X35" s="131">
        <v>98</v>
      </c>
      <c r="Y35" s="93">
        <f t="shared" si="8"/>
        <v>1.7547000895255148E-2</v>
      </c>
      <c r="Z35" s="93">
        <f t="shared" si="9"/>
        <v>1.7547000895255148E-2</v>
      </c>
      <c r="AA35" s="131">
        <v>11911540</v>
      </c>
      <c r="AB35" s="131">
        <v>11887540</v>
      </c>
      <c r="AC35" s="131">
        <f t="shared" si="10"/>
        <v>121546.32653061225</v>
      </c>
      <c r="AD35" s="131">
        <f t="shared" si="11"/>
        <v>121301.42857142857</v>
      </c>
      <c r="AE35" s="131">
        <f>'市区町村別_在宅(医科)'!AE35</f>
        <v>4558</v>
      </c>
      <c r="AF35" s="131">
        <v>218</v>
      </c>
      <c r="AG35" s="131">
        <v>218</v>
      </c>
      <c r="AH35" s="93">
        <f t="shared" si="12"/>
        <v>4.782799473453269E-2</v>
      </c>
      <c r="AI35" s="93">
        <f t="shared" si="13"/>
        <v>4.782799473453269E-2</v>
      </c>
      <c r="AJ35" s="131">
        <v>29113760</v>
      </c>
      <c r="AK35" s="131">
        <v>29080760</v>
      </c>
      <c r="AL35" s="131">
        <f t="shared" si="14"/>
        <v>133549.35779816515</v>
      </c>
      <c r="AM35" s="131">
        <f t="shared" si="15"/>
        <v>133397.98165137615</v>
      </c>
      <c r="AN35" s="131">
        <f>'市区町村別_在宅(医科)'!AN35</f>
        <v>2919</v>
      </c>
      <c r="AO35" s="131">
        <v>343</v>
      </c>
      <c r="AP35" s="131">
        <v>341</v>
      </c>
      <c r="AQ35" s="93">
        <f t="shared" si="16"/>
        <v>0.11750599520383694</v>
      </c>
      <c r="AR35" s="93">
        <f t="shared" si="17"/>
        <v>0.11682082905104488</v>
      </c>
      <c r="AS35" s="131">
        <v>52553810</v>
      </c>
      <c r="AT35" s="131">
        <v>52521180</v>
      </c>
      <c r="AU35" s="131">
        <f t="shared" si="18"/>
        <v>153218.10495626822</v>
      </c>
      <c r="AV35" s="131">
        <f t="shared" si="19"/>
        <v>154021.05571847508</v>
      </c>
      <c r="AW35" s="131">
        <f>'市区町村別_在宅(医科)'!AW35</f>
        <v>1379</v>
      </c>
      <c r="AX35" s="131">
        <v>301</v>
      </c>
      <c r="AY35" s="131">
        <v>301</v>
      </c>
      <c r="AZ35" s="93">
        <f t="shared" si="20"/>
        <v>0.21827411167512689</v>
      </c>
      <c r="BA35" s="93">
        <f t="shared" si="21"/>
        <v>0.21827411167512689</v>
      </c>
      <c r="BB35" s="131">
        <v>43736050</v>
      </c>
      <c r="BC35" s="131">
        <v>43658050</v>
      </c>
      <c r="BD35" s="131">
        <f t="shared" si="22"/>
        <v>145302.49169435215</v>
      </c>
      <c r="BE35" s="131">
        <f t="shared" si="23"/>
        <v>145043.35548172757</v>
      </c>
      <c r="BF35" s="131">
        <f>'市区町村別_在宅(医科)'!BF35</f>
        <v>543</v>
      </c>
      <c r="BG35" s="131">
        <v>136</v>
      </c>
      <c r="BH35" s="131">
        <v>136</v>
      </c>
      <c r="BI35" s="93">
        <f t="shared" si="24"/>
        <v>0.25046040515653778</v>
      </c>
      <c r="BJ35" s="93">
        <f t="shared" si="25"/>
        <v>0.25046040515653778</v>
      </c>
      <c r="BK35" s="131">
        <v>20999110</v>
      </c>
      <c r="BL35" s="131">
        <v>20902670</v>
      </c>
      <c r="BM35" s="131">
        <f t="shared" si="26"/>
        <v>154405.2205882353</v>
      </c>
      <c r="BN35" s="131">
        <f t="shared" si="27"/>
        <v>153696.10294117648</v>
      </c>
      <c r="BO35" s="131">
        <f>'市区町村別_在宅(医科)'!BO35</f>
        <v>15172</v>
      </c>
      <c r="BP35" s="131">
        <f t="shared" si="42"/>
        <v>1119</v>
      </c>
      <c r="BQ35" s="131">
        <f t="shared" si="42"/>
        <v>1117</v>
      </c>
      <c r="BR35" s="93">
        <f t="shared" si="29"/>
        <v>7.3754284207751125E-2</v>
      </c>
      <c r="BS35" s="93">
        <f t="shared" si="30"/>
        <v>7.3622462430793567E-2</v>
      </c>
      <c r="BT35" s="131">
        <f t="shared" si="43"/>
        <v>161433910</v>
      </c>
      <c r="BU35" s="131">
        <f t="shared" si="43"/>
        <v>161139840</v>
      </c>
      <c r="BV35" s="131">
        <f t="shared" si="32"/>
        <v>144266.22877569258</v>
      </c>
      <c r="BW35" s="131">
        <f t="shared" si="33"/>
        <v>144261.27126230975</v>
      </c>
      <c r="BY35" s="65" t="str">
        <f t="shared" si="34"/>
        <v>豊中市</v>
      </c>
      <c r="BZ35" s="147">
        <f t="shared" si="35"/>
        <v>7.1966213684819993E-2</v>
      </c>
      <c r="CA35" s="147">
        <f t="shared" si="36"/>
        <v>7.1999999999999995E-2</v>
      </c>
      <c r="CB35" s="65" t="str">
        <f t="shared" si="37"/>
        <v>河南町</v>
      </c>
      <c r="CC35" s="147">
        <f t="shared" si="38"/>
        <v>7.1231933929800414E-2</v>
      </c>
      <c r="CD35" s="147">
        <f t="shared" si="39"/>
        <v>7.0999999999999994E-2</v>
      </c>
      <c r="CE35" s="66"/>
      <c r="CF35" s="147">
        <f t="shared" si="40"/>
        <v>7.0999999999999994E-2</v>
      </c>
      <c r="CG35" s="147">
        <f t="shared" si="41"/>
        <v>7.0999999999999994E-2</v>
      </c>
      <c r="CH35" s="184">
        <v>0</v>
      </c>
    </row>
    <row r="36" spans="2:86" s="20" customFormat="1" ht="12">
      <c r="B36" s="92">
        <v>30</v>
      </c>
      <c r="C36" s="87" t="s">
        <v>41</v>
      </c>
      <c r="D36" s="239">
        <f>'市区町村別_在宅(医科)'!D36</f>
        <v>78</v>
      </c>
      <c r="E36" s="131">
        <v>4</v>
      </c>
      <c r="F36" s="131">
        <v>4</v>
      </c>
      <c r="G36" s="93">
        <f t="shared" si="0"/>
        <v>5.128205128205128E-2</v>
      </c>
      <c r="H36" s="93">
        <f t="shared" si="1"/>
        <v>5.128205128205128E-2</v>
      </c>
      <c r="I36" s="131">
        <v>1293950</v>
      </c>
      <c r="J36" s="131">
        <v>1293950</v>
      </c>
      <c r="K36" s="131">
        <f t="shared" si="2"/>
        <v>323487.5</v>
      </c>
      <c r="L36" s="131">
        <f t="shared" si="3"/>
        <v>323487.5</v>
      </c>
      <c r="M36" s="239">
        <f>'市区町村別_在宅(医科)'!M36</f>
        <v>144</v>
      </c>
      <c r="N36" s="131">
        <v>13</v>
      </c>
      <c r="O36" s="131">
        <v>13</v>
      </c>
      <c r="P36" s="93">
        <f t="shared" si="4"/>
        <v>9.0277777777777776E-2</v>
      </c>
      <c r="Q36" s="93">
        <f t="shared" si="5"/>
        <v>9.0277777777777776E-2</v>
      </c>
      <c r="R36" s="131">
        <v>3897090</v>
      </c>
      <c r="S36" s="131">
        <v>3897090</v>
      </c>
      <c r="T36" s="131">
        <f t="shared" si="6"/>
        <v>299776.15384615387</v>
      </c>
      <c r="U36" s="131">
        <f t="shared" si="7"/>
        <v>299776.15384615387</v>
      </c>
      <c r="V36" s="239">
        <f>'市区町村別_在宅(医科)'!V36</f>
        <v>7229</v>
      </c>
      <c r="W36" s="131">
        <v>146</v>
      </c>
      <c r="X36" s="131">
        <v>146</v>
      </c>
      <c r="Y36" s="93">
        <f t="shared" si="8"/>
        <v>2.0196431041637847E-2</v>
      </c>
      <c r="Z36" s="93">
        <f t="shared" si="9"/>
        <v>2.0196431041637847E-2</v>
      </c>
      <c r="AA36" s="131">
        <v>18599710</v>
      </c>
      <c r="AB36" s="131">
        <v>18599710</v>
      </c>
      <c r="AC36" s="131">
        <f t="shared" si="10"/>
        <v>127395.27397260274</v>
      </c>
      <c r="AD36" s="131">
        <f t="shared" si="11"/>
        <v>127395.27397260274</v>
      </c>
      <c r="AE36" s="131">
        <f>'市区町村別_在宅(医科)'!AE36</f>
        <v>6012</v>
      </c>
      <c r="AF36" s="131">
        <v>306</v>
      </c>
      <c r="AG36" s="131">
        <v>306</v>
      </c>
      <c r="AH36" s="93">
        <f t="shared" si="12"/>
        <v>5.089820359281437E-2</v>
      </c>
      <c r="AI36" s="93">
        <f t="shared" si="13"/>
        <v>5.089820359281437E-2</v>
      </c>
      <c r="AJ36" s="131">
        <v>48637200</v>
      </c>
      <c r="AK36" s="131">
        <v>48571960</v>
      </c>
      <c r="AL36" s="131">
        <f t="shared" si="14"/>
        <v>158945.09803921569</v>
      </c>
      <c r="AM36" s="131">
        <f t="shared" si="15"/>
        <v>158731.89542483661</v>
      </c>
      <c r="AN36" s="131">
        <f>'市区町村別_在宅(医科)'!AN36</f>
        <v>4062</v>
      </c>
      <c r="AO36" s="131">
        <v>447</v>
      </c>
      <c r="AP36" s="131">
        <v>446</v>
      </c>
      <c r="AQ36" s="93">
        <f t="shared" si="16"/>
        <v>0.11004431314623338</v>
      </c>
      <c r="AR36" s="93">
        <f t="shared" si="17"/>
        <v>0.10979812900049236</v>
      </c>
      <c r="AS36" s="131">
        <v>59804910</v>
      </c>
      <c r="AT36" s="131">
        <v>59632910</v>
      </c>
      <c r="AU36" s="131">
        <f t="shared" si="18"/>
        <v>133791.74496644296</v>
      </c>
      <c r="AV36" s="131">
        <f t="shared" si="19"/>
        <v>133706.07623318385</v>
      </c>
      <c r="AW36" s="131">
        <f>'市区町村別_在宅(医科)'!AW36</f>
        <v>2050</v>
      </c>
      <c r="AX36" s="131">
        <v>395</v>
      </c>
      <c r="AY36" s="131">
        <v>395</v>
      </c>
      <c r="AZ36" s="93">
        <f t="shared" si="20"/>
        <v>0.1926829268292683</v>
      </c>
      <c r="BA36" s="93">
        <f t="shared" si="21"/>
        <v>0.1926829268292683</v>
      </c>
      <c r="BB36" s="131">
        <v>57183350</v>
      </c>
      <c r="BC36" s="131">
        <v>57117350</v>
      </c>
      <c r="BD36" s="131">
        <f t="shared" si="22"/>
        <v>144767.97468354431</v>
      </c>
      <c r="BE36" s="131">
        <f t="shared" si="23"/>
        <v>144600.88607594935</v>
      </c>
      <c r="BF36" s="131">
        <f>'市区町村別_在宅(医科)'!BF36</f>
        <v>752</v>
      </c>
      <c r="BG36" s="131">
        <v>185</v>
      </c>
      <c r="BH36" s="131">
        <v>183</v>
      </c>
      <c r="BI36" s="93">
        <f t="shared" si="24"/>
        <v>0.24601063829787234</v>
      </c>
      <c r="BJ36" s="93">
        <f t="shared" si="25"/>
        <v>0.24335106382978725</v>
      </c>
      <c r="BK36" s="131">
        <v>25014910</v>
      </c>
      <c r="BL36" s="131">
        <v>25005910</v>
      </c>
      <c r="BM36" s="131">
        <f t="shared" si="26"/>
        <v>135215.72972972973</v>
      </c>
      <c r="BN36" s="131">
        <f t="shared" si="27"/>
        <v>136644.3169398907</v>
      </c>
      <c r="BO36" s="131">
        <f>'市区町村別_在宅(医科)'!BO36</f>
        <v>20327</v>
      </c>
      <c r="BP36" s="131">
        <f t="shared" si="42"/>
        <v>1496</v>
      </c>
      <c r="BQ36" s="131">
        <f t="shared" si="42"/>
        <v>1493</v>
      </c>
      <c r="BR36" s="93">
        <f t="shared" si="29"/>
        <v>7.3596694052245781E-2</v>
      </c>
      <c r="BS36" s="93">
        <f t="shared" si="30"/>
        <v>7.3449107098932459E-2</v>
      </c>
      <c r="BT36" s="131">
        <f t="shared" si="43"/>
        <v>214431120</v>
      </c>
      <c r="BU36" s="131">
        <f t="shared" si="43"/>
        <v>214118880</v>
      </c>
      <c r="BV36" s="131">
        <f t="shared" si="32"/>
        <v>143336.31016042782</v>
      </c>
      <c r="BW36" s="131">
        <f t="shared" si="33"/>
        <v>143415.19089082384</v>
      </c>
      <c r="BY36" s="65" t="str">
        <f t="shared" si="34"/>
        <v>堺市堺区</v>
      </c>
      <c r="BZ36" s="147">
        <f t="shared" si="35"/>
        <v>7.1665832461209444E-2</v>
      </c>
      <c r="CA36" s="147">
        <f t="shared" si="36"/>
        <v>7.1999999999999995E-2</v>
      </c>
      <c r="CB36" s="65" t="str">
        <f t="shared" si="37"/>
        <v>住之江区</v>
      </c>
      <c r="CC36" s="147">
        <f t="shared" si="38"/>
        <v>7.1196202869180311E-2</v>
      </c>
      <c r="CD36" s="147">
        <f t="shared" si="39"/>
        <v>7.0999999999999994E-2</v>
      </c>
      <c r="CE36" s="66"/>
      <c r="CF36" s="147">
        <f t="shared" si="40"/>
        <v>7.0999999999999994E-2</v>
      </c>
      <c r="CG36" s="147">
        <f t="shared" si="41"/>
        <v>7.0999999999999994E-2</v>
      </c>
      <c r="CH36" s="184">
        <v>0</v>
      </c>
    </row>
    <row r="37" spans="2:86" s="20" customFormat="1" ht="12">
      <c r="B37" s="92">
        <v>31</v>
      </c>
      <c r="C37" s="87" t="s">
        <v>42</v>
      </c>
      <c r="D37" s="239">
        <f>'市区町村別_在宅(医科)'!D37</f>
        <v>126</v>
      </c>
      <c r="E37" s="131">
        <v>14</v>
      </c>
      <c r="F37" s="131">
        <v>14</v>
      </c>
      <c r="G37" s="93">
        <f t="shared" si="0"/>
        <v>0.1111111111111111</v>
      </c>
      <c r="H37" s="93">
        <f t="shared" si="1"/>
        <v>0.1111111111111111</v>
      </c>
      <c r="I37" s="131">
        <v>2836300</v>
      </c>
      <c r="J37" s="131">
        <v>2836300</v>
      </c>
      <c r="K37" s="131">
        <f t="shared" si="2"/>
        <v>202592.85714285713</v>
      </c>
      <c r="L37" s="131">
        <f t="shared" si="3"/>
        <v>202592.85714285713</v>
      </c>
      <c r="M37" s="239">
        <f>'市区町村別_在宅(医科)'!M37</f>
        <v>324</v>
      </c>
      <c r="N37" s="131">
        <v>32</v>
      </c>
      <c r="O37" s="131">
        <v>32</v>
      </c>
      <c r="P37" s="93">
        <f t="shared" si="4"/>
        <v>9.8765432098765427E-2</v>
      </c>
      <c r="Q37" s="93">
        <f t="shared" si="5"/>
        <v>9.8765432098765427E-2</v>
      </c>
      <c r="R37" s="131">
        <v>6093970</v>
      </c>
      <c r="S37" s="131">
        <v>6093970</v>
      </c>
      <c r="T37" s="131">
        <f t="shared" si="6"/>
        <v>190436.5625</v>
      </c>
      <c r="U37" s="131">
        <f t="shared" si="7"/>
        <v>190436.5625</v>
      </c>
      <c r="V37" s="239">
        <f>'市区町村別_在宅(医科)'!V37</f>
        <v>10691</v>
      </c>
      <c r="W37" s="131">
        <v>195</v>
      </c>
      <c r="X37" s="131">
        <v>195</v>
      </c>
      <c r="Y37" s="93">
        <f t="shared" si="8"/>
        <v>1.8239640819380787E-2</v>
      </c>
      <c r="Z37" s="93">
        <f t="shared" si="9"/>
        <v>1.8239640819380787E-2</v>
      </c>
      <c r="AA37" s="131">
        <v>25457090</v>
      </c>
      <c r="AB37" s="131">
        <v>25421410</v>
      </c>
      <c r="AC37" s="131">
        <f t="shared" si="10"/>
        <v>130549.17948717948</v>
      </c>
      <c r="AD37" s="131">
        <f t="shared" si="11"/>
        <v>130366.20512820513</v>
      </c>
      <c r="AE37" s="131">
        <f>'市区町村別_在宅(医科)'!AE37</f>
        <v>7970</v>
      </c>
      <c r="AF37" s="131">
        <v>313</v>
      </c>
      <c r="AG37" s="131">
        <v>312</v>
      </c>
      <c r="AH37" s="93">
        <f t="shared" si="12"/>
        <v>3.9272271016311165E-2</v>
      </c>
      <c r="AI37" s="93">
        <f t="shared" si="13"/>
        <v>3.9146800501882059E-2</v>
      </c>
      <c r="AJ37" s="131">
        <v>41061960</v>
      </c>
      <c r="AK37" s="131">
        <v>40975140</v>
      </c>
      <c r="AL37" s="131">
        <f t="shared" si="14"/>
        <v>131188.37060702874</v>
      </c>
      <c r="AM37" s="131">
        <f t="shared" si="15"/>
        <v>131330.57692307694</v>
      </c>
      <c r="AN37" s="131">
        <f>'市区町村別_在宅(医科)'!AN37</f>
        <v>4634</v>
      </c>
      <c r="AO37" s="131">
        <v>441</v>
      </c>
      <c r="AP37" s="131">
        <v>440</v>
      </c>
      <c r="AQ37" s="93">
        <f t="shared" si="16"/>
        <v>9.5166163141993956E-2</v>
      </c>
      <c r="AR37" s="93">
        <f t="shared" si="17"/>
        <v>9.4950366853690113E-2</v>
      </c>
      <c r="AS37" s="131">
        <v>57800210</v>
      </c>
      <c r="AT37" s="131">
        <v>57750540</v>
      </c>
      <c r="AU37" s="131">
        <f t="shared" si="18"/>
        <v>131066.23582766439</v>
      </c>
      <c r="AV37" s="131">
        <f t="shared" si="19"/>
        <v>131251.22727272726</v>
      </c>
      <c r="AW37" s="131">
        <f>'市区町村別_在宅(医科)'!AW37</f>
        <v>2064</v>
      </c>
      <c r="AX37" s="131">
        <v>374</v>
      </c>
      <c r="AY37" s="131">
        <v>373</v>
      </c>
      <c r="AZ37" s="93">
        <f t="shared" si="20"/>
        <v>0.18120155038759689</v>
      </c>
      <c r="BA37" s="93">
        <f t="shared" si="21"/>
        <v>0.18071705426356588</v>
      </c>
      <c r="BB37" s="131">
        <v>48528930</v>
      </c>
      <c r="BC37" s="131">
        <v>48463800</v>
      </c>
      <c r="BD37" s="131">
        <f t="shared" si="22"/>
        <v>129756.49732620321</v>
      </c>
      <c r="BE37" s="131">
        <f t="shared" si="23"/>
        <v>129929.75871313673</v>
      </c>
      <c r="BF37" s="131">
        <f>'市区町村別_在宅(医科)'!BF37</f>
        <v>750</v>
      </c>
      <c r="BG37" s="131">
        <v>161</v>
      </c>
      <c r="BH37" s="131">
        <v>161</v>
      </c>
      <c r="BI37" s="93">
        <f t="shared" si="24"/>
        <v>0.21466666666666667</v>
      </c>
      <c r="BJ37" s="93">
        <f t="shared" si="25"/>
        <v>0.21466666666666667</v>
      </c>
      <c r="BK37" s="131">
        <v>22076170</v>
      </c>
      <c r="BL37" s="131">
        <v>22031170</v>
      </c>
      <c r="BM37" s="131">
        <f t="shared" si="26"/>
        <v>137119.06832298136</v>
      </c>
      <c r="BN37" s="131">
        <f t="shared" si="27"/>
        <v>136839.5652173913</v>
      </c>
      <c r="BO37" s="131">
        <f>'市区町村別_在宅(医科)'!BO37</f>
        <v>26559</v>
      </c>
      <c r="BP37" s="131">
        <f t="shared" si="42"/>
        <v>1530</v>
      </c>
      <c r="BQ37" s="131">
        <f t="shared" si="42"/>
        <v>1527</v>
      </c>
      <c r="BR37" s="93">
        <f t="shared" si="29"/>
        <v>5.7607590647238222E-2</v>
      </c>
      <c r="BS37" s="93">
        <f t="shared" si="30"/>
        <v>5.7494634587145599E-2</v>
      </c>
      <c r="BT37" s="131">
        <f t="shared" si="43"/>
        <v>203854630</v>
      </c>
      <c r="BU37" s="131">
        <f t="shared" si="43"/>
        <v>203572330</v>
      </c>
      <c r="BV37" s="131">
        <f t="shared" si="32"/>
        <v>133238.32026143791</v>
      </c>
      <c r="BW37" s="131">
        <f t="shared" si="33"/>
        <v>133315.2128356254</v>
      </c>
      <c r="BY37" s="65" t="str">
        <f t="shared" si="34"/>
        <v>河南町</v>
      </c>
      <c r="BZ37" s="147">
        <f t="shared" si="35"/>
        <v>7.1576049552649693E-2</v>
      </c>
      <c r="CA37" s="147">
        <f t="shared" si="36"/>
        <v>7.1999999999999995E-2</v>
      </c>
      <c r="CB37" s="65" t="str">
        <f t="shared" si="37"/>
        <v>堺市堺区</v>
      </c>
      <c r="CC37" s="147">
        <f t="shared" si="38"/>
        <v>7.0937798607635258E-2</v>
      </c>
      <c r="CD37" s="147">
        <f t="shared" si="39"/>
        <v>7.0999999999999994E-2</v>
      </c>
      <c r="CE37" s="66"/>
      <c r="CF37" s="147">
        <f t="shared" si="40"/>
        <v>7.0999999999999994E-2</v>
      </c>
      <c r="CG37" s="147">
        <f t="shared" si="41"/>
        <v>7.0999999999999994E-2</v>
      </c>
      <c r="CH37" s="184">
        <v>0</v>
      </c>
    </row>
    <row r="38" spans="2:86" s="20" customFormat="1" ht="12">
      <c r="B38" s="92">
        <v>32</v>
      </c>
      <c r="C38" s="87" t="s">
        <v>43</v>
      </c>
      <c r="D38" s="239">
        <f>'市区町村別_在宅(医科)'!D38</f>
        <v>70</v>
      </c>
      <c r="E38" s="131">
        <v>3</v>
      </c>
      <c r="F38" s="131">
        <v>3</v>
      </c>
      <c r="G38" s="93">
        <f t="shared" si="0"/>
        <v>4.2857142857142858E-2</v>
      </c>
      <c r="H38" s="93">
        <f t="shared" si="1"/>
        <v>4.2857142857142858E-2</v>
      </c>
      <c r="I38" s="131">
        <v>459470</v>
      </c>
      <c r="J38" s="131">
        <v>453470</v>
      </c>
      <c r="K38" s="131">
        <f t="shared" si="2"/>
        <v>153156.66666666666</v>
      </c>
      <c r="L38" s="131">
        <f t="shared" si="3"/>
        <v>151156.66666666666</v>
      </c>
      <c r="M38" s="239">
        <f>'市区町村別_在宅(医科)'!M38</f>
        <v>204</v>
      </c>
      <c r="N38" s="131">
        <v>13</v>
      </c>
      <c r="O38" s="131">
        <v>13</v>
      </c>
      <c r="P38" s="93">
        <f t="shared" si="4"/>
        <v>6.3725490196078427E-2</v>
      </c>
      <c r="Q38" s="93">
        <f t="shared" si="5"/>
        <v>6.3725490196078427E-2</v>
      </c>
      <c r="R38" s="131">
        <v>2423860</v>
      </c>
      <c r="S38" s="131">
        <v>2423860</v>
      </c>
      <c r="T38" s="131">
        <f t="shared" si="6"/>
        <v>186450.76923076922</v>
      </c>
      <c r="U38" s="131">
        <f t="shared" si="7"/>
        <v>186450.76923076922</v>
      </c>
      <c r="V38" s="239">
        <f>'市区町村別_在宅(医科)'!V38</f>
        <v>8234</v>
      </c>
      <c r="W38" s="131">
        <v>151</v>
      </c>
      <c r="X38" s="131">
        <v>150</v>
      </c>
      <c r="Y38" s="93">
        <f t="shared" si="8"/>
        <v>1.8338596065095945E-2</v>
      </c>
      <c r="Z38" s="93">
        <f t="shared" si="9"/>
        <v>1.8217148409035707E-2</v>
      </c>
      <c r="AA38" s="131">
        <v>21130140</v>
      </c>
      <c r="AB38" s="131">
        <v>21117310</v>
      </c>
      <c r="AC38" s="131">
        <f t="shared" si="10"/>
        <v>139934.70198675495</v>
      </c>
      <c r="AD38" s="131">
        <f t="shared" si="11"/>
        <v>140782.06666666668</v>
      </c>
      <c r="AE38" s="131">
        <f>'市区町村別_在宅(医科)'!AE38</f>
        <v>7050</v>
      </c>
      <c r="AF38" s="131">
        <v>301</v>
      </c>
      <c r="AG38" s="131">
        <v>301</v>
      </c>
      <c r="AH38" s="93">
        <f t="shared" si="12"/>
        <v>4.269503546099291E-2</v>
      </c>
      <c r="AI38" s="93">
        <f t="shared" si="13"/>
        <v>4.269503546099291E-2</v>
      </c>
      <c r="AJ38" s="131">
        <v>42520820</v>
      </c>
      <c r="AK38" s="131">
        <v>42509190</v>
      </c>
      <c r="AL38" s="131">
        <f t="shared" si="14"/>
        <v>141265.18272425249</v>
      </c>
      <c r="AM38" s="131">
        <f t="shared" si="15"/>
        <v>141226.54485049835</v>
      </c>
      <c r="AN38" s="131">
        <f>'市区町村別_在宅(医科)'!AN38</f>
        <v>4403</v>
      </c>
      <c r="AO38" s="131">
        <v>433</v>
      </c>
      <c r="AP38" s="131">
        <v>432</v>
      </c>
      <c r="AQ38" s="93">
        <f t="shared" si="16"/>
        <v>9.8342039518510102E-2</v>
      </c>
      <c r="AR38" s="93">
        <f t="shared" si="17"/>
        <v>9.8114921644333414E-2</v>
      </c>
      <c r="AS38" s="131">
        <v>57432180</v>
      </c>
      <c r="AT38" s="131">
        <v>57380640</v>
      </c>
      <c r="AU38" s="131">
        <f t="shared" si="18"/>
        <v>132637.82909930716</v>
      </c>
      <c r="AV38" s="131">
        <f t="shared" si="19"/>
        <v>132825.55555555556</v>
      </c>
      <c r="AW38" s="131">
        <f>'市区町村別_在宅(医科)'!AW38</f>
        <v>2037</v>
      </c>
      <c r="AX38" s="131">
        <v>364</v>
      </c>
      <c r="AY38" s="131">
        <v>364</v>
      </c>
      <c r="AZ38" s="93">
        <f t="shared" si="20"/>
        <v>0.17869415807560138</v>
      </c>
      <c r="BA38" s="93">
        <f t="shared" si="21"/>
        <v>0.17869415807560138</v>
      </c>
      <c r="BB38" s="131">
        <v>49854650</v>
      </c>
      <c r="BC38" s="131">
        <v>49806180</v>
      </c>
      <c r="BD38" s="131">
        <f t="shared" si="22"/>
        <v>136963.32417582418</v>
      </c>
      <c r="BE38" s="131">
        <f t="shared" si="23"/>
        <v>136830.16483516485</v>
      </c>
      <c r="BF38" s="131">
        <f>'市区町村別_在宅(医科)'!BF38</f>
        <v>709</v>
      </c>
      <c r="BG38" s="131">
        <v>179</v>
      </c>
      <c r="BH38" s="131">
        <v>177</v>
      </c>
      <c r="BI38" s="93">
        <f t="shared" si="24"/>
        <v>0.25246826516220028</v>
      </c>
      <c r="BJ38" s="93">
        <f t="shared" si="25"/>
        <v>0.24964739069111425</v>
      </c>
      <c r="BK38" s="131">
        <v>21078650</v>
      </c>
      <c r="BL38" s="131">
        <v>21042150</v>
      </c>
      <c r="BM38" s="131">
        <f t="shared" si="26"/>
        <v>117757.82122905029</v>
      </c>
      <c r="BN38" s="131">
        <f t="shared" si="27"/>
        <v>118882.20338983051</v>
      </c>
      <c r="BO38" s="131">
        <f>'市区町村別_在宅(医科)'!BO38</f>
        <v>22707</v>
      </c>
      <c r="BP38" s="131">
        <f t="shared" si="42"/>
        <v>1444</v>
      </c>
      <c r="BQ38" s="131">
        <f t="shared" si="42"/>
        <v>1440</v>
      </c>
      <c r="BR38" s="93">
        <f t="shared" si="29"/>
        <v>6.3592724710441709E-2</v>
      </c>
      <c r="BS38" s="93">
        <f t="shared" si="30"/>
        <v>6.341656757827982E-2</v>
      </c>
      <c r="BT38" s="131">
        <f t="shared" si="43"/>
        <v>194899770</v>
      </c>
      <c r="BU38" s="131">
        <f t="shared" si="43"/>
        <v>194732800</v>
      </c>
      <c r="BV38" s="131">
        <f t="shared" si="32"/>
        <v>134972.13988919667</v>
      </c>
      <c r="BW38" s="131">
        <f t="shared" si="33"/>
        <v>135231.11111111112</v>
      </c>
      <c r="BY38" s="65" t="str">
        <f t="shared" si="34"/>
        <v>住之江区</v>
      </c>
      <c r="BZ38" s="147">
        <f t="shared" si="35"/>
        <v>7.1196202869180311E-2</v>
      </c>
      <c r="CA38" s="147">
        <f t="shared" si="36"/>
        <v>7.0999999999999994E-2</v>
      </c>
      <c r="CB38" s="65" t="str">
        <f t="shared" si="37"/>
        <v>大阪狭山市</v>
      </c>
      <c r="CC38" s="147">
        <f t="shared" si="38"/>
        <v>7.0891395708913951E-2</v>
      </c>
      <c r="CD38" s="147">
        <f t="shared" si="39"/>
        <v>7.0999999999999994E-2</v>
      </c>
      <c r="CE38" s="66"/>
      <c r="CF38" s="147">
        <f t="shared" si="40"/>
        <v>7.0999999999999994E-2</v>
      </c>
      <c r="CG38" s="147">
        <f t="shared" si="41"/>
        <v>7.0999999999999994E-2</v>
      </c>
      <c r="CH38" s="184">
        <v>0</v>
      </c>
    </row>
    <row r="39" spans="2:86" s="20" customFormat="1" ht="12">
      <c r="B39" s="92">
        <v>33</v>
      </c>
      <c r="C39" s="87" t="s">
        <v>44</v>
      </c>
      <c r="D39" s="239">
        <f>'市区町村別_在宅(医科)'!D39</f>
        <v>19</v>
      </c>
      <c r="E39" s="131">
        <v>2</v>
      </c>
      <c r="F39" s="131">
        <v>2</v>
      </c>
      <c r="G39" s="93">
        <f t="shared" si="0"/>
        <v>0.10526315789473684</v>
      </c>
      <c r="H39" s="93">
        <f t="shared" si="1"/>
        <v>0.10526315789473684</v>
      </c>
      <c r="I39" s="131">
        <v>82870</v>
      </c>
      <c r="J39" s="131">
        <v>82870</v>
      </c>
      <c r="K39" s="131">
        <f t="shared" si="2"/>
        <v>41435</v>
      </c>
      <c r="L39" s="131">
        <f t="shared" si="3"/>
        <v>41435</v>
      </c>
      <c r="M39" s="239">
        <f>'市区町村別_在宅(医科)'!M39</f>
        <v>75</v>
      </c>
      <c r="N39" s="131">
        <v>5</v>
      </c>
      <c r="O39" s="131">
        <v>5</v>
      </c>
      <c r="P39" s="93">
        <f t="shared" si="4"/>
        <v>6.6666666666666666E-2</v>
      </c>
      <c r="Q39" s="93">
        <f t="shared" si="5"/>
        <v>6.6666666666666666E-2</v>
      </c>
      <c r="R39" s="131">
        <v>417820</v>
      </c>
      <c r="S39" s="131">
        <v>417820</v>
      </c>
      <c r="T39" s="131">
        <f t="shared" si="6"/>
        <v>83564</v>
      </c>
      <c r="U39" s="131">
        <f t="shared" si="7"/>
        <v>83564</v>
      </c>
      <c r="V39" s="239">
        <f>'市区町村別_在宅(医科)'!V39</f>
        <v>2533</v>
      </c>
      <c r="W39" s="131">
        <v>63</v>
      </c>
      <c r="X39" s="131">
        <v>62</v>
      </c>
      <c r="Y39" s="93">
        <f t="shared" si="8"/>
        <v>2.4871693643900513E-2</v>
      </c>
      <c r="Z39" s="93">
        <f t="shared" si="9"/>
        <v>2.4476904855902093E-2</v>
      </c>
      <c r="AA39" s="131">
        <v>7042790</v>
      </c>
      <c r="AB39" s="131">
        <v>7036790</v>
      </c>
      <c r="AC39" s="131">
        <f t="shared" si="10"/>
        <v>111790.31746031746</v>
      </c>
      <c r="AD39" s="131">
        <f t="shared" si="11"/>
        <v>113496.6129032258</v>
      </c>
      <c r="AE39" s="131">
        <f>'市区町村別_在宅(医科)'!AE39</f>
        <v>1847</v>
      </c>
      <c r="AF39" s="131">
        <v>86</v>
      </c>
      <c r="AG39" s="131">
        <v>86</v>
      </c>
      <c r="AH39" s="93">
        <f t="shared" si="12"/>
        <v>4.6561992420140766E-2</v>
      </c>
      <c r="AI39" s="93">
        <f t="shared" si="13"/>
        <v>4.6561992420140766E-2</v>
      </c>
      <c r="AJ39" s="131">
        <v>11101760</v>
      </c>
      <c r="AK39" s="131">
        <v>11101760</v>
      </c>
      <c r="AL39" s="131">
        <f t="shared" si="14"/>
        <v>129090.23255813954</v>
      </c>
      <c r="AM39" s="131">
        <f t="shared" si="15"/>
        <v>129090.23255813954</v>
      </c>
      <c r="AN39" s="131">
        <f>'市区町村別_在宅(医科)'!AN39</f>
        <v>1142</v>
      </c>
      <c r="AO39" s="131">
        <v>151</v>
      </c>
      <c r="AP39" s="131">
        <v>151</v>
      </c>
      <c r="AQ39" s="93">
        <f t="shared" si="16"/>
        <v>0.13222416812609458</v>
      </c>
      <c r="AR39" s="93">
        <f t="shared" si="17"/>
        <v>0.13222416812609458</v>
      </c>
      <c r="AS39" s="131">
        <v>20070540</v>
      </c>
      <c r="AT39" s="131">
        <v>20052540</v>
      </c>
      <c r="AU39" s="131">
        <f t="shared" si="18"/>
        <v>132917.4834437086</v>
      </c>
      <c r="AV39" s="131">
        <f t="shared" si="19"/>
        <v>132798.27814569537</v>
      </c>
      <c r="AW39" s="131">
        <f>'市区町村別_在宅(医科)'!AW39</f>
        <v>544</v>
      </c>
      <c r="AX39" s="131">
        <v>124</v>
      </c>
      <c r="AY39" s="131">
        <v>124</v>
      </c>
      <c r="AZ39" s="93">
        <f t="shared" si="20"/>
        <v>0.22794117647058823</v>
      </c>
      <c r="BA39" s="93">
        <f t="shared" si="21"/>
        <v>0.22794117647058823</v>
      </c>
      <c r="BB39" s="131">
        <v>18338130</v>
      </c>
      <c r="BC39" s="131">
        <v>18314130</v>
      </c>
      <c r="BD39" s="131">
        <f t="shared" si="22"/>
        <v>147888.14516129033</v>
      </c>
      <c r="BE39" s="131">
        <f t="shared" si="23"/>
        <v>147694.59677419355</v>
      </c>
      <c r="BF39" s="131">
        <f>'市区町村別_在宅(医科)'!BF39</f>
        <v>210</v>
      </c>
      <c r="BG39" s="131">
        <v>55</v>
      </c>
      <c r="BH39" s="131">
        <v>54</v>
      </c>
      <c r="BI39" s="93">
        <f t="shared" si="24"/>
        <v>0.26190476190476192</v>
      </c>
      <c r="BJ39" s="93">
        <f t="shared" si="25"/>
        <v>0.25714285714285712</v>
      </c>
      <c r="BK39" s="131">
        <v>6715290</v>
      </c>
      <c r="BL39" s="131">
        <v>6694290</v>
      </c>
      <c r="BM39" s="131">
        <f t="shared" si="26"/>
        <v>122096.18181818182</v>
      </c>
      <c r="BN39" s="131">
        <f t="shared" si="27"/>
        <v>123968.33333333333</v>
      </c>
      <c r="BO39" s="131">
        <f>'市区町村別_在宅(医科)'!BO39</f>
        <v>6370</v>
      </c>
      <c r="BP39" s="131">
        <f t="shared" si="42"/>
        <v>486</v>
      </c>
      <c r="BQ39" s="131">
        <f t="shared" si="42"/>
        <v>484</v>
      </c>
      <c r="BR39" s="93">
        <f t="shared" si="29"/>
        <v>7.6295133437990575E-2</v>
      </c>
      <c r="BS39" s="93">
        <f t="shared" si="30"/>
        <v>7.5981161695447413E-2</v>
      </c>
      <c r="BT39" s="131">
        <f t="shared" si="43"/>
        <v>63769200</v>
      </c>
      <c r="BU39" s="131">
        <f t="shared" si="43"/>
        <v>63700200</v>
      </c>
      <c r="BV39" s="131">
        <f t="shared" si="32"/>
        <v>131212.34567901236</v>
      </c>
      <c r="BW39" s="131">
        <f t="shared" si="33"/>
        <v>131611.98347107437</v>
      </c>
      <c r="BY39" s="65" t="str">
        <f t="shared" si="34"/>
        <v>大阪狭山市</v>
      </c>
      <c r="BZ39" s="147">
        <f t="shared" si="35"/>
        <v>7.1001990710019905E-2</v>
      </c>
      <c r="CA39" s="147">
        <f t="shared" si="36"/>
        <v>7.0999999999999994E-2</v>
      </c>
      <c r="CB39" s="65" t="str">
        <f t="shared" si="37"/>
        <v>東成区</v>
      </c>
      <c r="CC39" s="147">
        <f t="shared" si="38"/>
        <v>7.0685719117274032E-2</v>
      </c>
      <c r="CD39" s="147">
        <f t="shared" si="39"/>
        <v>7.0999999999999994E-2</v>
      </c>
      <c r="CE39" s="66"/>
      <c r="CF39" s="147">
        <f t="shared" si="40"/>
        <v>7.0999999999999994E-2</v>
      </c>
      <c r="CG39" s="147">
        <f t="shared" si="41"/>
        <v>7.0999999999999994E-2</v>
      </c>
      <c r="CH39" s="184">
        <v>0</v>
      </c>
    </row>
    <row r="40" spans="2:86" s="20" customFormat="1" ht="12">
      <c r="B40" s="92">
        <v>34</v>
      </c>
      <c r="C40" s="87" t="s">
        <v>46</v>
      </c>
      <c r="D40" s="239">
        <f>'市区町村別_在宅(医科)'!D40</f>
        <v>137</v>
      </c>
      <c r="E40" s="131">
        <v>7</v>
      </c>
      <c r="F40" s="131">
        <v>7</v>
      </c>
      <c r="G40" s="93">
        <f t="shared" si="0"/>
        <v>5.1094890510948905E-2</v>
      </c>
      <c r="H40" s="93">
        <f t="shared" si="1"/>
        <v>5.1094890510948905E-2</v>
      </c>
      <c r="I40" s="131">
        <v>909630</v>
      </c>
      <c r="J40" s="131">
        <v>909630</v>
      </c>
      <c r="K40" s="131">
        <f t="shared" si="2"/>
        <v>129947.14285714286</v>
      </c>
      <c r="L40" s="131">
        <f t="shared" si="3"/>
        <v>129947.14285714286</v>
      </c>
      <c r="M40" s="239">
        <f>'市区町村別_在宅(医科)'!M40</f>
        <v>282</v>
      </c>
      <c r="N40" s="131">
        <v>25</v>
      </c>
      <c r="O40" s="131">
        <v>25</v>
      </c>
      <c r="P40" s="93">
        <f t="shared" si="4"/>
        <v>8.8652482269503549E-2</v>
      </c>
      <c r="Q40" s="93">
        <f t="shared" si="5"/>
        <v>8.8652482269503549E-2</v>
      </c>
      <c r="R40" s="131">
        <v>3816830</v>
      </c>
      <c r="S40" s="131">
        <v>3783830</v>
      </c>
      <c r="T40" s="131">
        <f t="shared" si="6"/>
        <v>152673.20000000001</v>
      </c>
      <c r="U40" s="131">
        <f t="shared" si="7"/>
        <v>151353.20000000001</v>
      </c>
      <c r="V40" s="239">
        <f>'市区町村別_在宅(医科)'!V40</f>
        <v>10633</v>
      </c>
      <c r="W40" s="131">
        <v>181</v>
      </c>
      <c r="X40" s="131">
        <v>181</v>
      </c>
      <c r="Y40" s="93">
        <f t="shared" si="8"/>
        <v>1.7022477193642433E-2</v>
      </c>
      <c r="Z40" s="93">
        <f t="shared" si="9"/>
        <v>1.7022477193642433E-2</v>
      </c>
      <c r="AA40" s="131">
        <v>25036210</v>
      </c>
      <c r="AB40" s="131">
        <v>24964210</v>
      </c>
      <c r="AC40" s="131">
        <f t="shared" si="10"/>
        <v>138321.60220994474</v>
      </c>
      <c r="AD40" s="131">
        <f t="shared" si="11"/>
        <v>137923.81215469612</v>
      </c>
      <c r="AE40" s="131">
        <f>'市区町村別_在宅(医科)'!AE40</f>
        <v>8633</v>
      </c>
      <c r="AF40" s="131">
        <v>352</v>
      </c>
      <c r="AG40" s="131">
        <v>352</v>
      </c>
      <c r="AH40" s="93">
        <f t="shared" si="12"/>
        <v>4.0773775049229702E-2</v>
      </c>
      <c r="AI40" s="93">
        <f t="shared" si="13"/>
        <v>4.0773775049229702E-2</v>
      </c>
      <c r="AJ40" s="131">
        <v>50439230</v>
      </c>
      <c r="AK40" s="131">
        <v>50403230</v>
      </c>
      <c r="AL40" s="131">
        <f t="shared" si="14"/>
        <v>143293.26704545456</v>
      </c>
      <c r="AM40" s="131">
        <f t="shared" si="15"/>
        <v>143190.99431818182</v>
      </c>
      <c r="AN40" s="131">
        <f>'市区町村別_在宅(医科)'!AN40</f>
        <v>5701</v>
      </c>
      <c r="AO40" s="131">
        <v>459</v>
      </c>
      <c r="AP40" s="131">
        <v>458</v>
      </c>
      <c r="AQ40" s="93">
        <f t="shared" si="16"/>
        <v>8.0512190843711626E-2</v>
      </c>
      <c r="AR40" s="93">
        <f t="shared" si="17"/>
        <v>8.0336783020522717E-2</v>
      </c>
      <c r="AS40" s="131">
        <v>58933770</v>
      </c>
      <c r="AT40" s="131">
        <v>58838790</v>
      </c>
      <c r="AU40" s="131">
        <f t="shared" si="18"/>
        <v>128396.01307189543</v>
      </c>
      <c r="AV40" s="131">
        <f t="shared" si="19"/>
        <v>128468.97379912664</v>
      </c>
      <c r="AW40" s="131">
        <f>'市区町村別_在宅(医科)'!AW40</f>
        <v>2705</v>
      </c>
      <c r="AX40" s="131">
        <v>377</v>
      </c>
      <c r="AY40" s="131">
        <v>375</v>
      </c>
      <c r="AZ40" s="93">
        <f t="shared" si="20"/>
        <v>0.13937153419593346</v>
      </c>
      <c r="BA40" s="93">
        <f t="shared" si="21"/>
        <v>0.13863216266173753</v>
      </c>
      <c r="BB40" s="131">
        <v>45063530</v>
      </c>
      <c r="BC40" s="131">
        <v>45003250</v>
      </c>
      <c r="BD40" s="131">
        <f t="shared" si="22"/>
        <v>119531.9098143236</v>
      </c>
      <c r="BE40" s="131">
        <f t="shared" si="23"/>
        <v>120008.66666666667</v>
      </c>
      <c r="BF40" s="131">
        <f>'市区町村別_在宅(医科)'!BF40</f>
        <v>940</v>
      </c>
      <c r="BG40" s="131">
        <v>178</v>
      </c>
      <c r="BH40" s="131">
        <v>178</v>
      </c>
      <c r="BI40" s="93">
        <f t="shared" si="24"/>
        <v>0.18936170212765957</v>
      </c>
      <c r="BJ40" s="93">
        <f t="shared" si="25"/>
        <v>0.18936170212765957</v>
      </c>
      <c r="BK40" s="131">
        <v>21598560</v>
      </c>
      <c r="BL40" s="131">
        <v>21553560</v>
      </c>
      <c r="BM40" s="131">
        <f t="shared" si="26"/>
        <v>121340.22471910113</v>
      </c>
      <c r="BN40" s="131">
        <f t="shared" si="27"/>
        <v>121087.41573033707</v>
      </c>
      <c r="BO40" s="131">
        <f>'市区町村別_在宅(医科)'!BO40</f>
        <v>29031</v>
      </c>
      <c r="BP40" s="131">
        <f t="shared" si="42"/>
        <v>1579</v>
      </c>
      <c r="BQ40" s="131">
        <f t="shared" si="42"/>
        <v>1576</v>
      </c>
      <c r="BR40" s="93">
        <f t="shared" si="29"/>
        <v>5.4390134683614068E-2</v>
      </c>
      <c r="BS40" s="93">
        <f t="shared" si="30"/>
        <v>5.4286796872308911E-2</v>
      </c>
      <c r="BT40" s="131">
        <f t="shared" si="43"/>
        <v>205797760</v>
      </c>
      <c r="BU40" s="131">
        <f t="shared" si="43"/>
        <v>205456500</v>
      </c>
      <c r="BV40" s="131">
        <f t="shared" si="32"/>
        <v>130334.23685877137</v>
      </c>
      <c r="BW40" s="131">
        <f t="shared" si="33"/>
        <v>130365.79949238579</v>
      </c>
      <c r="BY40" s="65" t="str">
        <f t="shared" si="34"/>
        <v>東成区</v>
      </c>
      <c r="BZ40" s="147">
        <f t="shared" si="35"/>
        <v>7.0685719117274032E-2</v>
      </c>
      <c r="CA40" s="147">
        <f t="shared" si="36"/>
        <v>7.0999999999999994E-2</v>
      </c>
      <c r="CB40" s="65" t="str">
        <f t="shared" si="37"/>
        <v>河内長野市</v>
      </c>
      <c r="CC40" s="147">
        <f t="shared" si="38"/>
        <v>7.0271891243502596E-2</v>
      </c>
      <c r="CD40" s="147">
        <f t="shared" si="39"/>
        <v>7.0000000000000007E-2</v>
      </c>
      <c r="CE40" s="66"/>
      <c r="CF40" s="147">
        <f t="shared" si="40"/>
        <v>7.0999999999999994E-2</v>
      </c>
      <c r="CG40" s="147">
        <f t="shared" si="41"/>
        <v>7.0999999999999994E-2</v>
      </c>
      <c r="CH40" s="184">
        <v>0</v>
      </c>
    </row>
    <row r="41" spans="2:86" s="20" customFormat="1" ht="12">
      <c r="B41" s="92">
        <v>35</v>
      </c>
      <c r="C41" s="87" t="s">
        <v>3</v>
      </c>
      <c r="D41" s="239">
        <f>'市区町村別_在宅(医科)'!D41</f>
        <v>29</v>
      </c>
      <c r="E41" s="131">
        <v>5</v>
      </c>
      <c r="F41" s="131">
        <v>5</v>
      </c>
      <c r="G41" s="93">
        <f t="shared" si="0"/>
        <v>0.17241379310344829</v>
      </c>
      <c r="H41" s="93">
        <f t="shared" si="1"/>
        <v>0.17241379310344829</v>
      </c>
      <c r="I41" s="131">
        <v>105510</v>
      </c>
      <c r="J41" s="131">
        <v>105510</v>
      </c>
      <c r="K41" s="131">
        <f t="shared" si="2"/>
        <v>21102</v>
      </c>
      <c r="L41" s="131">
        <f t="shared" si="3"/>
        <v>21102</v>
      </c>
      <c r="M41" s="239">
        <f>'市区町村別_在宅(医科)'!M41</f>
        <v>62</v>
      </c>
      <c r="N41" s="131">
        <v>5</v>
      </c>
      <c r="O41" s="131">
        <v>5</v>
      </c>
      <c r="P41" s="93">
        <f t="shared" si="4"/>
        <v>8.0645161290322578E-2</v>
      </c>
      <c r="Q41" s="93">
        <f t="shared" si="5"/>
        <v>8.0645161290322578E-2</v>
      </c>
      <c r="R41" s="131">
        <v>604490</v>
      </c>
      <c r="S41" s="131">
        <v>604490</v>
      </c>
      <c r="T41" s="131">
        <f t="shared" si="6"/>
        <v>120898</v>
      </c>
      <c r="U41" s="131">
        <f t="shared" si="7"/>
        <v>120898</v>
      </c>
      <c r="V41" s="239">
        <f>'市区町村別_在宅(医科)'!V41</f>
        <v>20902</v>
      </c>
      <c r="W41" s="131">
        <v>408</v>
      </c>
      <c r="X41" s="131">
        <v>406</v>
      </c>
      <c r="Y41" s="93">
        <f t="shared" si="8"/>
        <v>1.9519663190125346E-2</v>
      </c>
      <c r="Z41" s="93">
        <f t="shared" si="9"/>
        <v>1.9423978566644341E-2</v>
      </c>
      <c r="AA41" s="131">
        <v>44268440</v>
      </c>
      <c r="AB41" s="131">
        <v>44151150</v>
      </c>
      <c r="AC41" s="131">
        <f t="shared" si="10"/>
        <v>108501.07843137255</v>
      </c>
      <c r="AD41" s="131">
        <f t="shared" si="11"/>
        <v>108746.67487684729</v>
      </c>
      <c r="AE41" s="131">
        <f>'市区町村別_在宅(医科)'!AE41</f>
        <v>17872</v>
      </c>
      <c r="AF41" s="131">
        <v>786</v>
      </c>
      <c r="AG41" s="131">
        <v>783</v>
      </c>
      <c r="AH41" s="93">
        <f t="shared" si="12"/>
        <v>4.3979409131602504E-2</v>
      </c>
      <c r="AI41" s="93">
        <f t="shared" si="13"/>
        <v>4.3811548791405551E-2</v>
      </c>
      <c r="AJ41" s="131">
        <v>89274420</v>
      </c>
      <c r="AK41" s="131">
        <v>88916990</v>
      </c>
      <c r="AL41" s="131">
        <f t="shared" si="14"/>
        <v>113580.68702290076</v>
      </c>
      <c r="AM41" s="131">
        <f t="shared" si="15"/>
        <v>113559.374201788</v>
      </c>
      <c r="AN41" s="131">
        <f>'市区町村別_在宅(医科)'!AN41</f>
        <v>12277</v>
      </c>
      <c r="AO41" s="131">
        <v>1302</v>
      </c>
      <c r="AP41" s="131">
        <v>1290</v>
      </c>
      <c r="AQ41" s="93">
        <f t="shared" si="16"/>
        <v>0.10605196709293802</v>
      </c>
      <c r="AR41" s="93">
        <f t="shared" si="17"/>
        <v>0.10507452960821047</v>
      </c>
      <c r="AS41" s="131">
        <v>139273030</v>
      </c>
      <c r="AT41" s="131">
        <v>138846010</v>
      </c>
      <c r="AU41" s="131">
        <f t="shared" si="18"/>
        <v>106968.53302611367</v>
      </c>
      <c r="AV41" s="131">
        <f t="shared" si="19"/>
        <v>107632.56589147287</v>
      </c>
      <c r="AW41" s="131">
        <f>'市区町村別_在宅(医科)'!AW41</f>
        <v>5585</v>
      </c>
      <c r="AX41" s="131">
        <v>1135</v>
      </c>
      <c r="AY41" s="131">
        <v>1131</v>
      </c>
      <c r="AZ41" s="93">
        <f t="shared" si="20"/>
        <v>0.20322291853178157</v>
      </c>
      <c r="BA41" s="93">
        <f t="shared" si="21"/>
        <v>0.20250671441360787</v>
      </c>
      <c r="BB41" s="131">
        <v>126501170</v>
      </c>
      <c r="BC41" s="131">
        <v>125969320</v>
      </c>
      <c r="BD41" s="131">
        <f t="shared" si="22"/>
        <v>111454.77533039647</v>
      </c>
      <c r="BE41" s="131">
        <f t="shared" si="23"/>
        <v>111378.70910698497</v>
      </c>
      <c r="BF41" s="131">
        <f>'市区町村別_在宅(医科)'!BF41</f>
        <v>1995</v>
      </c>
      <c r="BG41" s="131">
        <v>585</v>
      </c>
      <c r="BH41" s="131">
        <v>584</v>
      </c>
      <c r="BI41" s="93">
        <f t="shared" si="24"/>
        <v>0.2932330827067669</v>
      </c>
      <c r="BJ41" s="93">
        <f t="shared" si="25"/>
        <v>0.29273182957393484</v>
      </c>
      <c r="BK41" s="131">
        <v>61950100</v>
      </c>
      <c r="BL41" s="131">
        <v>61761530</v>
      </c>
      <c r="BM41" s="131">
        <f t="shared" si="26"/>
        <v>105897.60683760684</v>
      </c>
      <c r="BN41" s="131">
        <f t="shared" si="27"/>
        <v>105756.04452054795</v>
      </c>
      <c r="BO41" s="131">
        <f>'市区町村別_在宅(医科)'!BO41</f>
        <v>58722</v>
      </c>
      <c r="BP41" s="131">
        <f t="shared" si="42"/>
        <v>4226</v>
      </c>
      <c r="BQ41" s="131">
        <f t="shared" si="42"/>
        <v>4204</v>
      </c>
      <c r="BR41" s="93">
        <f t="shared" si="29"/>
        <v>7.1966213684819993E-2</v>
      </c>
      <c r="BS41" s="93">
        <f t="shared" si="30"/>
        <v>7.1591567044719182E-2</v>
      </c>
      <c r="BT41" s="131">
        <f t="shared" si="43"/>
        <v>461977160</v>
      </c>
      <c r="BU41" s="131">
        <f t="shared" si="43"/>
        <v>460355000</v>
      </c>
      <c r="BV41" s="131">
        <f t="shared" si="32"/>
        <v>109317.8324656886</v>
      </c>
      <c r="BW41" s="131">
        <f t="shared" si="33"/>
        <v>109504.04376784015</v>
      </c>
      <c r="BY41" s="65" t="str">
        <f t="shared" si="34"/>
        <v>河内長野市</v>
      </c>
      <c r="BZ41" s="147">
        <f t="shared" si="35"/>
        <v>7.0571771291483412E-2</v>
      </c>
      <c r="CA41" s="147">
        <f t="shared" si="36"/>
        <v>7.0999999999999994E-2</v>
      </c>
      <c r="CB41" s="65" t="str">
        <f t="shared" si="37"/>
        <v>淀川区</v>
      </c>
      <c r="CC41" s="147">
        <f t="shared" si="38"/>
        <v>7.0225741853267798E-2</v>
      </c>
      <c r="CD41" s="147">
        <f t="shared" si="39"/>
        <v>7.0000000000000007E-2</v>
      </c>
      <c r="CE41" s="66"/>
      <c r="CF41" s="147">
        <f t="shared" si="40"/>
        <v>7.0999999999999994E-2</v>
      </c>
      <c r="CG41" s="147">
        <f t="shared" si="41"/>
        <v>7.0999999999999994E-2</v>
      </c>
      <c r="CH41" s="184">
        <v>0</v>
      </c>
    </row>
    <row r="42" spans="2:86" s="20" customFormat="1" ht="12">
      <c r="B42" s="92">
        <v>36</v>
      </c>
      <c r="C42" s="87" t="s">
        <v>4</v>
      </c>
      <c r="D42" s="239">
        <f>'市区町村別_在宅(医科)'!D42</f>
        <v>31</v>
      </c>
      <c r="E42" s="131">
        <v>3</v>
      </c>
      <c r="F42" s="131">
        <v>3</v>
      </c>
      <c r="G42" s="93">
        <f t="shared" si="0"/>
        <v>9.6774193548387094E-2</v>
      </c>
      <c r="H42" s="93">
        <f t="shared" si="1"/>
        <v>9.6774193548387094E-2</v>
      </c>
      <c r="I42" s="131">
        <v>473260</v>
      </c>
      <c r="J42" s="131">
        <v>473260</v>
      </c>
      <c r="K42" s="131">
        <f t="shared" si="2"/>
        <v>157753.33333333334</v>
      </c>
      <c r="L42" s="131">
        <f t="shared" si="3"/>
        <v>157753.33333333334</v>
      </c>
      <c r="M42" s="239">
        <f>'市区町村別_在宅(医科)'!M42</f>
        <v>54</v>
      </c>
      <c r="N42" s="131">
        <v>7</v>
      </c>
      <c r="O42" s="131">
        <v>7</v>
      </c>
      <c r="P42" s="93">
        <f t="shared" si="4"/>
        <v>0.12962962962962962</v>
      </c>
      <c r="Q42" s="93">
        <f t="shared" si="5"/>
        <v>0.12962962962962962</v>
      </c>
      <c r="R42" s="131">
        <v>1014130</v>
      </c>
      <c r="S42" s="131">
        <v>1014130</v>
      </c>
      <c r="T42" s="131">
        <f t="shared" si="6"/>
        <v>144875.71428571429</v>
      </c>
      <c r="U42" s="131">
        <f t="shared" si="7"/>
        <v>144875.71428571429</v>
      </c>
      <c r="V42" s="239">
        <f>'市区町村別_在宅(医科)'!V42</f>
        <v>5661</v>
      </c>
      <c r="W42" s="131">
        <v>89</v>
      </c>
      <c r="X42" s="131">
        <v>87</v>
      </c>
      <c r="Y42" s="93">
        <f t="shared" si="8"/>
        <v>1.5721603956898075E-2</v>
      </c>
      <c r="Z42" s="93">
        <f t="shared" si="9"/>
        <v>1.5368309485956544E-2</v>
      </c>
      <c r="AA42" s="131">
        <v>10782750</v>
      </c>
      <c r="AB42" s="131">
        <v>10683620</v>
      </c>
      <c r="AC42" s="131">
        <f t="shared" si="10"/>
        <v>121154.49438202247</v>
      </c>
      <c r="AD42" s="131">
        <f t="shared" si="11"/>
        <v>122800.22988505747</v>
      </c>
      <c r="AE42" s="131">
        <f>'市区町村別_在宅(医科)'!AE42</f>
        <v>4770</v>
      </c>
      <c r="AF42" s="131">
        <v>215</v>
      </c>
      <c r="AG42" s="131">
        <v>215</v>
      </c>
      <c r="AH42" s="93">
        <f t="shared" si="12"/>
        <v>4.5073375262054509E-2</v>
      </c>
      <c r="AI42" s="93">
        <f t="shared" si="13"/>
        <v>4.5073375262054509E-2</v>
      </c>
      <c r="AJ42" s="131">
        <v>25289290</v>
      </c>
      <c r="AK42" s="131">
        <v>25247290</v>
      </c>
      <c r="AL42" s="131">
        <f t="shared" si="14"/>
        <v>117624.60465116279</v>
      </c>
      <c r="AM42" s="131">
        <f t="shared" si="15"/>
        <v>117429.25581395348</v>
      </c>
      <c r="AN42" s="131">
        <f>'市区町村別_在宅(医科)'!AN42</f>
        <v>3332</v>
      </c>
      <c r="AO42" s="131">
        <v>360</v>
      </c>
      <c r="AP42" s="131">
        <v>360</v>
      </c>
      <c r="AQ42" s="93">
        <f t="shared" si="16"/>
        <v>0.10804321728691477</v>
      </c>
      <c r="AR42" s="93">
        <f t="shared" si="17"/>
        <v>0.10804321728691477</v>
      </c>
      <c r="AS42" s="131">
        <v>45677440</v>
      </c>
      <c r="AT42" s="131">
        <v>45653440</v>
      </c>
      <c r="AU42" s="131">
        <f t="shared" si="18"/>
        <v>126881.77777777778</v>
      </c>
      <c r="AV42" s="131">
        <f t="shared" si="19"/>
        <v>126815.11111111111</v>
      </c>
      <c r="AW42" s="131">
        <f>'市区町村別_在宅(医科)'!AW42</f>
        <v>1716</v>
      </c>
      <c r="AX42" s="131">
        <v>365</v>
      </c>
      <c r="AY42" s="131">
        <v>362</v>
      </c>
      <c r="AZ42" s="93">
        <f t="shared" si="20"/>
        <v>0.21270396270396269</v>
      </c>
      <c r="BA42" s="93">
        <f t="shared" si="21"/>
        <v>0.21095571095571095</v>
      </c>
      <c r="BB42" s="131">
        <v>37265790</v>
      </c>
      <c r="BC42" s="131">
        <v>37013810</v>
      </c>
      <c r="BD42" s="131">
        <f t="shared" si="22"/>
        <v>102098.05479452055</v>
      </c>
      <c r="BE42" s="131">
        <f t="shared" si="23"/>
        <v>102248.09392265194</v>
      </c>
      <c r="BF42" s="131">
        <f>'市区町村別_在宅(医科)'!BF42</f>
        <v>672</v>
      </c>
      <c r="BG42" s="131">
        <v>220</v>
      </c>
      <c r="BH42" s="131">
        <v>220</v>
      </c>
      <c r="BI42" s="93">
        <f t="shared" si="24"/>
        <v>0.32738095238095238</v>
      </c>
      <c r="BJ42" s="93">
        <f t="shared" si="25"/>
        <v>0.32738095238095238</v>
      </c>
      <c r="BK42" s="131">
        <v>23140830</v>
      </c>
      <c r="BL42" s="131">
        <v>23122830</v>
      </c>
      <c r="BM42" s="131">
        <f t="shared" si="26"/>
        <v>105185.59090909091</v>
      </c>
      <c r="BN42" s="131">
        <f t="shared" si="27"/>
        <v>105103.77272727272</v>
      </c>
      <c r="BO42" s="131">
        <f>'市区町村別_在宅(医科)'!BO42</f>
        <v>16236</v>
      </c>
      <c r="BP42" s="131">
        <f t="shared" si="42"/>
        <v>1259</v>
      </c>
      <c r="BQ42" s="131">
        <f t="shared" si="42"/>
        <v>1254</v>
      </c>
      <c r="BR42" s="93">
        <f t="shared" si="29"/>
        <v>7.754372998275437E-2</v>
      </c>
      <c r="BS42" s="93">
        <f t="shared" si="30"/>
        <v>7.7235772357723581E-2</v>
      </c>
      <c r="BT42" s="131">
        <f t="shared" si="43"/>
        <v>143643490</v>
      </c>
      <c r="BU42" s="131">
        <f t="shared" si="43"/>
        <v>143208380</v>
      </c>
      <c r="BV42" s="131">
        <f t="shared" si="32"/>
        <v>114093.32009531374</v>
      </c>
      <c r="BW42" s="131">
        <f t="shared" si="33"/>
        <v>114201.25996810208</v>
      </c>
      <c r="BY42" s="65" t="str">
        <f t="shared" si="34"/>
        <v>淀川区</v>
      </c>
      <c r="BZ42" s="147">
        <f t="shared" si="35"/>
        <v>7.0225741853267798E-2</v>
      </c>
      <c r="CA42" s="147">
        <f t="shared" si="36"/>
        <v>7.0000000000000007E-2</v>
      </c>
      <c r="CB42" s="65" t="str">
        <f t="shared" si="37"/>
        <v>箕面市</v>
      </c>
      <c r="CC42" s="147">
        <f t="shared" si="38"/>
        <v>6.9722434428316785E-2</v>
      </c>
      <c r="CD42" s="147">
        <f t="shared" si="39"/>
        <v>7.0000000000000007E-2</v>
      </c>
      <c r="CE42" s="66"/>
      <c r="CF42" s="147">
        <f t="shared" si="40"/>
        <v>7.0999999999999994E-2</v>
      </c>
      <c r="CG42" s="147">
        <f t="shared" si="41"/>
        <v>7.0999999999999994E-2</v>
      </c>
      <c r="CH42" s="184">
        <v>0</v>
      </c>
    </row>
    <row r="43" spans="2:86" s="20" customFormat="1" ht="12">
      <c r="B43" s="92">
        <v>37</v>
      </c>
      <c r="C43" s="87" t="s">
        <v>5</v>
      </c>
      <c r="D43" s="239">
        <f>'市区町村別_在宅(医科)'!D43</f>
        <v>28</v>
      </c>
      <c r="E43" s="131">
        <v>2</v>
      </c>
      <c r="F43" s="131">
        <v>2</v>
      </c>
      <c r="G43" s="93">
        <f t="shared" si="0"/>
        <v>7.1428571428571425E-2</v>
      </c>
      <c r="H43" s="93">
        <f t="shared" si="1"/>
        <v>7.1428571428571425E-2</v>
      </c>
      <c r="I43" s="131">
        <v>194330</v>
      </c>
      <c r="J43" s="131">
        <v>194330</v>
      </c>
      <c r="K43" s="131">
        <f t="shared" si="2"/>
        <v>97165</v>
      </c>
      <c r="L43" s="131">
        <f t="shared" si="3"/>
        <v>97165</v>
      </c>
      <c r="M43" s="239">
        <f>'市区町村別_在宅(医科)'!M43</f>
        <v>134</v>
      </c>
      <c r="N43" s="131">
        <v>20</v>
      </c>
      <c r="O43" s="131">
        <v>20</v>
      </c>
      <c r="P43" s="93">
        <f t="shared" si="4"/>
        <v>0.14925373134328357</v>
      </c>
      <c r="Q43" s="93">
        <f t="shared" si="5"/>
        <v>0.14925373134328357</v>
      </c>
      <c r="R43" s="131">
        <v>2990090</v>
      </c>
      <c r="S43" s="131">
        <v>2990090</v>
      </c>
      <c r="T43" s="131">
        <f t="shared" si="6"/>
        <v>149504.5</v>
      </c>
      <c r="U43" s="131">
        <f t="shared" si="7"/>
        <v>149504.5</v>
      </c>
      <c r="V43" s="239">
        <f>'市区町村別_在宅(医科)'!V43</f>
        <v>17728</v>
      </c>
      <c r="W43" s="131">
        <v>381</v>
      </c>
      <c r="X43" s="131">
        <v>379</v>
      </c>
      <c r="Y43" s="93">
        <f t="shared" si="8"/>
        <v>2.1491425992779783E-2</v>
      </c>
      <c r="Z43" s="93">
        <f t="shared" si="9"/>
        <v>2.1378610108303248E-2</v>
      </c>
      <c r="AA43" s="131">
        <v>47434200</v>
      </c>
      <c r="AB43" s="131">
        <v>47340500</v>
      </c>
      <c r="AC43" s="131">
        <f t="shared" si="10"/>
        <v>124499.21259842519</v>
      </c>
      <c r="AD43" s="131">
        <f t="shared" si="11"/>
        <v>124908.9709762533</v>
      </c>
      <c r="AE43" s="131">
        <f>'市区町村別_在宅(医科)'!AE43</f>
        <v>14661</v>
      </c>
      <c r="AF43" s="131">
        <v>693</v>
      </c>
      <c r="AG43" s="131">
        <v>688</v>
      </c>
      <c r="AH43" s="93">
        <f t="shared" si="12"/>
        <v>4.7268262737875995E-2</v>
      </c>
      <c r="AI43" s="93">
        <f t="shared" si="13"/>
        <v>4.6927221881181362E-2</v>
      </c>
      <c r="AJ43" s="131">
        <v>96995670</v>
      </c>
      <c r="AK43" s="131">
        <v>96790170</v>
      </c>
      <c r="AL43" s="131">
        <f t="shared" si="14"/>
        <v>139964.89177489179</v>
      </c>
      <c r="AM43" s="131">
        <f t="shared" si="15"/>
        <v>140683.38662790696</v>
      </c>
      <c r="AN43" s="131">
        <f>'市区町村別_在宅(医科)'!AN43</f>
        <v>10281</v>
      </c>
      <c r="AO43" s="131">
        <v>1199</v>
      </c>
      <c r="AP43" s="131">
        <v>1186</v>
      </c>
      <c r="AQ43" s="93">
        <f t="shared" si="16"/>
        <v>0.11662289660538858</v>
      </c>
      <c r="AR43" s="93">
        <f t="shared" si="17"/>
        <v>0.1153584281684661</v>
      </c>
      <c r="AS43" s="131">
        <v>147604960</v>
      </c>
      <c r="AT43" s="131">
        <v>146824810</v>
      </c>
      <c r="AU43" s="131">
        <f t="shared" si="18"/>
        <v>123106.72226855713</v>
      </c>
      <c r="AV43" s="131">
        <f t="shared" si="19"/>
        <v>123798.32209106239</v>
      </c>
      <c r="AW43" s="131">
        <f>'市区町村別_在宅(医科)'!AW43</f>
        <v>4608</v>
      </c>
      <c r="AX43" s="131">
        <v>1012</v>
      </c>
      <c r="AY43" s="131">
        <v>1005</v>
      </c>
      <c r="AZ43" s="93">
        <f t="shared" si="20"/>
        <v>0.21961805555555555</v>
      </c>
      <c r="BA43" s="93">
        <f t="shared" si="21"/>
        <v>0.21809895833333334</v>
      </c>
      <c r="BB43" s="131">
        <v>126727680</v>
      </c>
      <c r="BC43" s="131">
        <v>126310500</v>
      </c>
      <c r="BD43" s="131">
        <f t="shared" si="22"/>
        <v>125224.98023715414</v>
      </c>
      <c r="BE43" s="131">
        <f t="shared" si="23"/>
        <v>125682.0895522388</v>
      </c>
      <c r="BF43" s="131">
        <f>'市区町村別_在宅(医科)'!BF43</f>
        <v>1781</v>
      </c>
      <c r="BG43" s="131">
        <v>566</v>
      </c>
      <c r="BH43" s="131">
        <v>561</v>
      </c>
      <c r="BI43" s="93">
        <f t="shared" si="24"/>
        <v>0.31779898933183603</v>
      </c>
      <c r="BJ43" s="93">
        <f t="shared" si="25"/>
        <v>0.3149915777653004</v>
      </c>
      <c r="BK43" s="131">
        <v>70458990</v>
      </c>
      <c r="BL43" s="131">
        <v>70317020</v>
      </c>
      <c r="BM43" s="131">
        <f t="shared" si="26"/>
        <v>124485.8480565371</v>
      </c>
      <c r="BN43" s="131">
        <f t="shared" si="27"/>
        <v>125342.2816399287</v>
      </c>
      <c r="BO43" s="131">
        <f>'市区町村別_在宅(医科)'!BO43</f>
        <v>49221</v>
      </c>
      <c r="BP43" s="131">
        <f t="shared" si="42"/>
        <v>3873</v>
      </c>
      <c r="BQ43" s="131">
        <f t="shared" si="42"/>
        <v>3841</v>
      </c>
      <c r="BR43" s="93">
        <f t="shared" si="29"/>
        <v>7.8685926738587195E-2</v>
      </c>
      <c r="BS43" s="93">
        <f t="shared" si="30"/>
        <v>7.8035797728611772E-2</v>
      </c>
      <c r="BT43" s="131">
        <f t="shared" si="43"/>
        <v>492405920</v>
      </c>
      <c r="BU43" s="131">
        <f t="shared" si="43"/>
        <v>490767420</v>
      </c>
      <c r="BV43" s="131">
        <f t="shared" si="32"/>
        <v>127138.11515620966</v>
      </c>
      <c r="BW43" s="131">
        <f t="shared" si="33"/>
        <v>127770.74199427232</v>
      </c>
      <c r="BY43" s="65" t="str">
        <f t="shared" si="34"/>
        <v>都島区</v>
      </c>
      <c r="BZ43" s="147">
        <f t="shared" si="35"/>
        <v>6.9993376021196735E-2</v>
      </c>
      <c r="CA43" s="147">
        <f t="shared" si="36"/>
        <v>7.0000000000000007E-2</v>
      </c>
      <c r="CB43" s="65" t="str">
        <f t="shared" si="37"/>
        <v>都島区</v>
      </c>
      <c r="CC43" s="147">
        <f t="shared" si="38"/>
        <v>6.969897696327372E-2</v>
      </c>
      <c r="CD43" s="147">
        <f t="shared" si="39"/>
        <v>7.0000000000000007E-2</v>
      </c>
      <c r="CE43" s="66"/>
      <c r="CF43" s="147">
        <f t="shared" si="40"/>
        <v>7.0999999999999994E-2</v>
      </c>
      <c r="CG43" s="147">
        <f t="shared" si="41"/>
        <v>7.0999999999999994E-2</v>
      </c>
      <c r="CH43" s="184">
        <v>0</v>
      </c>
    </row>
    <row r="44" spans="2:86" s="20" customFormat="1" ht="12">
      <c r="B44" s="92">
        <v>38</v>
      </c>
      <c r="C44" s="94" t="s">
        <v>47</v>
      </c>
      <c r="D44" s="239">
        <f>'市区町村別_在宅(医科)'!D44</f>
        <v>27</v>
      </c>
      <c r="E44" s="131">
        <v>4</v>
      </c>
      <c r="F44" s="131">
        <v>4</v>
      </c>
      <c r="G44" s="93">
        <f t="shared" si="0"/>
        <v>0.14814814814814814</v>
      </c>
      <c r="H44" s="93">
        <f t="shared" si="1"/>
        <v>0.14814814814814814</v>
      </c>
      <c r="I44" s="131">
        <v>336760</v>
      </c>
      <c r="J44" s="131">
        <v>336760</v>
      </c>
      <c r="K44" s="131">
        <f t="shared" si="2"/>
        <v>84190</v>
      </c>
      <c r="L44" s="131">
        <f t="shared" si="3"/>
        <v>84190</v>
      </c>
      <c r="M44" s="239">
        <f>'市区町村別_在宅(医科)'!M44</f>
        <v>61</v>
      </c>
      <c r="N44" s="131">
        <v>5</v>
      </c>
      <c r="O44" s="131">
        <v>5</v>
      </c>
      <c r="P44" s="93">
        <f t="shared" si="4"/>
        <v>8.1967213114754092E-2</v>
      </c>
      <c r="Q44" s="93">
        <f t="shared" si="5"/>
        <v>8.1967213114754092E-2</v>
      </c>
      <c r="R44" s="131">
        <v>1095260</v>
      </c>
      <c r="S44" s="131">
        <v>1095260</v>
      </c>
      <c r="T44" s="131">
        <f t="shared" si="6"/>
        <v>219052</v>
      </c>
      <c r="U44" s="131">
        <f t="shared" si="7"/>
        <v>219052</v>
      </c>
      <c r="V44" s="239">
        <f>'市区町村別_在宅(医科)'!V44</f>
        <v>3883</v>
      </c>
      <c r="W44" s="131">
        <v>112</v>
      </c>
      <c r="X44" s="131">
        <v>112</v>
      </c>
      <c r="Y44" s="93">
        <f t="shared" si="8"/>
        <v>2.8843677568890034E-2</v>
      </c>
      <c r="Z44" s="93">
        <f t="shared" si="9"/>
        <v>2.8843677568890034E-2</v>
      </c>
      <c r="AA44" s="131">
        <v>13661550</v>
      </c>
      <c r="AB44" s="131">
        <v>13661550</v>
      </c>
      <c r="AC44" s="131">
        <f t="shared" si="10"/>
        <v>121978.125</v>
      </c>
      <c r="AD44" s="131">
        <f t="shared" si="11"/>
        <v>121978.125</v>
      </c>
      <c r="AE44" s="131">
        <f>'市区町村別_在宅(医科)'!AE44</f>
        <v>3093</v>
      </c>
      <c r="AF44" s="131">
        <v>159</v>
      </c>
      <c r="AG44" s="131">
        <v>159</v>
      </c>
      <c r="AH44" s="93">
        <f t="shared" si="12"/>
        <v>5.140640155189137E-2</v>
      </c>
      <c r="AI44" s="93">
        <f t="shared" si="13"/>
        <v>5.140640155189137E-2</v>
      </c>
      <c r="AJ44" s="131">
        <v>20541970</v>
      </c>
      <c r="AK44" s="131">
        <v>20532970</v>
      </c>
      <c r="AL44" s="131">
        <f t="shared" si="14"/>
        <v>129194.77987421384</v>
      </c>
      <c r="AM44" s="131">
        <f t="shared" si="15"/>
        <v>129138.17610062893</v>
      </c>
      <c r="AN44" s="131">
        <f>'市区町村別_在宅(医科)'!AN44</f>
        <v>2080</v>
      </c>
      <c r="AO44" s="131">
        <v>225</v>
      </c>
      <c r="AP44" s="131">
        <v>225</v>
      </c>
      <c r="AQ44" s="93">
        <f t="shared" si="16"/>
        <v>0.10817307692307693</v>
      </c>
      <c r="AR44" s="93">
        <f t="shared" si="17"/>
        <v>0.10817307692307693</v>
      </c>
      <c r="AS44" s="131">
        <v>33309810</v>
      </c>
      <c r="AT44" s="131">
        <v>33291810</v>
      </c>
      <c r="AU44" s="131">
        <f t="shared" si="18"/>
        <v>148043.6</v>
      </c>
      <c r="AV44" s="131">
        <f t="shared" si="19"/>
        <v>147963.6</v>
      </c>
      <c r="AW44" s="131">
        <f>'市区町村別_在宅(医科)'!AW44</f>
        <v>950</v>
      </c>
      <c r="AX44" s="131">
        <v>158</v>
      </c>
      <c r="AY44" s="131">
        <v>158</v>
      </c>
      <c r="AZ44" s="93">
        <f t="shared" si="20"/>
        <v>0.16631578947368422</v>
      </c>
      <c r="BA44" s="93">
        <f t="shared" si="21"/>
        <v>0.16631578947368422</v>
      </c>
      <c r="BB44" s="131">
        <v>19812910</v>
      </c>
      <c r="BC44" s="131">
        <v>19803910</v>
      </c>
      <c r="BD44" s="131">
        <f t="shared" si="22"/>
        <v>125398.16455696203</v>
      </c>
      <c r="BE44" s="131">
        <f t="shared" si="23"/>
        <v>125341.20253164557</v>
      </c>
      <c r="BF44" s="131">
        <f>'市区町村別_在宅(医科)'!BF44</f>
        <v>347</v>
      </c>
      <c r="BG44" s="131">
        <v>92</v>
      </c>
      <c r="BH44" s="131">
        <v>92</v>
      </c>
      <c r="BI44" s="93">
        <f t="shared" si="24"/>
        <v>0.26512968299711814</v>
      </c>
      <c r="BJ44" s="93">
        <f t="shared" si="25"/>
        <v>0.26512968299711814</v>
      </c>
      <c r="BK44" s="131">
        <v>12101560</v>
      </c>
      <c r="BL44" s="131">
        <v>12089560</v>
      </c>
      <c r="BM44" s="131">
        <f t="shared" si="26"/>
        <v>131538.69565217392</v>
      </c>
      <c r="BN44" s="131">
        <f t="shared" si="27"/>
        <v>131408.26086956522</v>
      </c>
      <c r="BO44" s="131">
        <f>'市区町村別_在宅(医科)'!BO44</f>
        <v>10441</v>
      </c>
      <c r="BP44" s="131">
        <f t="shared" si="42"/>
        <v>755</v>
      </c>
      <c r="BQ44" s="131">
        <f t="shared" si="42"/>
        <v>755</v>
      </c>
      <c r="BR44" s="93">
        <f t="shared" si="29"/>
        <v>7.2311081314050382E-2</v>
      </c>
      <c r="BS44" s="93">
        <f t="shared" si="30"/>
        <v>7.2311081314050382E-2</v>
      </c>
      <c r="BT44" s="131">
        <f t="shared" si="43"/>
        <v>100859820</v>
      </c>
      <c r="BU44" s="131">
        <f t="shared" si="43"/>
        <v>100811820</v>
      </c>
      <c r="BV44" s="131">
        <f t="shared" si="32"/>
        <v>133589.1655629139</v>
      </c>
      <c r="BW44" s="131">
        <f t="shared" si="33"/>
        <v>133525.58940397351</v>
      </c>
      <c r="BY44" s="65" t="str">
        <f t="shared" si="34"/>
        <v>東大阪市</v>
      </c>
      <c r="BZ44" s="147">
        <f t="shared" si="35"/>
        <v>6.9601163385667741E-2</v>
      </c>
      <c r="CA44" s="147">
        <f t="shared" si="36"/>
        <v>7.0000000000000007E-2</v>
      </c>
      <c r="CB44" s="65" t="str">
        <f t="shared" si="37"/>
        <v>東大阪市</v>
      </c>
      <c r="CC44" s="147">
        <f t="shared" si="38"/>
        <v>6.957423316187758E-2</v>
      </c>
      <c r="CD44" s="147">
        <f t="shared" si="39"/>
        <v>7.0000000000000007E-2</v>
      </c>
      <c r="CE44" s="66"/>
      <c r="CF44" s="147">
        <f t="shared" si="40"/>
        <v>7.0999999999999994E-2</v>
      </c>
      <c r="CG44" s="147">
        <f t="shared" si="41"/>
        <v>7.0999999999999994E-2</v>
      </c>
      <c r="CH44" s="184">
        <v>0</v>
      </c>
    </row>
    <row r="45" spans="2:86" s="20" customFormat="1" ht="12">
      <c r="B45" s="92">
        <v>39</v>
      </c>
      <c r="C45" s="94" t="s">
        <v>10</v>
      </c>
      <c r="D45" s="239">
        <f>'市区町村別_在宅(医科)'!D45</f>
        <v>55</v>
      </c>
      <c r="E45" s="131">
        <v>8</v>
      </c>
      <c r="F45" s="131">
        <v>8</v>
      </c>
      <c r="G45" s="93">
        <f t="shared" si="0"/>
        <v>0.14545454545454545</v>
      </c>
      <c r="H45" s="93">
        <f t="shared" si="1"/>
        <v>0.14545454545454545</v>
      </c>
      <c r="I45" s="131">
        <v>1094000</v>
      </c>
      <c r="J45" s="131">
        <v>1094000</v>
      </c>
      <c r="K45" s="131">
        <f t="shared" si="2"/>
        <v>136750</v>
      </c>
      <c r="L45" s="131">
        <f t="shared" si="3"/>
        <v>136750</v>
      </c>
      <c r="M45" s="239">
        <f>'市区町村別_在宅(医科)'!M45</f>
        <v>163</v>
      </c>
      <c r="N45" s="131">
        <v>17</v>
      </c>
      <c r="O45" s="131">
        <v>17</v>
      </c>
      <c r="P45" s="93">
        <f t="shared" si="4"/>
        <v>0.10429447852760736</v>
      </c>
      <c r="Q45" s="93">
        <f t="shared" si="5"/>
        <v>0.10429447852760736</v>
      </c>
      <c r="R45" s="131">
        <v>2831930</v>
      </c>
      <c r="S45" s="131">
        <v>2784850</v>
      </c>
      <c r="T45" s="131">
        <f t="shared" si="6"/>
        <v>166584.11764705883</v>
      </c>
      <c r="U45" s="131">
        <f t="shared" si="7"/>
        <v>163814.70588235295</v>
      </c>
      <c r="V45" s="239">
        <f>'市区町村別_在宅(医科)'!V45</f>
        <v>22461</v>
      </c>
      <c r="W45" s="131">
        <v>384</v>
      </c>
      <c r="X45" s="131">
        <v>379</v>
      </c>
      <c r="Y45" s="93">
        <f t="shared" si="8"/>
        <v>1.7096300253773206E-2</v>
      </c>
      <c r="Z45" s="93">
        <f t="shared" si="9"/>
        <v>1.6873692177552201E-2</v>
      </c>
      <c r="AA45" s="131">
        <v>47641830</v>
      </c>
      <c r="AB45" s="131">
        <v>47238970</v>
      </c>
      <c r="AC45" s="131">
        <f t="shared" si="10"/>
        <v>124067.265625</v>
      </c>
      <c r="AD45" s="131">
        <f t="shared" si="11"/>
        <v>124641.08179419526</v>
      </c>
      <c r="AE45" s="131">
        <f>'市区町村別_在宅(医科)'!AE45</f>
        <v>17726</v>
      </c>
      <c r="AF45" s="131">
        <v>742</v>
      </c>
      <c r="AG45" s="131">
        <v>732</v>
      </c>
      <c r="AH45" s="93">
        <f t="shared" si="12"/>
        <v>4.185941554778292E-2</v>
      </c>
      <c r="AI45" s="93">
        <f t="shared" si="13"/>
        <v>4.1295272481101208E-2</v>
      </c>
      <c r="AJ45" s="131">
        <v>86720390</v>
      </c>
      <c r="AK45" s="131">
        <v>85939820</v>
      </c>
      <c r="AL45" s="131">
        <f t="shared" si="14"/>
        <v>116873.8409703504</v>
      </c>
      <c r="AM45" s="131">
        <f t="shared" si="15"/>
        <v>117404.12568306011</v>
      </c>
      <c r="AN45" s="131">
        <f>'市区町村別_在宅(医科)'!AN45</f>
        <v>11111</v>
      </c>
      <c r="AO45" s="131">
        <v>1110</v>
      </c>
      <c r="AP45" s="131">
        <v>1095</v>
      </c>
      <c r="AQ45" s="93">
        <f t="shared" si="16"/>
        <v>9.9900999009990096E-2</v>
      </c>
      <c r="AR45" s="93">
        <f t="shared" si="17"/>
        <v>9.8550985509855096E-2</v>
      </c>
      <c r="AS45" s="131">
        <v>134106830</v>
      </c>
      <c r="AT45" s="131">
        <v>132604900</v>
      </c>
      <c r="AU45" s="131">
        <f t="shared" si="18"/>
        <v>120816.96396396396</v>
      </c>
      <c r="AV45" s="131">
        <f t="shared" si="19"/>
        <v>121100.36529680365</v>
      </c>
      <c r="AW45" s="131">
        <f>'市区町村別_在宅(医科)'!AW45</f>
        <v>5177</v>
      </c>
      <c r="AX45" s="131">
        <v>1007</v>
      </c>
      <c r="AY45" s="131">
        <v>998</v>
      </c>
      <c r="AZ45" s="93">
        <f t="shared" si="20"/>
        <v>0.19451419741162834</v>
      </c>
      <c r="BA45" s="93">
        <f t="shared" si="21"/>
        <v>0.19277573884489085</v>
      </c>
      <c r="BB45" s="131">
        <v>116649230</v>
      </c>
      <c r="BC45" s="131">
        <v>115029750</v>
      </c>
      <c r="BD45" s="131">
        <f t="shared" si="22"/>
        <v>115838.36146971202</v>
      </c>
      <c r="BE45" s="131">
        <f t="shared" si="23"/>
        <v>115260.27054108217</v>
      </c>
      <c r="BF45" s="131">
        <f>'市区町村別_在宅(医科)'!BF45</f>
        <v>1806</v>
      </c>
      <c r="BG45" s="131">
        <v>498</v>
      </c>
      <c r="BH45" s="131">
        <v>495</v>
      </c>
      <c r="BI45" s="93">
        <f t="shared" si="24"/>
        <v>0.27574750830564781</v>
      </c>
      <c r="BJ45" s="93">
        <f t="shared" si="25"/>
        <v>0.27408637873754155</v>
      </c>
      <c r="BK45" s="131">
        <v>52159270</v>
      </c>
      <c r="BL45" s="131">
        <v>51304590</v>
      </c>
      <c r="BM45" s="131">
        <f t="shared" si="26"/>
        <v>104737.48995983935</v>
      </c>
      <c r="BN45" s="131">
        <f t="shared" si="27"/>
        <v>103645.63636363637</v>
      </c>
      <c r="BO45" s="131">
        <f>'市区町村別_在宅(医科)'!BO45</f>
        <v>58499</v>
      </c>
      <c r="BP45" s="131">
        <f t="shared" si="42"/>
        <v>3766</v>
      </c>
      <c r="BQ45" s="131">
        <f t="shared" si="42"/>
        <v>3724</v>
      </c>
      <c r="BR45" s="93">
        <f t="shared" si="29"/>
        <v>6.4377168840492993E-2</v>
      </c>
      <c r="BS45" s="93">
        <f t="shared" si="30"/>
        <v>6.3659207849706828E-2</v>
      </c>
      <c r="BT45" s="131">
        <f t="shared" si="43"/>
        <v>441203480</v>
      </c>
      <c r="BU45" s="131">
        <f t="shared" si="43"/>
        <v>435996880</v>
      </c>
      <c r="BV45" s="131">
        <f t="shared" si="32"/>
        <v>117154.40254912374</v>
      </c>
      <c r="BW45" s="131">
        <f t="shared" si="33"/>
        <v>117077.57250268529</v>
      </c>
      <c r="BY45" s="65" t="str">
        <f t="shared" si="34"/>
        <v>高石市</v>
      </c>
      <c r="BZ45" s="147">
        <f t="shared" si="35"/>
        <v>6.9453809844908967E-2</v>
      </c>
      <c r="CA45" s="147">
        <f t="shared" si="36"/>
        <v>6.9000000000000006E-2</v>
      </c>
      <c r="CB45" s="65" t="str">
        <f t="shared" si="37"/>
        <v>高石市</v>
      </c>
      <c r="CC45" s="147">
        <f t="shared" si="38"/>
        <v>6.9229040233760392E-2</v>
      </c>
      <c r="CD45" s="147">
        <f t="shared" si="39"/>
        <v>6.9000000000000006E-2</v>
      </c>
      <c r="CE45" s="66"/>
      <c r="CF45" s="147">
        <f t="shared" si="40"/>
        <v>7.0999999999999994E-2</v>
      </c>
      <c r="CG45" s="147">
        <f t="shared" si="41"/>
        <v>7.0999999999999994E-2</v>
      </c>
      <c r="CH45" s="184">
        <v>0</v>
      </c>
    </row>
    <row r="46" spans="2:86" s="20" customFormat="1" ht="12">
      <c r="B46" s="92">
        <v>40</v>
      </c>
      <c r="C46" s="94" t="s">
        <v>48</v>
      </c>
      <c r="D46" s="239">
        <f>'市区町村別_在宅(医科)'!D46</f>
        <v>72</v>
      </c>
      <c r="E46" s="131">
        <v>6</v>
      </c>
      <c r="F46" s="131">
        <v>6</v>
      </c>
      <c r="G46" s="93">
        <f t="shared" si="0"/>
        <v>8.3333333333333329E-2</v>
      </c>
      <c r="H46" s="93">
        <f t="shared" si="1"/>
        <v>8.3333333333333329E-2</v>
      </c>
      <c r="I46" s="131">
        <v>801300</v>
      </c>
      <c r="J46" s="131">
        <v>801300</v>
      </c>
      <c r="K46" s="131">
        <f t="shared" si="2"/>
        <v>133550</v>
      </c>
      <c r="L46" s="131">
        <f t="shared" si="3"/>
        <v>133550</v>
      </c>
      <c r="M46" s="239">
        <f>'市区町村別_在宅(医科)'!M46</f>
        <v>157</v>
      </c>
      <c r="N46" s="131">
        <v>12</v>
      </c>
      <c r="O46" s="131">
        <v>12</v>
      </c>
      <c r="P46" s="93">
        <f t="shared" si="4"/>
        <v>7.6433121019108277E-2</v>
      </c>
      <c r="Q46" s="93">
        <f t="shared" si="5"/>
        <v>7.6433121019108277E-2</v>
      </c>
      <c r="R46" s="131">
        <v>2347950</v>
      </c>
      <c r="S46" s="131">
        <v>2347950</v>
      </c>
      <c r="T46" s="131">
        <f t="shared" si="6"/>
        <v>195662.5</v>
      </c>
      <c r="U46" s="131">
        <f t="shared" si="7"/>
        <v>195662.5</v>
      </c>
      <c r="V46" s="239">
        <f>'市区町村別_在宅(医科)'!V46</f>
        <v>4692</v>
      </c>
      <c r="W46" s="131">
        <v>69</v>
      </c>
      <c r="X46" s="131">
        <v>69</v>
      </c>
      <c r="Y46" s="93">
        <f t="shared" si="8"/>
        <v>1.4705882352941176E-2</v>
      </c>
      <c r="Z46" s="93">
        <f t="shared" si="9"/>
        <v>1.4705882352941176E-2</v>
      </c>
      <c r="AA46" s="131">
        <v>7650220</v>
      </c>
      <c r="AB46" s="131">
        <v>7629220</v>
      </c>
      <c r="AC46" s="131">
        <f t="shared" si="10"/>
        <v>110872.7536231884</v>
      </c>
      <c r="AD46" s="131">
        <f t="shared" si="11"/>
        <v>110568.40579710146</v>
      </c>
      <c r="AE46" s="131">
        <f>'市区町村別_在宅(医科)'!AE46</f>
        <v>3771</v>
      </c>
      <c r="AF46" s="131">
        <v>119</v>
      </c>
      <c r="AG46" s="131">
        <v>119</v>
      </c>
      <c r="AH46" s="93">
        <f t="shared" si="12"/>
        <v>3.1556616282153276E-2</v>
      </c>
      <c r="AI46" s="93">
        <f t="shared" si="13"/>
        <v>3.1556616282153276E-2</v>
      </c>
      <c r="AJ46" s="131">
        <v>13333890</v>
      </c>
      <c r="AK46" s="131">
        <v>13327890</v>
      </c>
      <c r="AL46" s="131">
        <f t="shared" si="14"/>
        <v>112049.49579831933</v>
      </c>
      <c r="AM46" s="131">
        <f t="shared" si="15"/>
        <v>111999.0756302521</v>
      </c>
      <c r="AN46" s="131">
        <f>'市区町村別_在宅(医科)'!AN46</f>
        <v>2611</v>
      </c>
      <c r="AO46" s="131">
        <v>195</v>
      </c>
      <c r="AP46" s="131">
        <v>195</v>
      </c>
      <c r="AQ46" s="93">
        <f t="shared" si="16"/>
        <v>7.4684029107621605E-2</v>
      </c>
      <c r="AR46" s="93">
        <f t="shared" si="17"/>
        <v>7.4684029107621605E-2</v>
      </c>
      <c r="AS46" s="131">
        <v>23758700</v>
      </c>
      <c r="AT46" s="131">
        <v>23744850</v>
      </c>
      <c r="AU46" s="131">
        <f t="shared" si="18"/>
        <v>121839.48717948717</v>
      </c>
      <c r="AV46" s="131">
        <f t="shared" si="19"/>
        <v>121768.46153846153</v>
      </c>
      <c r="AW46" s="131">
        <f>'市区町村別_在宅(医科)'!AW46</f>
        <v>1168</v>
      </c>
      <c r="AX46" s="131">
        <v>138</v>
      </c>
      <c r="AY46" s="131">
        <v>138</v>
      </c>
      <c r="AZ46" s="93">
        <f t="shared" si="20"/>
        <v>0.11815068493150685</v>
      </c>
      <c r="BA46" s="93">
        <f t="shared" si="21"/>
        <v>0.11815068493150685</v>
      </c>
      <c r="BB46" s="131">
        <v>16031300</v>
      </c>
      <c r="BC46" s="131">
        <v>16031300</v>
      </c>
      <c r="BD46" s="131">
        <f t="shared" si="22"/>
        <v>116168.84057971014</v>
      </c>
      <c r="BE46" s="131">
        <f t="shared" si="23"/>
        <v>116168.84057971014</v>
      </c>
      <c r="BF46" s="131">
        <f>'市区町村別_在宅(医科)'!BF46</f>
        <v>382</v>
      </c>
      <c r="BG46" s="131">
        <v>67</v>
      </c>
      <c r="BH46" s="131">
        <v>67</v>
      </c>
      <c r="BI46" s="93">
        <f t="shared" si="24"/>
        <v>0.17539267015706805</v>
      </c>
      <c r="BJ46" s="93">
        <f t="shared" si="25"/>
        <v>0.17539267015706805</v>
      </c>
      <c r="BK46" s="131">
        <v>7507700</v>
      </c>
      <c r="BL46" s="131">
        <v>7504700</v>
      </c>
      <c r="BM46" s="131">
        <f t="shared" si="26"/>
        <v>112055.22388059701</v>
      </c>
      <c r="BN46" s="131">
        <f t="shared" si="27"/>
        <v>112010.44776119402</v>
      </c>
      <c r="BO46" s="131">
        <f>'市区町村別_在宅(医科)'!BO46</f>
        <v>12853</v>
      </c>
      <c r="BP46" s="131">
        <f t="shared" si="42"/>
        <v>606</v>
      </c>
      <c r="BQ46" s="131">
        <f t="shared" si="42"/>
        <v>606</v>
      </c>
      <c r="BR46" s="93">
        <f t="shared" si="29"/>
        <v>4.7148525636038281E-2</v>
      </c>
      <c r="BS46" s="93">
        <f t="shared" si="30"/>
        <v>4.7148525636038281E-2</v>
      </c>
      <c r="BT46" s="131">
        <f t="shared" si="43"/>
        <v>71431060</v>
      </c>
      <c r="BU46" s="131">
        <f t="shared" si="43"/>
        <v>71387210</v>
      </c>
      <c r="BV46" s="131">
        <f t="shared" si="32"/>
        <v>117873.03630363036</v>
      </c>
      <c r="BW46" s="131">
        <f t="shared" si="33"/>
        <v>117800.67656765676</v>
      </c>
      <c r="BY46" s="65" t="str">
        <f t="shared" si="34"/>
        <v>堺市</v>
      </c>
      <c r="BZ46" s="147">
        <f t="shared" si="35"/>
        <v>6.8828440445787745E-2</v>
      </c>
      <c r="CA46" s="147">
        <f t="shared" si="36"/>
        <v>6.9000000000000006E-2</v>
      </c>
      <c r="CB46" s="65" t="str">
        <f t="shared" si="37"/>
        <v>堺市</v>
      </c>
      <c r="CC46" s="147">
        <f t="shared" si="38"/>
        <v>6.8578524401958718E-2</v>
      </c>
      <c r="CD46" s="147">
        <f t="shared" si="39"/>
        <v>6.9000000000000006E-2</v>
      </c>
      <c r="CE46" s="66"/>
      <c r="CF46" s="147">
        <f t="shared" si="40"/>
        <v>7.0999999999999994E-2</v>
      </c>
      <c r="CG46" s="147">
        <f t="shared" si="41"/>
        <v>7.0999999999999994E-2</v>
      </c>
      <c r="CH46" s="184">
        <v>0</v>
      </c>
    </row>
    <row r="47" spans="2:86" s="20" customFormat="1" ht="12">
      <c r="B47" s="92">
        <v>41</v>
      </c>
      <c r="C47" s="94" t="s">
        <v>15</v>
      </c>
      <c r="D47" s="239">
        <f>'市区町村別_在宅(医科)'!D47</f>
        <v>23</v>
      </c>
      <c r="E47" s="131">
        <v>3</v>
      </c>
      <c r="F47" s="131">
        <v>3</v>
      </c>
      <c r="G47" s="93">
        <f t="shared" si="0"/>
        <v>0.13043478260869565</v>
      </c>
      <c r="H47" s="93">
        <f t="shared" si="1"/>
        <v>0.13043478260869565</v>
      </c>
      <c r="I47" s="131">
        <v>456940</v>
      </c>
      <c r="J47" s="131">
        <v>456940</v>
      </c>
      <c r="K47" s="131">
        <f t="shared" si="2"/>
        <v>152313.33333333334</v>
      </c>
      <c r="L47" s="131">
        <f t="shared" si="3"/>
        <v>152313.33333333334</v>
      </c>
      <c r="M47" s="239">
        <f>'市区町村別_在宅(医科)'!M47</f>
        <v>137</v>
      </c>
      <c r="N47" s="131">
        <v>12</v>
      </c>
      <c r="O47" s="131">
        <v>12</v>
      </c>
      <c r="P47" s="93">
        <f t="shared" si="4"/>
        <v>8.7591240875912413E-2</v>
      </c>
      <c r="Q47" s="93">
        <f t="shared" si="5"/>
        <v>8.7591240875912413E-2</v>
      </c>
      <c r="R47" s="131">
        <v>1620390</v>
      </c>
      <c r="S47" s="131">
        <v>1620390</v>
      </c>
      <c r="T47" s="131">
        <f t="shared" si="6"/>
        <v>135032.5</v>
      </c>
      <c r="U47" s="131">
        <f t="shared" si="7"/>
        <v>135032.5</v>
      </c>
      <c r="V47" s="239">
        <f>'市区町村別_在宅(医科)'!V47</f>
        <v>8642</v>
      </c>
      <c r="W47" s="131">
        <v>185</v>
      </c>
      <c r="X47" s="131">
        <v>184</v>
      </c>
      <c r="Y47" s="93">
        <f t="shared" si="8"/>
        <v>2.1407081694052303E-2</v>
      </c>
      <c r="Z47" s="93">
        <f t="shared" si="9"/>
        <v>2.1291367738949317E-2</v>
      </c>
      <c r="AA47" s="131">
        <v>23484270</v>
      </c>
      <c r="AB47" s="131">
        <v>23355610</v>
      </c>
      <c r="AC47" s="131">
        <f t="shared" si="10"/>
        <v>126942</v>
      </c>
      <c r="AD47" s="131">
        <f t="shared" si="11"/>
        <v>126932.66304347826</v>
      </c>
      <c r="AE47" s="131">
        <f>'市区町村別_在宅(医科)'!AE47</f>
        <v>7476</v>
      </c>
      <c r="AF47" s="131">
        <v>314</v>
      </c>
      <c r="AG47" s="131">
        <v>312</v>
      </c>
      <c r="AH47" s="93">
        <f t="shared" si="12"/>
        <v>4.2001070090957729E-2</v>
      </c>
      <c r="AI47" s="93">
        <f t="shared" si="13"/>
        <v>4.1733547351524881E-2</v>
      </c>
      <c r="AJ47" s="131">
        <v>40041660</v>
      </c>
      <c r="AK47" s="131">
        <v>39930950</v>
      </c>
      <c r="AL47" s="131">
        <f t="shared" si="14"/>
        <v>127521.21019108281</v>
      </c>
      <c r="AM47" s="131">
        <f t="shared" si="15"/>
        <v>127983.81410256411</v>
      </c>
      <c r="AN47" s="131">
        <f>'市区町村別_在宅(医科)'!AN47</f>
        <v>4572</v>
      </c>
      <c r="AO47" s="131">
        <v>506</v>
      </c>
      <c r="AP47" s="131">
        <v>502</v>
      </c>
      <c r="AQ47" s="93">
        <f t="shared" si="16"/>
        <v>0.11067366579177602</v>
      </c>
      <c r="AR47" s="93">
        <f t="shared" si="17"/>
        <v>0.10979877515310586</v>
      </c>
      <c r="AS47" s="131">
        <v>61466530</v>
      </c>
      <c r="AT47" s="131">
        <v>61218330</v>
      </c>
      <c r="AU47" s="131">
        <f t="shared" si="18"/>
        <v>121475.3557312253</v>
      </c>
      <c r="AV47" s="131">
        <f t="shared" si="19"/>
        <v>121948.86454183266</v>
      </c>
      <c r="AW47" s="131">
        <f>'市区町村別_在宅(医科)'!AW47</f>
        <v>1956</v>
      </c>
      <c r="AX47" s="131">
        <v>387</v>
      </c>
      <c r="AY47" s="131">
        <v>379</v>
      </c>
      <c r="AZ47" s="93">
        <f t="shared" si="20"/>
        <v>0.19785276073619631</v>
      </c>
      <c r="BA47" s="93">
        <f t="shared" si="21"/>
        <v>0.19376278118609408</v>
      </c>
      <c r="BB47" s="131">
        <v>44170080</v>
      </c>
      <c r="BC47" s="131">
        <v>43968450</v>
      </c>
      <c r="BD47" s="131">
        <f t="shared" si="22"/>
        <v>114134.57364341085</v>
      </c>
      <c r="BE47" s="131">
        <f t="shared" si="23"/>
        <v>116011.74142480211</v>
      </c>
      <c r="BF47" s="131">
        <f>'市区町村別_在宅(医科)'!BF47</f>
        <v>686</v>
      </c>
      <c r="BG47" s="131">
        <v>179</v>
      </c>
      <c r="BH47" s="131">
        <v>177</v>
      </c>
      <c r="BI47" s="93">
        <f t="shared" si="24"/>
        <v>0.26093294460641397</v>
      </c>
      <c r="BJ47" s="93">
        <f t="shared" si="25"/>
        <v>0.25801749271137026</v>
      </c>
      <c r="BK47" s="131">
        <v>20666460</v>
      </c>
      <c r="BL47" s="131">
        <v>20608400</v>
      </c>
      <c r="BM47" s="131">
        <f t="shared" si="26"/>
        <v>115455.08379888268</v>
      </c>
      <c r="BN47" s="131">
        <f t="shared" si="27"/>
        <v>116431.63841807909</v>
      </c>
      <c r="BO47" s="131">
        <f>'市区町村別_在宅(医科)'!BO47</f>
        <v>23492</v>
      </c>
      <c r="BP47" s="131">
        <f t="shared" si="42"/>
        <v>1586</v>
      </c>
      <c r="BQ47" s="131">
        <f t="shared" si="42"/>
        <v>1569</v>
      </c>
      <c r="BR47" s="93">
        <f t="shared" si="29"/>
        <v>6.7512344627958451E-2</v>
      </c>
      <c r="BS47" s="93">
        <f t="shared" si="30"/>
        <v>6.6788694023497366E-2</v>
      </c>
      <c r="BT47" s="131">
        <f t="shared" si="43"/>
        <v>191906330</v>
      </c>
      <c r="BU47" s="131">
        <f t="shared" si="43"/>
        <v>191159070</v>
      </c>
      <c r="BV47" s="131">
        <f t="shared" si="32"/>
        <v>121000.20807061791</v>
      </c>
      <c r="BW47" s="131">
        <f t="shared" si="33"/>
        <v>121834.97131931166</v>
      </c>
      <c r="BY47" s="65" t="str">
        <f t="shared" si="34"/>
        <v>城東区</v>
      </c>
      <c r="BZ47" s="147">
        <f t="shared" si="35"/>
        <v>6.865053588827541E-2</v>
      </c>
      <c r="CA47" s="147">
        <f t="shared" si="36"/>
        <v>6.9000000000000006E-2</v>
      </c>
      <c r="CB47" s="65" t="str">
        <f t="shared" si="37"/>
        <v>城東区</v>
      </c>
      <c r="CC47" s="147">
        <f t="shared" si="38"/>
        <v>6.8569340695030859E-2</v>
      </c>
      <c r="CD47" s="147">
        <f t="shared" si="39"/>
        <v>6.9000000000000006E-2</v>
      </c>
      <c r="CE47" s="66"/>
      <c r="CF47" s="147">
        <f t="shared" si="40"/>
        <v>7.0999999999999994E-2</v>
      </c>
      <c r="CG47" s="147">
        <f t="shared" si="41"/>
        <v>7.0999999999999994E-2</v>
      </c>
      <c r="CH47" s="184">
        <v>0</v>
      </c>
    </row>
    <row r="48" spans="2:86" s="20" customFormat="1" ht="12">
      <c r="B48" s="92">
        <v>42</v>
      </c>
      <c r="C48" s="94" t="s">
        <v>16</v>
      </c>
      <c r="D48" s="239">
        <f>'市区町村別_在宅(医科)'!D48</f>
        <v>148</v>
      </c>
      <c r="E48" s="131">
        <v>10</v>
      </c>
      <c r="F48" s="131">
        <v>10</v>
      </c>
      <c r="G48" s="93">
        <f t="shared" si="0"/>
        <v>6.7567567567567571E-2</v>
      </c>
      <c r="H48" s="93">
        <f t="shared" si="1"/>
        <v>6.7567567567567571E-2</v>
      </c>
      <c r="I48" s="131">
        <v>876730</v>
      </c>
      <c r="J48" s="131">
        <v>876730</v>
      </c>
      <c r="K48" s="131">
        <f t="shared" si="2"/>
        <v>87673</v>
      </c>
      <c r="L48" s="131">
        <f t="shared" si="3"/>
        <v>87673</v>
      </c>
      <c r="M48" s="239">
        <f>'市区町村別_在宅(医科)'!M48</f>
        <v>406</v>
      </c>
      <c r="N48" s="131">
        <v>48</v>
      </c>
      <c r="O48" s="131">
        <v>47</v>
      </c>
      <c r="P48" s="93">
        <f t="shared" si="4"/>
        <v>0.11822660098522167</v>
      </c>
      <c r="Q48" s="93">
        <f t="shared" si="5"/>
        <v>0.11576354679802955</v>
      </c>
      <c r="R48" s="131">
        <v>8157030</v>
      </c>
      <c r="S48" s="131">
        <v>8051770</v>
      </c>
      <c r="T48" s="131">
        <f t="shared" si="6"/>
        <v>169938.125</v>
      </c>
      <c r="U48" s="131">
        <f t="shared" si="7"/>
        <v>171314.25531914894</v>
      </c>
      <c r="V48" s="239">
        <f>'市区町村別_在宅(医科)'!V48</f>
        <v>24220</v>
      </c>
      <c r="W48" s="131">
        <v>404</v>
      </c>
      <c r="X48" s="131">
        <v>404</v>
      </c>
      <c r="Y48" s="93">
        <f t="shared" si="8"/>
        <v>1.6680429397192404E-2</v>
      </c>
      <c r="Z48" s="93">
        <f t="shared" si="9"/>
        <v>1.6680429397192404E-2</v>
      </c>
      <c r="AA48" s="131">
        <v>44953930</v>
      </c>
      <c r="AB48" s="131">
        <v>44902370</v>
      </c>
      <c r="AC48" s="131">
        <f t="shared" si="10"/>
        <v>111272.10396039604</v>
      </c>
      <c r="AD48" s="131">
        <f t="shared" si="11"/>
        <v>111144.4801980198</v>
      </c>
      <c r="AE48" s="131">
        <f>'市区町村別_在宅(医科)'!AE48</f>
        <v>17866</v>
      </c>
      <c r="AF48" s="131">
        <v>733</v>
      </c>
      <c r="AG48" s="131">
        <v>732</v>
      </c>
      <c r="AH48" s="93">
        <f t="shared" si="12"/>
        <v>4.1027650285458413E-2</v>
      </c>
      <c r="AI48" s="93">
        <f t="shared" si="13"/>
        <v>4.0971678047688344E-2</v>
      </c>
      <c r="AJ48" s="131">
        <v>80927900</v>
      </c>
      <c r="AK48" s="131">
        <v>80849560</v>
      </c>
      <c r="AL48" s="131">
        <f t="shared" si="14"/>
        <v>110406.41200545702</v>
      </c>
      <c r="AM48" s="131">
        <f t="shared" si="15"/>
        <v>110450.21857923498</v>
      </c>
      <c r="AN48" s="131">
        <f>'市区町村別_在宅(医科)'!AN48</f>
        <v>11043</v>
      </c>
      <c r="AO48" s="131">
        <v>1153</v>
      </c>
      <c r="AP48" s="131">
        <v>1147</v>
      </c>
      <c r="AQ48" s="93">
        <f t="shared" si="16"/>
        <v>0.10441003350538802</v>
      </c>
      <c r="AR48" s="93">
        <f t="shared" si="17"/>
        <v>0.10386670288870778</v>
      </c>
      <c r="AS48" s="131">
        <v>119233060</v>
      </c>
      <c r="AT48" s="131">
        <v>118995660</v>
      </c>
      <c r="AU48" s="131">
        <f t="shared" si="18"/>
        <v>103411.15351257588</v>
      </c>
      <c r="AV48" s="131">
        <f t="shared" si="19"/>
        <v>103745.12641673932</v>
      </c>
      <c r="AW48" s="131">
        <f>'市区町村別_在宅(医科)'!AW48</f>
        <v>5063</v>
      </c>
      <c r="AX48" s="131">
        <v>925</v>
      </c>
      <c r="AY48" s="131">
        <v>923</v>
      </c>
      <c r="AZ48" s="93">
        <f t="shared" si="20"/>
        <v>0.18269800513529527</v>
      </c>
      <c r="BA48" s="93">
        <f t="shared" si="21"/>
        <v>0.18230298242148923</v>
      </c>
      <c r="BB48" s="131">
        <v>94506640</v>
      </c>
      <c r="BC48" s="131">
        <v>94272410</v>
      </c>
      <c r="BD48" s="131">
        <f t="shared" si="22"/>
        <v>102169.34054054054</v>
      </c>
      <c r="BE48" s="131">
        <f t="shared" si="23"/>
        <v>102136.95557963164</v>
      </c>
      <c r="BF48" s="131">
        <f>'市区町村別_在宅(医科)'!BF48</f>
        <v>1904</v>
      </c>
      <c r="BG48" s="131">
        <v>457</v>
      </c>
      <c r="BH48" s="131">
        <v>456</v>
      </c>
      <c r="BI48" s="93">
        <f t="shared" si="24"/>
        <v>0.24002100840336135</v>
      </c>
      <c r="BJ48" s="93">
        <f t="shared" si="25"/>
        <v>0.23949579831932774</v>
      </c>
      <c r="BK48" s="131">
        <v>41643890</v>
      </c>
      <c r="BL48" s="131">
        <v>41457050</v>
      </c>
      <c r="BM48" s="131">
        <f t="shared" si="26"/>
        <v>91124.485776805246</v>
      </c>
      <c r="BN48" s="131">
        <f t="shared" si="27"/>
        <v>90914.583333333328</v>
      </c>
      <c r="BO48" s="131">
        <f>'市区町村別_在宅(医科)'!BO48</f>
        <v>60650</v>
      </c>
      <c r="BP48" s="131">
        <f t="shared" si="42"/>
        <v>3730</v>
      </c>
      <c r="BQ48" s="131">
        <f t="shared" si="42"/>
        <v>3719</v>
      </c>
      <c r="BR48" s="93">
        <f t="shared" si="29"/>
        <v>6.150041220115416E-2</v>
      </c>
      <c r="BS48" s="93">
        <f t="shared" si="30"/>
        <v>6.1319043693322341E-2</v>
      </c>
      <c r="BT48" s="131">
        <f t="shared" si="43"/>
        <v>390299180</v>
      </c>
      <c r="BU48" s="131">
        <f t="shared" si="43"/>
        <v>389405550</v>
      </c>
      <c r="BV48" s="131">
        <f t="shared" si="32"/>
        <v>104637.84986595174</v>
      </c>
      <c r="BW48" s="131">
        <f t="shared" si="33"/>
        <v>104707.05834901855</v>
      </c>
      <c r="BY48" s="65" t="str">
        <f t="shared" si="34"/>
        <v>茨木市</v>
      </c>
      <c r="BZ48" s="147">
        <f t="shared" si="35"/>
        <v>6.8618481244281798E-2</v>
      </c>
      <c r="CA48" s="147">
        <f t="shared" si="36"/>
        <v>6.9000000000000006E-2</v>
      </c>
      <c r="CB48" s="65" t="str">
        <f t="shared" si="37"/>
        <v>茨木市</v>
      </c>
      <c r="CC48" s="147">
        <f t="shared" si="38"/>
        <v>6.8268661535977618E-2</v>
      </c>
      <c r="CD48" s="147">
        <f t="shared" si="39"/>
        <v>6.8000000000000005E-2</v>
      </c>
      <c r="CE48" s="66"/>
      <c r="CF48" s="147">
        <f t="shared" si="40"/>
        <v>7.0999999999999994E-2</v>
      </c>
      <c r="CG48" s="147">
        <f t="shared" si="41"/>
        <v>7.0999999999999994E-2</v>
      </c>
      <c r="CH48" s="184">
        <v>0</v>
      </c>
    </row>
    <row r="49" spans="2:86" s="20" customFormat="1" ht="12">
      <c r="B49" s="92">
        <v>43</v>
      </c>
      <c r="C49" s="94" t="s">
        <v>11</v>
      </c>
      <c r="D49" s="239">
        <f>'市区町村別_在宅(医科)'!D49</f>
        <v>91</v>
      </c>
      <c r="E49" s="131">
        <v>14</v>
      </c>
      <c r="F49" s="131">
        <v>14</v>
      </c>
      <c r="G49" s="93">
        <f t="shared" si="0"/>
        <v>0.15384615384615385</v>
      </c>
      <c r="H49" s="93">
        <f t="shared" si="1"/>
        <v>0.15384615384615385</v>
      </c>
      <c r="I49" s="131">
        <v>2829690</v>
      </c>
      <c r="J49" s="131">
        <v>2823690</v>
      </c>
      <c r="K49" s="131">
        <f t="shared" si="2"/>
        <v>202120.71428571429</v>
      </c>
      <c r="L49" s="131">
        <f t="shared" si="3"/>
        <v>201692.14285714287</v>
      </c>
      <c r="M49" s="239">
        <f>'市区町村別_在宅(医科)'!M49</f>
        <v>239</v>
      </c>
      <c r="N49" s="131">
        <v>40</v>
      </c>
      <c r="O49" s="131">
        <v>40</v>
      </c>
      <c r="P49" s="93">
        <f t="shared" si="4"/>
        <v>0.16736401673640167</v>
      </c>
      <c r="Q49" s="93">
        <f t="shared" si="5"/>
        <v>0.16736401673640167</v>
      </c>
      <c r="R49" s="131">
        <v>7164070</v>
      </c>
      <c r="S49" s="131">
        <v>7164070</v>
      </c>
      <c r="T49" s="131">
        <f t="shared" si="6"/>
        <v>179101.75</v>
      </c>
      <c r="U49" s="131">
        <f t="shared" si="7"/>
        <v>179101.75</v>
      </c>
      <c r="V49" s="239">
        <f>'市区町村別_在宅(医科)'!V49</f>
        <v>14438</v>
      </c>
      <c r="W49" s="131">
        <v>273</v>
      </c>
      <c r="X49" s="131">
        <v>272</v>
      </c>
      <c r="Y49" s="93">
        <f t="shared" si="8"/>
        <v>1.8908436071478043E-2</v>
      </c>
      <c r="Z49" s="93">
        <f t="shared" si="9"/>
        <v>1.883917440088655E-2</v>
      </c>
      <c r="AA49" s="131">
        <v>38152490</v>
      </c>
      <c r="AB49" s="131">
        <v>37970410</v>
      </c>
      <c r="AC49" s="131">
        <f t="shared" si="10"/>
        <v>139752.71062271061</v>
      </c>
      <c r="AD49" s="131">
        <f t="shared" si="11"/>
        <v>139597.0955882353</v>
      </c>
      <c r="AE49" s="131">
        <f>'市区町村別_在宅(医科)'!AE49</f>
        <v>10895</v>
      </c>
      <c r="AF49" s="131">
        <v>486</v>
      </c>
      <c r="AG49" s="131">
        <v>483</v>
      </c>
      <c r="AH49" s="93">
        <f t="shared" si="12"/>
        <v>4.460761817347407E-2</v>
      </c>
      <c r="AI49" s="93">
        <f t="shared" si="13"/>
        <v>4.4332262505736575E-2</v>
      </c>
      <c r="AJ49" s="131">
        <v>59078540</v>
      </c>
      <c r="AK49" s="131">
        <v>58801060</v>
      </c>
      <c r="AL49" s="131">
        <f t="shared" si="14"/>
        <v>121560.78189300411</v>
      </c>
      <c r="AM49" s="131">
        <f t="shared" si="15"/>
        <v>121741.32505175984</v>
      </c>
      <c r="AN49" s="131">
        <f>'市区町村別_在宅(医科)'!AN49</f>
        <v>6981</v>
      </c>
      <c r="AO49" s="131">
        <v>757</v>
      </c>
      <c r="AP49" s="131">
        <v>751</v>
      </c>
      <c r="AQ49" s="93">
        <f t="shared" si="16"/>
        <v>0.10843718664947716</v>
      </c>
      <c r="AR49" s="93">
        <f t="shared" si="17"/>
        <v>0.10757771092966624</v>
      </c>
      <c r="AS49" s="131">
        <v>93268320</v>
      </c>
      <c r="AT49" s="131">
        <v>92747750</v>
      </c>
      <c r="AU49" s="131">
        <f t="shared" si="18"/>
        <v>123207.82034346103</v>
      </c>
      <c r="AV49" s="131">
        <f t="shared" si="19"/>
        <v>123499.00133155793</v>
      </c>
      <c r="AW49" s="131">
        <f>'市区町村別_在宅(医科)'!AW49</f>
        <v>3285</v>
      </c>
      <c r="AX49" s="131">
        <v>643</v>
      </c>
      <c r="AY49" s="131">
        <v>641</v>
      </c>
      <c r="AZ49" s="93">
        <f t="shared" si="20"/>
        <v>0.19573820395738203</v>
      </c>
      <c r="BA49" s="93">
        <f t="shared" si="21"/>
        <v>0.19512937595129376</v>
      </c>
      <c r="BB49" s="131">
        <v>69804940</v>
      </c>
      <c r="BC49" s="131">
        <v>69602470</v>
      </c>
      <c r="BD49" s="131">
        <f t="shared" si="22"/>
        <v>108561.33748055987</v>
      </c>
      <c r="BE49" s="131">
        <f t="shared" si="23"/>
        <v>108584.19656786272</v>
      </c>
      <c r="BF49" s="131">
        <f>'市区町村別_在宅(医科)'!BF49</f>
        <v>1233</v>
      </c>
      <c r="BG49" s="131">
        <v>337</v>
      </c>
      <c r="BH49" s="131">
        <v>336</v>
      </c>
      <c r="BI49" s="93">
        <f t="shared" si="24"/>
        <v>0.27331711273317111</v>
      </c>
      <c r="BJ49" s="93">
        <f t="shared" si="25"/>
        <v>0.27250608272506083</v>
      </c>
      <c r="BK49" s="131">
        <v>35577550</v>
      </c>
      <c r="BL49" s="131">
        <v>35338570</v>
      </c>
      <c r="BM49" s="131">
        <f t="shared" si="26"/>
        <v>105571.36498516321</v>
      </c>
      <c r="BN49" s="131">
        <f t="shared" si="27"/>
        <v>105174.31547619047</v>
      </c>
      <c r="BO49" s="131">
        <f>'市区町村別_在宅(医科)'!BO49</f>
        <v>37162</v>
      </c>
      <c r="BP49" s="131">
        <f t="shared" si="42"/>
        <v>2550</v>
      </c>
      <c r="BQ49" s="131">
        <f t="shared" si="42"/>
        <v>2537</v>
      </c>
      <c r="BR49" s="93">
        <f t="shared" si="29"/>
        <v>6.8618481244281798E-2</v>
      </c>
      <c r="BS49" s="93">
        <f t="shared" si="30"/>
        <v>6.8268661535977618E-2</v>
      </c>
      <c r="BT49" s="131">
        <f t="shared" si="43"/>
        <v>305875600</v>
      </c>
      <c r="BU49" s="131">
        <f t="shared" si="43"/>
        <v>304448020</v>
      </c>
      <c r="BV49" s="131">
        <f t="shared" si="32"/>
        <v>119951.2156862745</v>
      </c>
      <c r="BW49" s="131">
        <f t="shared" si="33"/>
        <v>120003.16121403233</v>
      </c>
      <c r="BY49" s="65" t="str">
        <f t="shared" si="34"/>
        <v>守口市</v>
      </c>
      <c r="BZ49" s="147">
        <f t="shared" si="35"/>
        <v>6.7512344627958451E-2</v>
      </c>
      <c r="CA49" s="147">
        <f t="shared" si="36"/>
        <v>6.8000000000000005E-2</v>
      </c>
      <c r="CB49" s="65" t="str">
        <f t="shared" si="37"/>
        <v>大正区</v>
      </c>
      <c r="CC49" s="147">
        <f t="shared" si="38"/>
        <v>6.7278287461773695E-2</v>
      </c>
      <c r="CD49" s="147">
        <f t="shared" si="39"/>
        <v>6.7000000000000004E-2</v>
      </c>
      <c r="CE49" s="66"/>
      <c r="CF49" s="147">
        <f t="shared" si="40"/>
        <v>7.0999999999999994E-2</v>
      </c>
      <c r="CG49" s="147">
        <f t="shared" si="41"/>
        <v>7.0999999999999994E-2</v>
      </c>
      <c r="CH49" s="184">
        <v>0</v>
      </c>
    </row>
    <row r="50" spans="2:86" s="20" customFormat="1" ht="12">
      <c r="B50" s="92">
        <v>44</v>
      </c>
      <c r="C50" s="94" t="s">
        <v>23</v>
      </c>
      <c r="D50" s="239">
        <f>'市区町村別_在宅(医科)'!D50</f>
        <v>42</v>
      </c>
      <c r="E50" s="131">
        <v>7</v>
      </c>
      <c r="F50" s="131">
        <v>7</v>
      </c>
      <c r="G50" s="93">
        <f t="shared" si="0"/>
        <v>0.16666666666666666</v>
      </c>
      <c r="H50" s="93">
        <f t="shared" si="1"/>
        <v>0.16666666666666666</v>
      </c>
      <c r="I50" s="131">
        <v>1101790</v>
      </c>
      <c r="J50" s="131">
        <v>1101790</v>
      </c>
      <c r="K50" s="131">
        <f t="shared" si="2"/>
        <v>157398.57142857142</v>
      </c>
      <c r="L50" s="131">
        <f t="shared" si="3"/>
        <v>157398.57142857142</v>
      </c>
      <c r="M50" s="239">
        <f>'市区町村別_在宅(医科)'!M50</f>
        <v>121</v>
      </c>
      <c r="N50" s="131">
        <v>22</v>
      </c>
      <c r="O50" s="131">
        <v>22</v>
      </c>
      <c r="P50" s="93">
        <f t="shared" si="4"/>
        <v>0.18181818181818182</v>
      </c>
      <c r="Q50" s="93">
        <f t="shared" si="5"/>
        <v>0.18181818181818182</v>
      </c>
      <c r="R50" s="131">
        <v>3163850</v>
      </c>
      <c r="S50" s="131">
        <v>3163850</v>
      </c>
      <c r="T50" s="131">
        <f t="shared" si="6"/>
        <v>143811.36363636365</v>
      </c>
      <c r="U50" s="131">
        <f t="shared" si="7"/>
        <v>143811.36363636365</v>
      </c>
      <c r="V50" s="239">
        <f>'市区町村別_在宅(医科)'!V50</f>
        <v>15974</v>
      </c>
      <c r="W50" s="131">
        <v>341</v>
      </c>
      <c r="X50" s="131">
        <v>341</v>
      </c>
      <c r="Y50" s="93">
        <f t="shared" si="8"/>
        <v>2.1347189182421435E-2</v>
      </c>
      <c r="Z50" s="93">
        <f t="shared" si="9"/>
        <v>2.1347189182421435E-2</v>
      </c>
      <c r="AA50" s="131">
        <v>41170940</v>
      </c>
      <c r="AB50" s="131">
        <v>41146940</v>
      </c>
      <c r="AC50" s="131">
        <f t="shared" si="10"/>
        <v>120735.89442815249</v>
      </c>
      <c r="AD50" s="131">
        <f t="shared" si="11"/>
        <v>120665.51319648094</v>
      </c>
      <c r="AE50" s="131">
        <f>'市区町村別_在宅(医科)'!AE50</f>
        <v>12821</v>
      </c>
      <c r="AF50" s="131">
        <v>656</v>
      </c>
      <c r="AG50" s="131">
        <v>655</v>
      </c>
      <c r="AH50" s="93">
        <f t="shared" si="12"/>
        <v>5.1166055689883784E-2</v>
      </c>
      <c r="AI50" s="93">
        <f t="shared" si="13"/>
        <v>5.1088058653771154E-2</v>
      </c>
      <c r="AJ50" s="131">
        <v>82563310</v>
      </c>
      <c r="AK50" s="131">
        <v>82508970</v>
      </c>
      <c r="AL50" s="131">
        <f t="shared" si="14"/>
        <v>125858.70426829268</v>
      </c>
      <c r="AM50" s="131">
        <f t="shared" si="15"/>
        <v>125967.89312977099</v>
      </c>
      <c r="AN50" s="131">
        <f>'市区町村別_在宅(医科)'!AN50</f>
        <v>8014</v>
      </c>
      <c r="AO50" s="131">
        <v>948</v>
      </c>
      <c r="AP50" s="131">
        <v>948</v>
      </c>
      <c r="AQ50" s="93">
        <f t="shared" si="16"/>
        <v>0.11829298727227353</v>
      </c>
      <c r="AR50" s="93">
        <f t="shared" si="17"/>
        <v>0.11829298727227353</v>
      </c>
      <c r="AS50" s="131">
        <v>106834400</v>
      </c>
      <c r="AT50" s="131">
        <v>106762260</v>
      </c>
      <c r="AU50" s="131">
        <f t="shared" si="18"/>
        <v>112694.51476793249</v>
      </c>
      <c r="AV50" s="131">
        <f t="shared" si="19"/>
        <v>112618.41772151898</v>
      </c>
      <c r="AW50" s="131">
        <f>'市区町村別_在宅(医科)'!AW50</f>
        <v>3460</v>
      </c>
      <c r="AX50" s="131">
        <v>727</v>
      </c>
      <c r="AY50" s="131">
        <v>726</v>
      </c>
      <c r="AZ50" s="93">
        <f t="shared" si="20"/>
        <v>0.21011560693641618</v>
      </c>
      <c r="BA50" s="93">
        <f t="shared" si="21"/>
        <v>0.20982658959537573</v>
      </c>
      <c r="BB50" s="131">
        <v>80823590</v>
      </c>
      <c r="BC50" s="131">
        <v>80741750</v>
      </c>
      <c r="BD50" s="131">
        <f t="shared" si="22"/>
        <v>111174.12654745529</v>
      </c>
      <c r="BE50" s="131">
        <f t="shared" si="23"/>
        <v>111214.53168044078</v>
      </c>
      <c r="BF50" s="131">
        <f>'市区町村別_在宅(医科)'!BF50</f>
        <v>1261</v>
      </c>
      <c r="BG50" s="131">
        <v>364</v>
      </c>
      <c r="BH50" s="131">
        <v>364</v>
      </c>
      <c r="BI50" s="93">
        <f t="shared" si="24"/>
        <v>0.28865979381443296</v>
      </c>
      <c r="BJ50" s="93">
        <f t="shared" si="25"/>
        <v>0.28865979381443296</v>
      </c>
      <c r="BK50" s="131">
        <v>38207070</v>
      </c>
      <c r="BL50" s="131">
        <v>38177070</v>
      </c>
      <c r="BM50" s="131">
        <f t="shared" si="26"/>
        <v>104964.47802197802</v>
      </c>
      <c r="BN50" s="131">
        <f t="shared" si="27"/>
        <v>104882.06043956045</v>
      </c>
      <c r="BO50" s="131">
        <f>'市区町村別_在宅(医科)'!BO50</f>
        <v>41693</v>
      </c>
      <c r="BP50" s="131">
        <f t="shared" si="42"/>
        <v>3065</v>
      </c>
      <c r="BQ50" s="131">
        <f t="shared" si="42"/>
        <v>3063</v>
      </c>
      <c r="BR50" s="93">
        <f t="shared" si="29"/>
        <v>7.3513539443071985E-2</v>
      </c>
      <c r="BS50" s="93">
        <f t="shared" si="30"/>
        <v>7.3465569759911739E-2</v>
      </c>
      <c r="BT50" s="131">
        <f t="shared" si="43"/>
        <v>353864950</v>
      </c>
      <c r="BU50" s="131">
        <f t="shared" si="43"/>
        <v>353602630</v>
      </c>
      <c r="BV50" s="131">
        <f t="shared" si="32"/>
        <v>115453.49102773247</v>
      </c>
      <c r="BW50" s="131">
        <f t="shared" si="33"/>
        <v>115443.23539014038</v>
      </c>
      <c r="BY50" s="65" t="str">
        <f t="shared" si="34"/>
        <v>大正区</v>
      </c>
      <c r="BZ50" s="147">
        <f t="shared" si="35"/>
        <v>6.7370957279214161E-2</v>
      </c>
      <c r="CA50" s="147">
        <f t="shared" si="36"/>
        <v>6.7000000000000004E-2</v>
      </c>
      <c r="CB50" s="65" t="str">
        <f t="shared" si="37"/>
        <v>守口市</v>
      </c>
      <c r="CC50" s="147">
        <f t="shared" si="38"/>
        <v>6.6788694023497366E-2</v>
      </c>
      <c r="CD50" s="147">
        <f t="shared" si="39"/>
        <v>6.7000000000000004E-2</v>
      </c>
      <c r="CE50" s="66"/>
      <c r="CF50" s="147">
        <f t="shared" si="40"/>
        <v>7.0999999999999994E-2</v>
      </c>
      <c r="CG50" s="147">
        <f t="shared" si="41"/>
        <v>7.0999999999999994E-2</v>
      </c>
      <c r="CH50" s="184">
        <v>0</v>
      </c>
    </row>
    <row r="51" spans="2:86" s="20" customFormat="1" ht="12">
      <c r="B51" s="92">
        <v>45</v>
      </c>
      <c r="C51" s="94" t="s">
        <v>49</v>
      </c>
      <c r="D51" s="239">
        <f>'市区町村別_在宅(医科)'!D51</f>
        <v>71</v>
      </c>
      <c r="E51" s="131">
        <v>7</v>
      </c>
      <c r="F51" s="131">
        <v>7</v>
      </c>
      <c r="G51" s="93">
        <f t="shared" si="0"/>
        <v>9.8591549295774641E-2</v>
      </c>
      <c r="H51" s="93">
        <f t="shared" si="1"/>
        <v>9.8591549295774641E-2</v>
      </c>
      <c r="I51" s="131">
        <v>959580</v>
      </c>
      <c r="J51" s="131">
        <v>959580</v>
      </c>
      <c r="K51" s="131">
        <f t="shared" si="2"/>
        <v>137082.85714285713</v>
      </c>
      <c r="L51" s="131">
        <f t="shared" si="3"/>
        <v>137082.85714285713</v>
      </c>
      <c r="M51" s="239">
        <f>'市区町村別_在宅(医科)'!M51</f>
        <v>187</v>
      </c>
      <c r="N51" s="131">
        <v>13</v>
      </c>
      <c r="O51" s="131">
        <v>13</v>
      </c>
      <c r="P51" s="93">
        <f t="shared" si="4"/>
        <v>6.9518716577540107E-2</v>
      </c>
      <c r="Q51" s="93">
        <f t="shared" si="5"/>
        <v>6.9518716577540107E-2</v>
      </c>
      <c r="R51" s="131">
        <v>1796710</v>
      </c>
      <c r="S51" s="131">
        <v>1796710</v>
      </c>
      <c r="T51" s="131">
        <f t="shared" si="6"/>
        <v>138208.46153846153</v>
      </c>
      <c r="U51" s="131">
        <f t="shared" si="7"/>
        <v>138208.46153846153</v>
      </c>
      <c r="V51" s="239">
        <f>'市区町村別_在宅(医科)'!V51</f>
        <v>5259</v>
      </c>
      <c r="W51" s="131">
        <v>95</v>
      </c>
      <c r="X51" s="131">
        <v>95</v>
      </c>
      <c r="Y51" s="93">
        <f t="shared" si="8"/>
        <v>1.806427077391139E-2</v>
      </c>
      <c r="Z51" s="93">
        <f t="shared" si="9"/>
        <v>1.806427077391139E-2</v>
      </c>
      <c r="AA51" s="131">
        <v>12334530</v>
      </c>
      <c r="AB51" s="131">
        <v>12328530</v>
      </c>
      <c r="AC51" s="131">
        <f t="shared" si="10"/>
        <v>129837.15789473684</v>
      </c>
      <c r="AD51" s="131">
        <f t="shared" si="11"/>
        <v>129774</v>
      </c>
      <c r="AE51" s="131">
        <f>'市区町村別_在宅(医科)'!AE51</f>
        <v>4399</v>
      </c>
      <c r="AF51" s="131">
        <v>177</v>
      </c>
      <c r="AG51" s="131">
        <v>177</v>
      </c>
      <c r="AH51" s="93">
        <f t="shared" si="12"/>
        <v>4.0236417367583543E-2</v>
      </c>
      <c r="AI51" s="93">
        <f t="shared" si="13"/>
        <v>4.0236417367583543E-2</v>
      </c>
      <c r="AJ51" s="131">
        <v>20164220</v>
      </c>
      <c r="AK51" s="131">
        <v>20160940</v>
      </c>
      <c r="AL51" s="131">
        <f t="shared" si="14"/>
        <v>113922.14689265536</v>
      </c>
      <c r="AM51" s="131">
        <f t="shared" si="15"/>
        <v>113903.61581920904</v>
      </c>
      <c r="AN51" s="131">
        <f>'市区町村別_在宅(医科)'!AN51</f>
        <v>2850</v>
      </c>
      <c r="AO51" s="131">
        <v>230</v>
      </c>
      <c r="AP51" s="131">
        <v>230</v>
      </c>
      <c r="AQ51" s="93">
        <f t="shared" si="16"/>
        <v>8.0701754385964913E-2</v>
      </c>
      <c r="AR51" s="93">
        <f t="shared" si="17"/>
        <v>8.0701754385964913E-2</v>
      </c>
      <c r="AS51" s="131">
        <v>25689170</v>
      </c>
      <c r="AT51" s="131">
        <v>25683170</v>
      </c>
      <c r="AU51" s="131">
        <f t="shared" si="18"/>
        <v>111692.04347826086</v>
      </c>
      <c r="AV51" s="131">
        <f t="shared" si="19"/>
        <v>111665.95652173914</v>
      </c>
      <c r="AW51" s="131">
        <f>'市区町村別_在宅(医科)'!AW51</f>
        <v>1337</v>
      </c>
      <c r="AX51" s="131">
        <v>212</v>
      </c>
      <c r="AY51" s="131">
        <v>212</v>
      </c>
      <c r="AZ51" s="93">
        <f t="shared" si="20"/>
        <v>0.15856394913986538</v>
      </c>
      <c r="BA51" s="93">
        <f t="shared" si="21"/>
        <v>0.15856394913986538</v>
      </c>
      <c r="BB51" s="131">
        <v>24096150</v>
      </c>
      <c r="BC51" s="131">
        <v>24090150</v>
      </c>
      <c r="BD51" s="131">
        <f t="shared" si="22"/>
        <v>113661.08490566038</v>
      </c>
      <c r="BE51" s="131">
        <f t="shared" si="23"/>
        <v>113632.78301886792</v>
      </c>
      <c r="BF51" s="131">
        <f>'市区町村別_在宅(医科)'!BF51</f>
        <v>440</v>
      </c>
      <c r="BG51" s="131">
        <v>87</v>
      </c>
      <c r="BH51" s="131">
        <v>87</v>
      </c>
      <c r="BI51" s="93">
        <f t="shared" si="24"/>
        <v>0.19772727272727272</v>
      </c>
      <c r="BJ51" s="93">
        <f t="shared" si="25"/>
        <v>0.19772727272727272</v>
      </c>
      <c r="BK51" s="131">
        <v>8041700</v>
      </c>
      <c r="BL51" s="131">
        <v>8038700</v>
      </c>
      <c r="BM51" s="131">
        <f t="shared" si="26"/>
        <v>92433.333333333328</v>
      </c>
      <c r="BN51" s="131">
        <f t="shared" si="27"/>
        <v>92398.850574712647</v>
      </c>
      <c r="BO51" s="131">
        <f>'市区町村別_在宅(医科)'!BO51</f>
        <v>14543</v>
      </c>
      <c r="BP51" s="131">
        <f t="shared" si="42"/>
        <v>821</v>
      </c>
      <c r="BQ51" s="131">
        <f t="shared" si="42"/>
        <v>821</v>
      </c>
      <c r="BR51" s="93">
        <f t="shared" si="29"/>
        <v>5.645327649040776E-2</v>
      </c>
      <c r="BS51" s="93">
        <f t="shared" si="30"/>
        <v>5.645327649040776E-2</v>
      </c>
      <c r="BT51" s="131">
        <f t="shared" si="43"/>
        <v>93082060</v>
      </c>
      <c r="BU51" s="131">
        <f t="shared" si="43"/>
        <v>93057780</v>
      </c>
      <c r="BV51" s="131">
        <f t="shared" si="32"/>
        <v>113376.44336175396</v>
      </c>
      <c r="BW51" s="131">
        <f t="shared" si="33"/>
        <v>113346.86967113276</v>
      </c>
      <c r="BY51" s="65" t="str">
        <f t="shared" si="34"/>
        <v>富田林市</v>
      </c>
      <c r="BZ51" s="147">
        <f t="shared" si="35"/>
        <v>6.655456715122586E-2</v>
      </c>
      <c r="CA51" s="147">
        <f t="shared" si="36"/>
        <v>6.7000000000000004E-2</v>
      </c>
      <c r="CB51" s="65" t="str">
        <f t="shared" si="37"/>
        <v>富田林市</v>
      </c>
      <c r="CC51" s="147">
        <f t="shared" si="38"/>
        <v>6.6446083749186369E-2</v>
      </c>
      <c r="CD51" s="147">
        <f t="shared" si="39"/>
        <v>6.6000000000000003E-2</v>
      </c>
      <c r="CE51" s="66"/>
      <c r="CF51" s="147">
        <f t="shared" si="40"/>
        <v>7.0999999999999994E-2</v>
      </c>
      <c r="CG51" s="147">
        <f t="shared" si="41"/>
        <v>7.0999999999999994E-2</v>
      </c>
      <c r="CH51" s="184">
        <v>0</v>
      </c>
    </row>
    <row r="52" spans="2:86" s="20" customFormat="1" ht="12">
      <c r="B52" s="92">
        <v>46</v>
      </c>
      <c r="C52" s="94" t="s">
        <v>27</v>
      </c>
      <c r="D52" s="239">
        <f>'市区町村別_在宅(医科)'!D52</f>
        <v>69</v>
      </c>
      <c r="E52" s="131">
        <v>11</v>
      </c>
      <c r="F52" s="131">
        <v>11</v>
      </c>
      <c r="G52" s="93">
        <f t="shared" si="0"/>
        <v>0.15942028985507245</v>
      </c>
      <c r="H52" s="93">
        <f t="shared" si="1"/>
        <v>0.15942028985507245</v>
      </c>
      <c r="I52" s="131">
        <v>2198930</v>
      </c>
      <c r="J52" s="131">
        <v>2198930</v>
      </c>
      <c r="K52" s="131">
        <f t="shared" si="2"/>
        <v>199902.72727272726</v>
      </c>
      <c r="L52" s="131">
        <f t="shared" si="3"/>
        <v>199902.72727272726</v>
      </c>
      <c r="M52" s="239">
        <f>'市区町村別_在宅(医科)'!M52</f>
        <v>186</v>
      </c>
      <c r="N52" s="131">
        <v>18</v>
      </c>
      <c r="O52" s="131">
        <v>18</v>
      </c>
      <c r="P52" s="93">
        <f t="shared" si="4"/>
        <v>9.6774193548387094E-2</v>
      </c>
      <c r="Q52" s="93">
        <f t="shared" si="5"/>
        <v>9.6774193548387094E-2</v>
      </c>
      <c r="R52" s="131">
        <v>3564120</v>
      </c>
      <c r="S52" s="131">
        <v>3564120</v>
      </c>
      <c r="T52" s="131">
        <f t="shared" si="6"/>
        <v>198006.66666666666</v>
      </c>
      <c r="U52" s="131">
        <f t="shared" si="7"/>
        <v>198006.66666666666</v>
      </c>
      <c r="V52" s="239">
        <f>'市区町村別_在宅(医科)'!V52</f>
        <v>6701</v>
      </c>
      <c r="W52" s="131">
        <v>138</v>
      </c>
      <c r="X52" s="131">
        <v>138</v>
      </c>
      <c r="Y52" s="93">
        <f t="shared" si="8"/>
        <v>2.0593941202805551E-2</v>
      </c>
      <c r="Z52" s="93">
        <f t="shared" si="9"/>
        <v>2.0593941202805551E-2</v>
      </c>
      <c r="AA52" s="131">
        <v>17416350</v>
      </c>
      <c r="AB52" s="131">
        <v>17410350</v>
      </c>
      <c r="AC52" s="131">
        <f t="shared" si="10"/>
        <v>126205.43478260869</v>
      </c>
      <c r="AD52" s="131">
        <f t="shared" si="11"/>
        <v>126161.95652173914</v>
      </c>
      <c r="AE52" s="131">
        <f>'市区町村別_在宅(医科)'!AE52</f>
        <v>5393</v>
      </c>
      <c r="AF52" s="131">
        <v>217</v>
      </c>
      <c r="AG52" s="131">
        <v>217</v>
      </c>
      <c r="AH52" s="93">
        <f t="shared" si="12"/>
        <v>4.0237344706100499E-2</v>
      </c>
      <c r="AI52" s="93">
        <f t="shared" si="13"/>
        <v>4.0237344706100499E-2</v>
      </c>
      <c r="AJ52" s="131">
        <v>37899440</v>
      </c>
      <c r="AK52" s="131">
        <v>37860440</v>
      </c>
      <c r="AL52" s="131">
        <f t="shared" si="14"/>
        <v>174651.79723502306</v>
      </c>
      <c r="AM52" s="131">
        <f t="shared" si="15"/>
        <v>174472.07373271888</v>
      </c>
      <c r="AN52" s="131">
        <f>'市区町村別_在宅(医科)'!AN52</f>
        <v>3617</v>
      </c>
      <c r="AO52" s="131">
        <v>330</v>
      </c>
      <c r="AP52" s="131">
        <v>329</v>
      </c>
      <c r="AQ52" s="93">
        <f t="shared" si="16"/>
        <v>9.12358307990047E-2</v>
      </c>
      <c r="AR52" s="93">
        <f t="shared" si="17"/>
        <v>9.095935858446226E-2</v>
      </c>
      <c r="AS52" s="131">
        <v>44979450</v>
      </c>
      <c r="AT52" s="131">
        <v>44897330</v>
      </c>
      <c r="AU52" s="131">
        <f t="shared" si="18"/>
        <v>136301.36363636365</v>
      </c>
      <c r="AV52" s="131">
        <f t="shared" si="19"/>
        <v>136466.04863221885</v>
      </c>
      <c r="AW52" s="131">
        <f>'市区町村別_在宅(医科)'!AW52</f>
        <v>1790</v>
      </c>
      <c r="AX52" s="131">
        <v>314</v>
      </c>
      <c r="AY52" s="131">
        <v>313</v>
      </c>
      <c r="AZ52" s="93">
        <f t="shared" si="20"/>
        <v>0.17541899441340783</v>
      </c>
      <c r="BA52" s="93">
        <f t="shared" si="21"/>
        <v>0.17486033519553074</v>
      </c>
      <c r="BB52" s="131">
        <v>40069080</v>
      </c>
      <c r="BC52" s="131">
        <v>39931840</v>
      </c>
      <c r="BD52" s="131">
        <f t="shared" si="22"/>
        <v>127608.53503184713</v>
      </c>
      <c r="BE52" s="131">
        <f t="shared" si="23"/>
        <v>127577.76357827477</v>
      </c>
      <c r="BF52" s="131">
        <f>'市区町村別_在宅(医科)'!BF52</f>
        <v>680</v>
      </c>
      <c r="BG52" s="131">
        <v>199</v>
      </c>
      <c r="BH52" s="131">
        <v>199</v>
      </c>
      <c r="BI52" s="93">
        <f t="shared" si="24"/>
        <v>0.29264705882352943</v>
      </c>
      <c r="BJ52" s="93">
        <f t="shared" si="25"/>
        <v>0.29264705882352943</v>
      </c>
      <c r="BK52" s="131">
        <v>28152850</v>
      </c>
      <c r="BL52" s="131">
        <v>28010730</v>
      </c>
      <c r="BM52" s="131">
        <f t="shared" si="26"/>
        <v>141471.60804020101</v>
      </c>
      <c r="BN52" s="131">
        <f t="shared" si="27"/>
        <v>140757.43718592965</v>
      </c>
      <c r="BO52" s="131">
        <f>'市区町村別_在宅(医科)'!BO52</f>
        <v>18436</v>
      </c>
      <c r="BP52" s="131">
        <f t="shared" si="42"/>
        <v>1227</v>
      </c>
      <c r="BQ52" s="131">
        <f t="shared" si="42"/>
        <v>1225</v>
      </c>
      <c r="BR52" s="93">
        <f t="shared" si="29"/>
        <v>6.655456715122586E-2</v>
      </c>
      <c r="BS52" s="93">
        <f t="shared" si="30"/>
        <v>6.6446083749186369E-2</v>
      </c>
      <c r="BT52" s="131">
        <f t="shared" si="43"/>
        <v>174280220</v>
      </c>
      <c r="BU52" s="131">
        <f t="shared" si="43"/>
        <v>173873740</v>
      </c>
      <c r="BV52" s="131">
        <f t="shared" si="32"/>
        <v>142037.66911165445</v>
      </c>
      <c r="BW52" s="131">
        <f t="shared" si="33"/>
        <v>141937.7469387755</v>
      </c>
      <c r="BY52" s="65" t="str">
        <f t="shared" si="34"/>
        <v>西成区</v>
      </c>
      <c r="BZ52" s="147">
        <f t="shared" si="35"/>
        <v>6.622291652516471E-2</v>
      </c>
      <c r="CA52" s="147">
        <f t="shared" si="36"/>
        <v>6.6000000000000003E-2</v>
      </c>
      <c r="CB52" s="65" t="str">
        <f t="shared" si="37"/>
        <v>浪速区</v>
      </c>
      <c r="CC52" s="147">
        <f t="shared" si="38"/>
        <v>6.6169948554195487E-2</v>
      </c>
      <c r="CD52" s="147">
        <f t="shared" si="39"/>
        <v>6.6000000000000003E-2</v>
      </c>
      <c r="CE52" s="66"/>
      <c r="CF52" s="147">
        <f t="shared" si="40"/>
        <v>7.0999999999999994E-2</v>
      </c>
      <c r="CG52" s="147">
        <f t="shared" si="41"/>
        <v>7.0999999999999994E-2</v>
      </c>
      <c r="CH52" s="184">
        <v>0</v>
      </c>
    </row>
    <row r="53" spans="2:86" s="20" customFormat="1" ht="12">
      <c r="B53" s="92">
        <v>47</v>
      </c>
      <c r="C53" s="94" t="s">
        <v>17</v>
      </c>
      <c r="D53" s="239">
        <f>'市区町村別_在宅(医科)'!D53</f>
        <v>69</v>
      </c>
      <c r="E53" s="131">
        <v>7</v>
      </c>
      <c r="F53" s="131">
        <v>7</v>
      </c>
      <c r="G53" s="93">
        <f t="shared" si="0"/>
        <v>0.10144927536231885</v>
      </c>
      <c r="H53" s="93">
        <f t="shared" si="1"/>
        <v>0.10144927536231885</v>
      </c>
      <c r="I53" s="131">
        <v>1068180</v>
      </c>
      <c r="J53" s="131">
        <v>1038180</v>
      </c>
      <c r="K53" s="131">
        <f t="shared" si="2"/>
        <v>152597.14285714287</v>
      </c>
      <c r="L53" s="131">
        <f t="shared" si="3"/>
        <v>148311.42857142858</v>
      </c>
      <c r="M53" s="239">
        <f>'市区町村別_在宅(医科)'!M53</f>
        <v>210</v>
      </c>
      <c r="N53" s="131">
        <v>13</v>
      </c>
      <c r="O53" s="131">
        <v>13</v>
      </c>
      <c r="P53" s="93">
        <f t="shared" si="4"/>
        <v>6.1904761904761907E-2</v>
      </c>
      <c r="Q53" s="93">
        <f t="shared" si="5"/>
        <v>6.1904761904761907E-2</v>
      </c>
      <c r="R53" s="131">
        <v>2052270</v>
      </c>
      <c r="S53" s="131">
        <v>2052270</v>
      </c>
      <c r="T53" s="131">
        <f t="shared" si="6"/>
        <v>157866.92307692306</v>
      </c>
      <c r="U53" s="131">
        <f t="shared" si="7"/>
        <v>157866.92307692306</v>
      </c>
      <c r="V53" s="239">
        <f>'市区町村別_在宅(医科)'!V53</f>
        <v>15190</v>
      </c>
      <c r="W53" s="131">
        <v>278</v>
      </c>
      <c r="X53" s="131">
        <v>278</v>
      </c>
      <c r="Y53" s="93">
        <f t="shared" si="8"/>
        <v>1.8301514154048716E-2</v>
      </c>
      <c r="Z53" s="93">
        <f t="shared" si="9"/>
        <v>1.8301514154048716E-2</v>
      </c>
      <c r="AA53" s="131">
        <v>30822250</v>
      </c>
      <c r="AB53" s="131">
        <v>30822250</v>
      </c>
      <c r="AC53" s="131">
        <f t="shared" si="10"/>
        <v>110871.40287769784</v>
      </c>
      <c r="AD53" s="131">
        <f t="shared" si="11"/>
        <v>110871.40287769784</v>
      </c>
      <c r="AE53" s="131">
        <f>'市区町村別_在宅(医科)'!AE53</f>
        <v>11369</v>
      </c>
      <c r="AF53" s="131">
        <v>433</v>
      </c>
      <c r="AG53" s="131">
        <v>432</v>
      </c>
      <c r="AH53" s="93">
        <f t="shared" si="12"/>
        <v>3.8086023396956638E-2</v>
      </c>
      <c r="AI53" s="93">
        <f t="shared" si="13"/>
        <v>3.7998064913360892E-2</v>
      </c>
      <c r="AJ53" s="131">
        <v>54782370</v>
      </c>
      <c r="AK53" s="131">
        <v>54719940</v>
      </c>
      <c r="AL53" s="131">
        <f t="shared" si="14"/>
        <v>126518.17551963049</v>
      </c>
      <c r="AM53" s="131">
        <f t="shared" si="15"/>
        <v>126666.52777777778</v>
      </c>
      <c r="AN53" s="131">
        <f>'市区町村別_在宅(医科)'!AN53</f>
        <v>6748</v>
      </c>
      <c r="AO53" s="131">
        <v>667</v>
      </c>
      <c r="AP53" s="131">
        <v>665</v>
      </c>
      <c r="AQ53" s="93">
        <f t="shared" si="16"/>
        <v>9.8844101956135147E-2</v>
      </c>
      <c r="AR53" s="93">
        <f t="shared" si="17"/>
        <v>9.8547717842323648E-2</v>
      </c>
      <c r="AS53" s="131">
        <v>81911130</v>
      </c>
      <c r="AT53" s="131">
        <v>81721040</v>
      </c>
      <c r="AU53" s="131">
        <f t="shared" si="18"/>
        <v>122805.29235382308</v>
      </c>
      <c r="AV53" s="131">
        <f t="shared" si="19"/>
        <v>122888.78195488722</v>
      </c>
      <c r="AW53" s="131">
        <f>'市区町村別_在宅(医科)'!AW53</f>
        <v>2736</v>
      </c>
      <c r="AX53" s="131">
        <v>488</v>
      </c>
      <c r="AY53" s="131">
        <v>487</v>
      </c>
      <c r="AZ53" s="93">
        <f t="shared" si="20"/>
        <v>0.17836257309941519</v>
      </c>
      <c r="BA53" s="93">
        <f t="shared" si="21"/>
        <v>0.17799707602339182</v>
      </c>
      <c r="BB53" s="131">
        <v>53282860</v>
      </c>
      <c r="BC53" s="131">
        <v>53131510</v>
      </c>
      <c r="BD53" s="131">
        <f t="shared" si="22"/>
        <v>109186.18852459016</v>
      </c>
      <c r="BE53" s="131">
        <f t="shared" si="23"/>
        <v>109099.60985626283</v>
      </c>
      <c r="BF53" s="131">
        <f>'市区町村別_在宅(医科)'!BF53</f>
        <v>983</v>
      </c>
      <c r="BG53" s="131">
        <v>233</v>
      </c>
      <c r="BH53" s="131">
        <v>232</v>
      </c>
      <c r="BI53" s="93">
        <f t="shared" si="24"/>
        <v>0.23702950152594099</v>
      </c>
      <c r="BJ53" s="93">
        <f t="shared" si="25"/>
        <v>0.23601220752797558</v>
      </c>
      <c r="BK53" s="131">
        <v>25671020</v>
      </c>
      <c r="BL53" s="131">
        <v>25638020</v>
      </c>
      <c r="BM53" s="131">
        <f t="shared" si="26"/>
        <v>110176.05150214593</v>
      </c>
      <c r="BN53" s="131">
        <f t="shared" si="27"/>
        <v>110508.70689655172</v>
      </c>
      <c r="BO53" s="131">
        <f>'市区町村別_在宅(医科)'!BO53</f>
        <v>37305</v>
      </c>
      <c r="BP53" s="131">
        <f t="shared" si="42"/>
        <v>2119</v>
      </c>
      <c r="BQ53" s="131">
        <f t="shared" si="42"/>
        <v>2114</v>
      </c>
      <c r="BR53" s="93">
        <f t="shared" si="29"/>
        <v>5.6802037260420858E-2</v>
      </c>
      <c r="BS53" s="93">
        <f t="shared" si="30"/>
        <v>5.6668006969575122E-2</v>
      </c>
      <c r="BT53" s="131">
        <f t="shared" si="43"/>
        <v>249590080</v>
      </c>
      <c r="BU53" s="131">
        <f t="shared" si="43"/>
        <v>249123210</v>
      </c>
      <c r="BV53" s="131">
        <f t="shared" si="32"/>
        <v>117786.72958942897</v>
      </c>
      <c r="BW53" s="131">
        <f t="shared" si="33"/>
        <v>117844.4701986755</v>
      </c>
      <c r="BY53" s="65" t="str">
        <f t="shared" si="34"/>
        <v>浪速区</v>
      </c>
      <c r="BZ53" s="147">
        <f t="shared" si="35"/>
        <v>6.6169948554195487E-2</v>
      </c>
      <c r="CA53" s="147">
        <f t="shared" si="36"/>
        <v>6.6000000000000003E-2</v>
      </c>
      <c r="CB53" s="65" t="str">
        <f t="shared" si="37"/>
        <v>西成区</v>
      </c>
      <c r="CC53" s="147">
        <f t="shared" si="38"/>
        <v>6.6154995585138904E-2</v>
      </c>
      <c r="CD53" s="147">
        <f t="shared" si="39"/>
        <v>6.6000000000000003E-2</v>
      </c>
      <c r="CE53" s="66"/>
      <c r="CF53" s="147">
        <f t="shared" si="40"/>
        <v>7.0999999999999994E-2</v>
      </c>
      <c r="CG53" s="147">
        <f t="shared" si="41"/>
        <v>7.0999999999999994E-2</v>
      </c>
      <c r="CH53" s="184">
        <v>0</v>
      </c>
    </row>
    <row r="54" spans="2:86" s="20" customFormat="1" ht="12">
      <c r="B54" s="92">
        <v>48</v>
      </c>
      <c r="C54" s="94" t="s">
        <v>28</v>
      </c>
      <c r="D54" s="239">
        <f>'市区町村別_在宅(医科)'!D54</f>
        <v>14</v>
      </c>
      <c r="E54" s="131">
        <v>1</v>
      </c>
      <c r="F54" s="131">
        <v>1</v>
      </c>
      <c r="G54" s="93">
        <f t="shared" si="0"/>
        <v>7.1428571428571425E-2</v>
      </c>
      <c r="H54" s="93">
        <f t="shared" si="1"/>
        <v>7.1428571428571425E-2</v>
      </c>
      <c r="I54" s="131">
        <v>39710</v>
      </c>
      <c r="J54" s="131">
        <v>39710</v>
      </c>
      <c r="K54" s="131">
        <f t="shared" si="2"/>
        <v>39710</v>
      </c>
      <c r="L54" s="131">
        <f t="shared" si="3"/>
        <v>39710</v>
      </c>
      <c r="M54" s="239">
        <f>'市区町村別_在宅(医科)'!M54</f>
        <v>116</v>
      </c>
      <c r="N54" s="131">
        <v>6</v>
      </c>
      <c r="O54" s="131">
        <v>6</v>
      </c>
      <c r="P54" s="93">
        <f t="shared" si="4"/>
        <v>5.1724137931034482E-2</v>
      </c>
      <c r="Q54" s="93">
        <f t="shared" si="5"/>
        <v>5.1724137931034482E-2</v>
      </c>
      <c r="R54" s="131">
        <v>1053310</v>
      </c>
      <c r="S54" s="131">
        <v>1006510</v>
      </c>
      <c r="T54" s="131">
        <f t="shared" si="6"/>
        <v>175551.66666666666</v>
      </c>
      <c r="U54" s="131">
        <f t="shared" si="7"/>
        <v>167751.66666666666</v>
      </c>
      <c r="V54" s="239">
        <f>'市区町村別_在宅(医科)'!V54</f>
        <v>7720</v>
      </c>
      <c r="W54" s="131">
        <v>127</v>
      </c>
      <c r="X54" s="131">
        <v>127</v>
      </c>
      <c r="Y54" s="93">
        <f t="shared" si="8"/>
        <v>1.6450777202072539E-2</v>
      </c>
      <c r="Z54" s="93">
        <f t="shared" si="9"/>
        <v>1.6450777202072539E-2</v>
      </c>
      <c r="AA54" s="131">
        <v>15765290</v>
      </c>
      <c r="AB54" s="131">
        <v>15756290</v>
      </c>
      <c r="AC54" s="131">
        <f t="shared" si="10"/>
        <v>124136.14173228346</v>
      </c>
      <c r="AD54" s="131">
        <f t="shared" si="11"/>
        <v>124065.27559055119</v>
      </c>
      <c r="AE54" s="131">
        <f>'市区町村別_在宅(医科)'!AE54</f>
        <v>5760</v>
      </c>
      <c r="AF54" s="131">
        <v>247</v>
      </c>
      <c r="AG54" s="131">
        <v>247</v>
      </c>
      <c r="AH54" s="93">
        <f t="shared" si="12"/>
        <v>4.2881944444444445E-2</v>
      </c>
      <c r="AI54" s="93">
        <f t="shared" si="13"/>
        <v>4.2881944444444445E-2</v>
      </c>
      <c r="AJ54" s="131">
        <v>31738030</v>
      </c>
      <c r="AK54" s="131">
        <v>31705030</v>
      </c>
      <c r="AL54" s="131">
        <f t="shared" si="14"/>
        <v>128494.04858299595</v>
      </c>
      <c r="AM54" s="131">
        <f t="shared" si="15"/>
        <v>128360.44534412955</v>
      </c>
      <c r="AN54" s="131">
        <f>'市区町村別_在宅(医科)'!AN54</f>
        <v>3720</v>
      </c>
      <c r="AO54" s="131">
        <v>396</v>
      </c>
      <c r="AP54" s="131">
        <v>393</v>
      </c>
      <c r="AQ54" s="93">
        <f t="shared" si="16"/>
        <v>0.1064516129032258</v>
      </c>
      <c r="AR54" s="93">
        <f t="shared" si="17"/>
        <v>0.10564516129032259</v>
      </c>
      <c r="AS54" s="131">
        <v>49130370</v>
      </c>
      <c r="AT54" s="131">
        <v>48797180</v>
      </c>
      <c r="AU54" s="131">
        <f t="shared" si="18"/>
        <v>124066.59090909091</v>
      </c>
      <c r="AV54" s="131">
        <f t="shared" si="19"/>
        <v>124165.8524173028</v>
      </c>
      <c r="AW54" s="131">
        <f>'市区町村別_在宅(医科)'!AW54</f>
        <v>1993</v>
      </c>
      <c r="AX54" s="131">
        <v>424</v>
      </c>
      <c r="AY54" s="131">
        <v>423</v>
      </c>
      <c r="AZ54" s="93">
        <f t="shared" si="20"/>
        <v>0.21274460612142498</v>
      </c>
      <c r="BA54" s="93">
        <f t="shared" si="21"/>
        <v>0.21224284997491219</v>
      </c>
      <c r="BB54" s="131">
        <v>52093210</v>
      </c>
      <c r="BC54" s="131">
        <v>51989080</v>
      </c>
      <c r="BD54" s="131">
        <f t="shared" si="22"/>
        <v>122861.34433962264</v>
      </c>
      <c r="BE54" s="131">
        <f t="shared" si="23"/>
        <v>122905.62647754137</v>
      </c>
      <c r="BF54" s="131">
        <f>'市区町村別_在宅(医科)'!BF54</f>
        <v>685</v>
      </c>
      <c r="BG54" s="131">
        <v>211</v>
      </c>
      <c r="BH54" s="131">
        <v>209</v>
      </c>
      <c r="BI54" s="93">
        <f t="shared" si="24"/>
        <v>0.30802919708029197</v>
      </c>
      <c r="BJ54" s="93">
        <f t="shared" si="25"/>
        <v>0.30510948905109492</v>
      </c>
      <c r="BK54" s="131">
        <v>27098000</v>
      </c>
      <c r="BL54" s="131">
        <v>27030610</v>
      </c>
      <c r="BM54" s="131">
        <f t="shared" si="26"/>
        <v>128426.54028436019</v>
      </c>
      <c r="BN54" s="131">
        <f t="shared" si="27"/>
        <v>129333.06220095693</v>
      </c>
      <c r="BO54" s="131">
        <f>'市区町村別_在宅(医科)'!BO54</f>
        <v>20008</v>
      </c>
      <c r="BP54" s="131">
        <f t="shared" si="42"/>
        <v>1412</v>
      </c>
      <c r="BQ54" s="131">
        <f t="shared" si="42"/>
        <v>1406</v>
      </c>
      <c r="BR54" s="93">
        <f t="shared" si="29"/>
        <v>7.0571771291483412E-2</v>
      </c>
      <c r="BS54" s="93">
        <f t="shared" si="30"/>
        <v>7.0271891243502596E-2</v>
      </c>
      <c r="BT54" s="131">
        <f t="shared" si="43"/>
        <v>176917920</v>
      </c>
      <c r="BU54" s="131">
        <f t="shared" si="43"/>
        <v>176324410</v>
      </c>
      <c r="BV54" s="131">
        <f t="shared" si="32"/>
        <v>125295.97733711048</v>
      </c>
      <c r="BW54" s="131">
        <f t="shared" si="33"/>
        <v>125408.54196301565</v>
      </c>
      <c r="BY54" s="65" t="str">
        <f t="shared" si="34"/>
        <v>摂津市</v>
      </c>
      <c r="BZ54" s="147">
        <f t="shared" si="35"/>
        <v>6.5954981794107914E-2</v>
      </c>
      <c r="CA54" s="147">
        <f t="shared" si="36"/>
        <v>6.6000000000000003E-2</v>
      </c>
      <c r="CB54" s="65" t="str">
        <f t="shared" si="37"/>
        <v>摂津市</v>
      </c>
      <c r="CC54" s="147">
        <f t="shared" si="38"/>
        <v>6.5954981794107914E-2</v>
      </c>
      <c r="CD54" s="147">
        <f t="shared" si="39"/>
        <v>6.6000000000000003E-2</v>
      </c>
      <c r="CE54" s="66"/>
      <c r="CF54" s="147">
        <f t="shared" si="40"/>
        <v>7.0999999999999994E-2</v>
      </c>
      <c r="CG54" s="147">
        <f t="shared" si="41"/>
        <v>7.0999999999999994E-2</v>
      </c>
      <c r="CH54" s="184">
        <v>0</v>
      </c>
    </row>
    <row r="55" spans="2:86" s="20" customFormat="1" ht="12">
      <c r="B55" s="92">
        <v>49</v>
      </c>
      <c r="C55" s="94" t="s">
        <v>29</v>
      </c>
      <c r="D55" s="239">
        <f>'市区町村別_在宅(医科)'!D55</f>
        <v>14</v>
      </c>
      <c r="E55" s="131">
        <v>0</v>
      </c>
      <c r="F55" s="131">
        <v>0</v>
      </c>
      <c r="G55" s="93">
        <f t="shared" si="0"/>
        <v>0</v>
      </c>
      <c r="H55" s="93">
        <f t="shared" si="1"/>
        <v>0</v>
      </c>
      <c r="I55" s="131">
        <v>0</v>
      </c>
      <c r="J55" s="131">
        <v>0</v>
      </c>
      <c r="K55" s="131" t="str">
        <f t="shared" si="2"/>
        <v>-</v>
      </c>
      <c r="L55" s="131" t="str">
        <f t="shared" si="3"/>
        <v>-</v>
      </c>
      <c r="M55" s="239">
        <f>'市区町村別_在宅(医科)'!M55</f>
        <v>48</v>
      </c>
      <c r="N55" s="131">
        <v>8</v>
      </c>
      <c r="O55" s="131">
        <v>8</v>
      </c>
      <c r="P55" s="93">
        <f t="shared" si="4"/>
        <v>0.16666666666666666</v>
      </c>
      <c r="Q55" s="93">
        <f t="shared" si="5"/>
        <v>0.16666666666666666</v>
      </c>
      <c r="R55" s="131">
        <v>916770</v>
      </c>
      <c r="S55" s="131">
        <v>916770</v>
      </c>
      <c r="T55" s="131">
        <f t="shared" si="6"/>
        <v>114596.25</v>
      </c>
      <c r="U55" s="131">
        <f t="shared" si="7"/>
        <v>114596.25</v>
      </c>
      <c r="V55" s="239">
        <f>'市区町村別_在宅(医科)'!V55</f>
        <v>7862</v>
      </c>
      <c r="W55" s="131">
        <v>152</v>
      </c>
      <c r="X55" s="131">
        <v>151</v>
      </c>
      <c r="Y55" s="93">
        <f t="shared" si="8"/>
        <v>1.933350292546426E-2</v>
      </c>
      <c r="Z55" s="93">
        <f t="shared" si="9"/>
        <v>1.9206308827270414E-2</v>
      </c>
      <c r="AA55" s="131">
        <v>18547780</v>
      </c>
      <c r="AB55" s="131">
        <v>18532780</v>
      </c>
      <c r="AC55" s="131">
        <f t="shared" si="10"/>
        <v>122024.86842105263</v>
      </c>
      <c r="AD55" s="131">
        <f t="shared" si="11"/>
        <v>122733.64238410596</v>
      </c>
      <c r="AE55" s="131">
        <f>'市区町村別_在宅(医科)'!AE55</f>
        <v>6522</v>
      </c>
      <c r="AF55" s="131">
        <v>328</v>
      </c>
      <c r="AG55" s="131">
        <v>328</v>
      </c>
      <c r="AH55" s="93">
        <f t="shared" si="12"/>
        <v>5.0291321680466114E-2</v>
      </c>
      <c r="AI55" s="93">
        <f t="shared" si="13"/>
        <v>5.0291321680466114E-2</v>
      </c>
      <c r="AJ55" s="131">
        <v>41430940</v>
      </c>
      <c r="AK55" s="131">
        <v>41349660</v>
      </c>
      <c r="AL55" s="131">
        <f t="shared" si="14"/>
        <v>126313.84146341463</v>
      </c>
      <c r="AM55" s="131">
        <f t="shared" si="15"/>
        <v>126066.03658536586</v>
      </c>
      <c r="AN55" s="131">
        <f>'市区町村別_在宅(医科)'!AN55</f>
        <v>3667</v>
      </c>
      <c r="AO55" s="131">
        <v>356</v>
      </c>
      <c r="AP55" s="131">
        <v>356</v>
      </c>
      <c r="AQ55" s="93">
        <f t="shared" si="16"/>
        <v>9.7082083446959372E-2</v>
      </c>
      <c r="AR55" s="93">
        <f t="shared" si="17"/>
        <v>9.7082083446959372E-2</v>
      </c>
      <c r="AS55" s="131">
        <v>39505520</v>
      </c>
      <c r="AT55" s="131">
        <v>39454520</v>
      </c>
      <c r="AU55" s="131">
        <f t="shared" si="18"/>
        <v>110970.5617977528</v>
      </c>
      <c r="AV55" s="131">
        <f t="shared" si="19"/>
        <v>110827.30337078651</v>
      </c>
      <c r="AW55" s="131">
        <f>'市区町村別_在宅(医科)'!AW55</f>
        <v>1581</v>
      </c>
      <c r="AX55" s="131">
        <v>281</v>
      </c>
      <c r="AY55" s="131">
        <v>280</v>
      </c>
      <c r="AZ55" s="93">
        <f t="shared" si="20"/>
        <v>0.17773561037318153</v>
      </c>
      <c r="BA55" s="93">
        <f t="shared" si="21"/>
        <v>0.17710309930423782</v>
      </c>
      <c r="BB55" s="131">
        <v>33579010</v>
      </c>
      <c r="BC55" s="131">
        <v>33559450</v>
      </c>
      <c r="BD55" s="131">
        <f t="shared" si="22"/>
        <v>119498.256227758</v>
      </c>
      <c r="BE55" s="131">
        <f t="shared" si="23"/>
        <v>119855.17857142857</v>
      </c>
      <c r="BF55" s="131">
        <f>'市区町村別_在宅(医科)'!BF55</f>
        <v>578</v>
      </c>
      <c r="BG55" s="131">
        <v>157</v>
      </c>
      <c r="BH55" s="131">
        <v>157</v>
      </c>
      <c r="BI55" s="93">
        <f t="shared" si="24"/>
        <v>0.27162629757785467</v>
      </c>
      <c r="BJ55" s="93">
        <f t="shared" si="25"/>
        <v>0.27162629757785467</v>
      </c>
      <c r="BK55" s="131">
        <v>17583410</v>
      </c>
      <c r="BL55" s="131">
        <v>17571410</v>
      </c>
      <c r="BM55" s="131">
        <f t="shared" si="26"/>
        <v>111996.24203821656</v>
      </c>
      <c r="BN55" s="131">
        <f t="shared" si="27"/>
        <v>111919.80891719746</v>
      </c>
      <c r="BO55" s="131">
        <f>'市区町村別_在宅(医科)'!BO55</f>
        <v>20272</v>
      </c>
      <c r="BP55" s="131">
        <f t="shared" si="42"/>
        <v>1282</v>
      </c>
      <c r="BQ55" s="131">
        <f t="shared" si="42"/>
        <v>1280</v>
      </c>
      <c r="BR55" s="93">
        <f t="shared" si="29"/>
        <v>6.3239936858721382E-2</v>
      </c>
      <c r="BS55" s="93">
        <f t="shared" si="30"/>
        <v>6.3141278610891874E-2</v>
      </c>
      <c r="BT55" s="131">
        <f t="shared" si="43"/>
        <v>151563430</v>
      </c>
      <c r="BU55" s="131">
        <f t="shared" si="43"/>
        <v>151384590</v>
      </c>
      <c r="BV55" s="131">
        <f t="shared" si="32"/>
        <v>118224.20436817473</v>
      </c>
      <c r="BW55" s="131">
        <f t="shared" si="33"/>
        <v>118269.2109375</v>
      </c>
      <c r="BY55" s="65" t="str">
        <f t="shared" si="34"/>
        <v>福島区</v>
      </c>
      <c r="BZ55" s="147">
        <f t="shared" si="35"/>
        <v>6.5619873447386928E-2</v>
      </c>
      <c r="CA55" s="147">
        <f t="shared" si="36"/>
        <v>6.6000000000000003E-2</v>
      </c>
      <c r="CB55" s="65" t="str">
        <f t="shared" si="37"/>
        <v>福島区</v>
      </c>
      <c r="CC55" s="147">
        <f t="shared" si="38"/>
        <v>6.5619873447386928E-2</v>
      </c>
      <c r="CD55" s="147">
        <f t="shared" si="39"/>
        <v>6.6000000000000003E-2</v>
      </c>
      <c r="CE55" s="66"/>
      <c r="CF55" s="147">
        <f t="shared" si="40"/>
        <v>7.0999999999999994E-2</v>
      </c>
      <c r="CG55" s="147">
        <f t="shared" si="41"/>
        <v>7.0999999999999994E-2</v>
      </c>
      <c r="CH55" s="184">
        <v>0</v>
      </c>
    </row>
    <row r="56" spans="2:86" s="20" customFormat="1" ht="12">
      <c r="B56" s="92">
        <v>50</v>
      </c>
      <c r="C56" s="94" t="s">
        <v>18</v>
      </c>
      <c r="D56" s="239">
        <f>'市区町村別_在宅(医科)'!D56</f>
        <v>28</v>
      </c>
      <c r="E56" s="131">
        <v>5</v>
      </c>
      <c r="F56" s="131">
        <v>5</v>
      </c>
      <c r="G56" s="93">
        <f t="shared" si="0"/>
        <v>0.17857142857142858</v>
      </c>
      <c r="H56" s="93">
        <f t="shared" si="1"/>
        <v>0.17857142857142858</v>
      </c>
      <c r="I56" s="131">
        <v>1104630</v>
      </c>
      <c r="J56" s="131">
        <v>1104630</v>
      </c>
      <c r="K56" s="131">
        <f t="shared" si="2"/>
        <v>220926</v>
      </c>
      <c r="L56" s="131">
        <f t="shared" si="3"/>
        <v>220926</v>
      </c>
      <c r="M56" s="239">
        <f>'市区町村別_在宅(医科)'!M56</f>
        <v>159</v>
      </c>
      <c r="N56" s="131">
        <v>17</v>
      </c>
      <c r="O56" s="131">
        <v>17</v>
      </c>
      <c r="P56" s="93">
        <f t="shared" si="4"/>
        <v>0.1069182389937107</v>
      </c>
      <c r="Q56" s="93">
        <f t="shared" si="5"/>
        <v>0.1069182389937107</v>
      </c>
      <c r="R56" s="131">
        <v>2620170</v>
      </c>
      <c r="S56" s="131">
        <v>2617170</v>
      </c>
      <c r="T56" s="131">
        <f t="shared" si="6"/>
        <v>154127.64705882352</v>
      </c>
      <c r="U56" s="131">
        <f t="shared" si="7"/>
        <v>153951.17647058822</v>
      </c>
      <c r="V56" s="239">
        <f>'市区町村別_在宅(医科)'!V56</f>
        <v>7297</v>
      </c>
      <c r="W56" s="131">
        <v>155</v>
      </c>
      <c r="X56" s="131">
        <v>155</v>
      </c>
      <c r="Y56" s="93">
        <f t="shared" si="8"/>
        <v>2.1241606139509386E-2</v>
      </c>
      <c r="Z56" s="93">
        <f t="shared" si="9"/>
        <v>2.1241606139509386E-2</v>
      </c>
      <c r="AA56" s="131">
        <v>21672240</v>
      </c>
      <c r="AB56" s="131">
        <v>21669240</v>
      </c>
      <c r="AC56" s="131">
        <f t="shared" si="10"/>
        <v>139820.90322580645</v>
      </c>
      <c r="AD56" s="131">
        <f t="shared" si="11"/>
        <v>139801.54838709679</v>
      </c>
      <c r="AE56" s="131">
        <f>'市区町村別_在宅(医科)'!AE56</f>
        <v>5684</v>
      </c>
      <c r="AF56" s="131">
        <v>257</v>
      </c>
      <c r="AG56" s="131">
        <v>257</v>
      </c>
      <c r="AH56" s="93">
        <f t="shared" si="12"/>
        <v>4.5214637579169596E-2</v>
      </c>
      <c r="AI56" s="93">
        <f t="shared" si="13"/>
        <v>4.5214637579169596E-2</v>
      </c>
      <c r="AJ56" s="131">
        <v>38918170</v>
      </c>
      <c r="AK56" s="131">
        <v>38875570</v>
      </c>
      <c r="AL56" s="131">
        <f t="shared" si="14"/>
        <v>151432.56809338523</v>
      </c>
      <c r="AM56" s="131">
        <f t="shared" si="15"/>
        <v>151266.80933852139</v>
      </c>
      <c r="AN56" s="131">
        <f>'市区町村別_在宅(医科)'!AN56</f>
        <v>3198</v>
      </c>
      <c r="AO56" s="131">
        <v>364</v>
      </c>
      <c r="AP56" s="131">
        <v>364</v>
      </c>
      <c r="AQ56" s="93">
        <f t="shared" si="16"/>
        <v>0.11382113821138211</v>
      </c>
      <c r="AR56" s="93">
        <f t="shared" si="17"/>
        <v>0.11382113821138211</v>
      </c>
      <c r="AS56" s="131">
        <v>55694090</v>
      </c>
      <c r="AT56" s="131">
        <v>55680650</v>
      </c>
      <c r="AU56" s="131">
        <f t="shared" si="18"/>
        <v>153005.74175824175</v>
      </c>
      <c r="AV56" s="131">
        <f t="shared" si="19"/>
        <v>152968.81868131869</v>
      </c>
      <c r="AW56" s="131">
        <f>'市区町村別_在宅(医科)'!AW56</f>
        <v>1288</v>
      </c>
      <c r="AX56" s="131">
        <v>262</v>
      </c>
      <c r="AY56" s="131">
        <v>262</v>
      </c>
      <c r="AZ56" s="93">
        <f t="shared" si="20"/>
        <v>0.20341614906832298</v>
      </c>
      <c r="BA56" s="93">
        <f t="shared" si="21"/>
        <v>0.20341614906832298</v>
      </c>
      <c r="BB56" s="131">
        <v>36607380</v>
      </c>
      <c r="BC56" s="131">
        <v>36588510</v>
      </c>
      <c r="BD56" s="131">
        <f t="shared" si="22"/>
        <v>139722.82442748093</v>
      </c>
      <c r="BE56" s="131">
        <f t="shared" si="23"/>
        <v>139650.80152671755</v>
      </c>
      <c r="BF56" s="131">
        <f>'市区町村別_在宅(医科)'!BF56</f>
        <v>440</v>
      </c>
      <c r="BG56" s="131">
        <v>111</v>
      </c>
      <c r="BH56" s="131">
        <v>111</v>
      </c>
      <c r="BI56" s="93">
        <f t="shared" si="24"/>
        <v>0.25227272727272726</v>
      </c>
      <c r="BJ56" s="93">
        <f t="shared" si="25"/>
        <v>0.25227272727272726</v>
      </c>
      <c r="BK56" s="131">
        <v>16225360</v>
      </c>
      <c r="BL56" s="131">
        <v>16214640</v>
      </c>
      <c r="BM56" s="131">
        <f t="shared" si="26"/>
        <v>146174.41441441441</v>
      </c>
      <c r="BN56" s="131">
        <f t="shared" si="27"/>
        <v>146077.83783783784</v>
      </c>
      <c r="BO56" s="131">
        <f>'市区町村別_在宅(医科)'!BO56</f>
        <v>18094</v>
      </c>
      <c r="BP56" s="131">
        <f t="shared" si="42"/>
        <v>1171</v>
      </c>
      <c r="BQ56" s="131">
        <f t="shared" si="42"/>
        <v>1171</v>
      </c>
      <c r="BR56" s="93">
        <f t="shared" si="29"/>
        <v>6.4717585940090638E-2</v>
      </c>
      <c r="BS56" s="93">
        <f t="shared" si="30"/>
        <v>6.4717585940090638E-2</v>
      </c>
      <c r="BT56" s="131">
        <f t="shared" si="43"/>
        <v>172842040</v>
      </c>
      <c r="BU56" s="131">
        <f t="shared" si="43"/>
        <v>172750410</v>
      </c>
      <c r="BV56" s="131">
        <f t="shared" si="32"/>
        <v>147602.08368915456</v>
      </c>
      <c r="BW56" s="131">
        <f t="shared" si="33"/>
        <v>147523.83432963278</v>
      </c>
      <c r="BY56" s="65" t="str">
        <f t="shared" si="34"/>
        <v>堺市中区</v>
      </c>
      <c r="BZ56" s="147">
        <f t="shared" si="35"/>
        <v>6.5315062338537566E-2</v>
      </c>
      <c r="CA56" s="147">
        <f t="shared" si="36"/>
        <v>6.5000000000000002E-2</v>
      </c>
      <c r="CB56" s="65" t="str">
        <f t="shared" si="37"/>
        <v>堺市中区</v>
      </c>
      <c r="CC56" s="147">
        <f t="shared" si="38"/>
        <v>6.5202740649219368E-2</v>
      </c>
      <c r="CD56" s="147">
        <f t="shared" si="39"/>
        <v>6.5000000000000002E-2</v>
      </c>
      <c r="CE56" s="66"/>
      <c r="CF56" s="147">
        <f t="shared" si="40"/>
        <v>7.0999999999999994E-2</v>
      </c>
      <c r="CG56" s="147">
        <f t="shared" si="41"/>
        <v>7.0999999999999994E-2</v>
      </c>
      <c r="CH56" s="184">
        <v>0</v>
      </c>
    </row>
    <row r="57" spans="2:86" s="20" customFormat="1" ht="12">
      <c r="B57" s="92">
        <v>51</v>
      </c>
      <c r="C57" s="94" t="s">
        <v>50</v>
      </c>
      <c r="D57" s="239">
        <f>'市区町村別_在宅(医科)'!D57</f>
        <v>59</v>
      </c>
      <c r="E57" s="131">
        <v>5</v>
      </c>
      <c r="F57" s="131">
        <v>5</v>
      </c>
      <c r="G57" s="93">
        <f t="shared" si="0"/>
        <v>8.4745762711864403E-2</v>
      </c>
      <c r="H57" s="93">
        <f t="shared" si="1"/>
        <v>8.4745762711864403E-2</v>
      </c>
      <c r="I57" s="131">
        <v>819030</v>
      </c>
      <c r="J57" s="131">
        <v>819030</v>
      </c>
      <c r="K57" s="131">
        <f t="shared" si="2"/>
        <v>163806</v>
      </c>
      <c r="L57" s="131">
        <f t="shared" si="3"/>
        <v>163806</v>
      </c>
      <c r="M57" s="239">
        <f>'市区町村別_在宅(医科)'!M57</f>
        <v>184</v>
      </c>
      <c r="N57" s="131">
        <v>15</v>
      </c>
      <c r="O57" s="131">
        <v>15</v>
      </c>
      <c r="P57" s="93">
        <f t="shared" si="4"/>
        <v>8.1521739130434784E-2</v>
      </c>
      <c r="Q57" s="93">
        <f t="shared" si="5"/>
        <v>8.1521739130434784E-2</v>
      </c>
      <c r="R57" s="131">
        <v>2429130</v>
      </c>
      <c r="S57" s="131">
        <v>2429130</v>
      </c>
      <c r="T57" s="131">
        <f t="shared" si="6"/>
        <v>161942</v>
      </c>
      <c r="U57" s="131">
        <f t="shared" si="7"/>
        <v>161942</v>
      </c>
      <c r="V57" s="239">
        <f>'市区町村別_在宅(医科)'!V57</f>
        <v>9230</v>
      </c>
      <c r="W57" s="131">
        <v>163</v>
      </c>
      <c r="X57" s="131">
        <v>163</v>
      </c>
      <c r="Y57" s="93">
        <f t="shared" si="8"/>
        <v>1.7659804983748646E-2</v>
      </c>
      <c r="Z57" s="93">
        <f t="shared" si="9"/>
        <v>1.7659804983748646E-2</v>
      </c>
      <c r="AA57" s="131">
        <v>23585500</v>
      </c>
      <c r="AB57" s="131">
        <v>23549500</v>
      </c>
      <c r="AC57" s="131">
        <f t="shared" si="10"/>
        <v>144696.3190184049</v>
      </c>
      <c r="AD57" s="131">
        <f t="shared" si="11"/>
        <v>144475.46012269938</v>
      </c>
      <c r="AE57" s="131">
        <f>'市区町村別_在宅(医科)'!AE57</f>
        <v>7198</v>
      </c>
      <c r="AF57" s="131">
        <v>353</v>
      </c>
      <c r="AG57" s="131">
        <v>353</v>
      </c>
      <c r="AH57" s="93">
        <f t="shared" si="12"/>
        <v>4.9041400388996945E-2</v>
      </c>
      <c r="AI57" s="93">
        <f t="shared" si="13"/>
        <v>4.9041400388996945E-2</v>
      </c>
      <c r="AJ57" s="131">
        <v>43084170</v>
      </c>
      <c r="AK57" s="131">
        <v>42923890</v>
      </c>
      <c r="AL57" s="131">
        <f t="shared" si="14"/>
        <v>122051.4730878187</v>
      </c>
      <c r="AM57" s="131">
        <f t="shared" si="15"/>
        <v>121597.42209631728</v>
      </c>
      <c r="AN57" s="131">
        <f>'市区町村別_在宅(医科)'!AN57</f>
        <v>4471</v>
      </c>
      <c r="AO57" s="131">
        <v>501</v>
      </c>
      <c r="AP57" s="131">
        <v>501</v>
      </c>
      <c r="AQ57" s="93">
        <f t="shared" si="16"/>
        <v>0.1120554685752628</v>
      </c>
      <c r="AR57" s="93">
        <f t="shared" si="17"/>
        <v>0.1120554685752628</v>
      </c>
      <c r="AS57" s="131">
        <v>60688230</v>
      </c>
      <c r="AT57" s="131">
        <v>60577230</v>
      </c>
      <c r="AU57" s="131">
        <f t="shared" si="18"/>
        <v>121134.19161676646</v>
      </c>
      <c r="AV57" s="131">
        <f t="shared" si="19"/>
        <v>120912.63473053892</v>
      </c>
      <c r="AW57" s="131">
        <f>'市区町村別_在宅(医科)'!AW57</f>
        <v>2087</v>
      </c>
      <c r="AX57" s="131">
        <v>359</v>
      </c>
      <c r="AY57" s="131">
        <v>359</v>
      </c>
      <c r="AZ57" s="93">
        <f t="shared" si="20"/>
        <v>0.17201724964063247</v>
      </c>
      <c r="BA57" s="93">
        <f t="shared" si="21"/>
        <v>0.17201724964063247</v>
      </c>
      <c r="BB57" s="131">
        <v>41977120</v>
      </c>
      <c r="BC57" s="131">
        <v>41872120</v>
      </c>
      <c r="BD57" s="131">
        <f t="shared" si="22"/>
        <v>116927.91086350975</v>
      </c>
      <c r="BE57" s="131">
        <f t="shared" si="23"/>
        <v>116635.43175487465</v>
      </c>
      <c r="BF57" s="131">
        <f>'市区町村別_在宅(医科)'!BF57</f>
        <v>795</v>
      </c>
      <c r="BG57" s="131">
        <v>169</v>
      </c>
      <c r="BH57" s="131">
        <v>169</v>
      </c>
      <c r="BI57" s="93">
        <f t="shared" si="24"/>
        <v>0.21257861635220127</v>
      </c>
      <c r="BJ57" s="93">
        <f t="shared" si="25"/>
        <v>0.21257861635220127</v>
      </c>
      <c r="BK57" s="131">
        <v>16305160</v>
      </c>
      <c r="BL57" s="131">
        <v>16266160</v>
      </c>
      <c r="BM57" s="131">
        <f t="shared" si="26"/>
        <v>96480.236686390534</v>
      </c>
      <c r="BN57" s="131">
        <f t="shared" si="27"/>
        <v>96249.467455621299</v>
      </c>
      <c r="BO57" s="131">
        <f>'市区町村別_在宅(医科)'!BO57</f>
        <v>24024</v>
      </c>
      <c r="BP57" s="131">
        <f t="shared" si="42"/>
        <v>1565</v>
      </c>
      <c r="BQ57" s="131">
        <f t="shared" si="42"/>
        <v>1565</v>
      </c>
      <c r="BR57" s="93">
        <f t="shared" si="29"/>
        <v>6.5143190143190144E-2</v>
      </c>
      <c r="BS57" s="93">
        <f t="shared" si="30"/>
        <v>6.5143190143190144E-2</v>
      </c>
      <c r="BT57" s="131">
        <f t="shared" si="43"/>
        <v>188888340</v>
      </c>
      <c r="BU57" s="131">
        <f t="shared" si="43"/>
        <v>188437060</v>
      </c>
      <c r="BV57" s="131">
        <f t="shared" si="32"/>
        <v>120695.4249201278</v>
      </c>
      <c r="BW57" s="131">
        <f t="shared" si="33"/>
        <v>120407.06709265176</v>
      </c>
      <c r="BY57" s="65" t="str">
        <f t="shared" si="34"/>
        <v>和泉市</v>
      </c>
      <c r="BZ57" s="147">
        <f t="shared" si="35"/>
        <v>6.5143190143190144E-2</v>
      </c>
      <c r="CA57" s="147">
        <f t="shared" si="36"/>
        <v>6.5000000000000002E-2</v>
      </c>
      <c r="CB57" s="65" t="str">
        <f t="shared" si="37"/>
        <v>和泉市</v>
      </c>
      <c r="CC57" s="147">
        <f t="shared" si="38"/>
        <v>6.5143190143190144E-2</v>
      </c>
      <c r="CD57" s="147">
        <f t="shared" si="39"/>
        <v>6.5000000000000002E-2</v>
      </c>
      <c r="CE57" s="66"/>
      <c r="CF57" s="147">
        <f t="shared" si="40"/>
        <v>7.0999999999999994E-2</v>
      </c>
      <c r="CG57" s="147">
        <f t="shared" si="41"/>
        <v>7.0999999999999994E-2</v>
      </c>
      <c r="CH57" s="184">
        <v>0</v>
      </c>
    </row>
    <row r="58" spans="2:86" s="20" customFormat="1" ht="12">
      <c r="B58" s="92">
        <v>52</v>
      </c>
      <c r="C58" s="94" t="s">
        <v>6</v>
      </c>
      <c r="D58" s="239">
        <f>'市区町村別_在宅(医科)'!D58</f>
        <v>8</v>
      </c>
      <c r="E58" s="131">
        <v>1</v>
      </c>
      <c r="F58" s="131">
        <v>1</v>
      </c>
      <c r="G58" s="93">
        <f t="shared" si="0"/>
        <v>0.125</v>
      </c>
      <c r="H58" s="93">
        <f t="shared" si="1"/>
        <v>0.125</v>
      </c>
      <c r="I58" s="131">
        <v>58410</v>
      </c>
      <c r="J58" s="131">
        <v>58410</v>
      </c>
      <c r="K58" s="131">
        <f t="shared" si="2"/>
        <v>58410</v>
      </c>
      <c r="L58" s="131">
        <f t="shared" si="3"/>
        <v>58410</v>
      </c>
      <c r="M58" s="239">
        <f>'市区町村別_在宅(医科)'!M58</f>
        <v>30</v>
      </c>
      <c r="N58" s="131">
        <v>6</v>
      </c>
      <c r="O58" s="131">
        <v>6</v>
      </c>
      <c r="P58" s="93">
        <f t="shared" si="4"/>
        <v>0.2</v>
      </c>
      <c r="Q58" s="93">
        <f t="shared" si="5"/>
        <v>0.2</v>
      </c>
      <c r="R58" s="131">
        <v>1189680</v>
      </c>
      <c r="S58" s="131">
        <v>1189680</v>
      </c>
      <c r="T58" s="131">
        <f t="shared" si="6"/>
        <v>198280</v>
      </c>
      <c r="U58" s="131">
        <f t="shared" si="7"/>
        <v>198280</v>
      </c>
      <c r="V58" s="239">
        <f>'市区町村別_在宅(医科)'!V58</f>
        <v>7420</v>
      </c>
      <c r="W58" s="131">
        <v>114</v>
      </c>
      <c r="X58" s="131">
        <v>110</v>
      </c>
      <c r="Y58" s="93">
        <f t="shared" si="8"/>
        <v>1.5363881401617251E-2</v>
      </c>
      <c r="Z58" s="93">
        <f t="shared" si="9"/>
        <v>1.4824797843665768E-2</v>
      </c>
      <c r="AA58" s="131">
        <v>12042440</v>
      </c>
      <c r="AB58" s="131">
        <v>11907480</v>
      </c>
      <c r="AC58" s="131">
        <f t="shared" si="10"/>
        <v>105635.43859649122</v>
      </c>
      <c r="AD58" s="131">
        <f t="shared" si="11"/>
        <v>108249.81818181818</v>
      </c>
      <c r="AE58" s="131">
        <f>'市区町村別_在宅(医科)'!AE58</f>
        <v>5757</v>
      </c>
      <c r="AF58" s="131">
        <v>279</v>
      </c>
      <c r="AG58" s="131">
        <v>271</v>
      </c>
      <c r="AH58" s="93">
        <f t="shared" si="12"/>
        <v>4.8462741010943201E-2</v>
      </c>
      <c r="AI58" s="93">
        <f t="shared" si="13"/>
        <v>4.7073128365468127E-2</v>
      </c>
      <c r="AJ58" s="131">
        <v>33713270</v>
      </c>
      <c r="AK58" s="131">
        <v>33197620</v>
      </c>
      <c r="AL58" s="131">
        <f t="shared" si="14"/>
        <v>120836.09318996416</v>
      </c>
      <c r="AM58" s="131">
        <f t="shared" si="15"/>
        <v>122500.44280442805</v>
      </c>
      <c r="AN58" s="131">
        <f>'市区町村別_在宅(医科)'!AN58</f>
        <v>3729</v>
      </c>
      <c r="AO58" s="131">
        <v>417</v>
      </c>
      <c r="AP58" s="131">
        <v>401</v>
      </c>
      <c r="AQ58" s="93">
        <f t="shared" si="16"/>
        <v>0.11182622687047465</v>
      </c>
      <c r="AR58" s="93">
        <f t="shared" si="17"/>
        <v>0.10753553231429337</v>
      </c>
      <c r="AS58" s="131">
        <v>43673850</v>
      </c>
      <c r="AT58" s="131">
        <v>42685570</v>
      </c>
      <c r="AU58" s="131">
        <f t="shared" si="18"/>
        <v>104733.45323741007</v>
      </c>
      <c r="AV58" s="131">
        <f t="shared" si="19"/>
        <v>106447.80548628428</v>
      </c>
      <c r="AW58" s="131">
        <f>'市区町村別_在宅(医科)'!AW58</f>
        <v>1911</v>
      </c>
      <c r="AX58" s="131">
        <v>392</v>
      </c>
      <c r="AY58" s="131">
        <v>378</v>
      </c>
      <c r="AZ58" s="93">
        <f t="shared" si="20"/>
        <v>0.20512820512820512</v>
      </c>
      <c r="BA58" s="93">
        <f t="shared" si="21"/>
        <v>0.19780219780219779</v>
      </c>
      <c r="BB58" s="131">
        <v>42632450</v>
      </c>
      <c r="BC58" s="131">
        <v>41697910</v>
      </c>
      <c r="BD58" s="131">
        <f t="shared" si="22"/>
        <v>108756.25</v>
      </c>
      <c r="BE58" s="131">
        <f t="shared" si="23"/>
        <v>110311.93121693122</v>
      </c>
      <c r="BF58" s="131">
        <f>'市区町村別_在宅(医科)'!BF58</f>
        <v>780</v>
      </c>
      <c r="BG58" s="131">
        <v>207</v>
      </c>
      <c r="BH58" s="131">
        <v>202</v>
      </c>
      <c r="BI58" s="93">
        <f t="shared" si="24"/>
        <v>0.26538461538461539</v>
      </c>
      <c r="BJ58" s="93">
        <f t="shared" si="25"/>
        <v>0.258974358974359</v>
      </c>
      <c r="BK58" s="131">
        <v>21814670</v>
      </c>
      <c r="BL58" s="131">
        <v>21469850</v>
      </c>
      <c r="BM58" s="131">
        <f t="shared" si="26"/>
        <v>105384.87922705314</v>
      </c>
      <c r="BN58" s="131">
        <f t="shared" si="27"/>
        <v>106286.38613861386</v>
      </c>
      <c r="BO58" s="131">
        <f>'市区町村別_在宅(医科)'!BO58</f>
        <v>19635</v>
      </c>
      <c r="BP58" s="131">
        <f t="shared" si="42"/>
        <v>1416</v>
      </c>
      <c r="BQ58" s="131">
        <f t="shared" si="42"/>
        <v>1369</v>
      </c>
      <c r="BR58" s="93">
        <f t="shared" si="29"/>
        <v>7.2116119174942706E-2</v>
      </c>
      <c r="BS58" s="93">
        <f t="shared" si="30"/>
        <v>6.9722434428316785E-2</v>
      </c>
      <c r="BT58" s="131">
        <f t="shared" si="43"/>
        <v>155124770</v>
      </c>
      <c r="BU58" s="131">
        <f t="shared" si="43"/>
        <v>152206520</v>
      </c>
      <c r="BV58" s="131">
        <f t="shared" si="32"/>
        <v>109551.39124293785</v>
      </c>
      <c r="BW58" s="131">
        <f t="shared" si="33"/>
        <v>111180.80350620892</v>
      </c>
      <c r="BY58" s="65" t="str">
        <f t="shared" si="34"/>
        <v>大東市</v>
      </c>
      <c r="BZ58" s="147">
        <f t="shared" si="35"/>
        <v>6.4717585940090638E-2</v>
      </c>
      <c r="CA58" s="147">
        <f t="shared" si="36"/>
        <v>6.5000000000000002E-2</v>
      </c>
      <c r="CB58" s="65" t="str">
        <f t="shared" si="37"/>
        <v>大東市</v>
      </c>
      <c r="CC58" s="147">
        <f t="shared" si="38"/>
        <v>6.4717585940090638E-2</v>
      </c>
      <c r="CD58" s="147">
        <f t="shared" si="39"/>
        <v>6.5000000000000002E-2</v>
      </c>
      <c r="CE58" s="66"/>
      <c r="CF58" s="147">
        <f t="shared" si="40"/>
        <v>7.0999999999999994E-2</v>
      </c>
      <c r="CG58" s="147">
        <f t="shared" si="41"/>
        <v>7.0999999999999994E-2</v>
      </c>
      <c r="CH58" s="184">
        <v>0</v>
      </c>
    </row>
    <row r="59" spans="2:86" s="20" customFormat="1" ht="12">
      <c r="B59" s="92">
        <v>53</v>
      </c>
      <c r="C59" s="94" t="s">
        <v>24</v>
      </c>
      <c r="D59" s="239">
        <f>'市区町村別_在宅(医科)'!D59</f>
        <v>37</v>
      </c>
      <c r="E59" s="131">
        <v>3</v>
      </c>
      <c r="F59" s="131">
        <v>3</v>
      </c>
      <c r="G59" s="93">
        <f t="shared" si="0"/>
        <v>8.1081081081081086E-2</v>
      </c>
      <c r="H59" s="93">
        <f t="shared" si="1"/>
        <v>8.1081081081081086E-2</v>
      </c>
      <c r="I59" s="131">
        <v>253620</v>
      </c>
      <c r="J59" s="131">
        <v>253620</v>
      </c>
      <c r="K59" s="131">
        <f t="shared" si="2"/>
        <v>84540</v>
      </c>
      <c r="L59" s="131">
        <f t="shared" si="3"/>
        <v>84540</v>
      </c>
      <c r="M59" s="239">
        <f>'市区町村別_在宅(医科)'!M59</f>
        <v>84</v>
      </c>
      <c r="N59" s="131">
        <v>7</v>
      </c>
      <c r="O59" s="131">
        <v>7</v>
      </c>
      <c r="P59" s="93">
        <f t="shared" si="4"/>
        <v>8.3333333333333329E-2</v>
      </c>
      <c r="Q59" s="93">
        <f t="shared" si="5"/>
        <v>8.3333333333333329E-2</v>
      </c>
      <c r="R59" s="131">
        <v>1283240</v>
      </c>
      <c r="S59" s="131">
        <v>1283240</v>
      </c>
      <c r="T59" s="131">
        <f t="shared" si="6"/>
        <v>183320</v>
      </c>
      <c r="U59" s="131">
        <f t="shared" si="7"/>
        <v>183320</v>
      </c>
      <c r="V59" s="239">
        <f>'市区町村別_在宅(医科)'!V59</f>
        <v>4204</v>
      </c>
      <c r="W59" s="131">
        <v>70</v>
      </c>
      <c r="X59" s="131">
        <v>70</v>
      </c>
      <c r="Y59" s="93">
        <f t="shared" si="8"/>
        <v>1.665080875356803E-2</v>
      </c>
      <c r="Z59" s="93">
        <f t="shared" si="9"/>
        <v>1.665080875356803E-2</v>
      </c>
      <c r="AA59" s="131">
        <v>8321760</v>
      </c>
      <c r="AB59" s="131">
        <v>8300760</v>
      </c>
      <c r="AC59" s="131">
        <f t="shared" si="10"/>
        <v>118882.28571428571</v>
      </c>
      <c r="AD59" s="131">
        <f t="shared" si="11"/>
        <v>118582.28571428571</v>
      </c>
      <c r="AE59" s="131">
        <f>'市区町村別_在宅(医科)'!AE59</f>
        <v>3390</v>
      </c>
      <c r="AF59" s="131">
        <v>153</v>
      </c>
      <c r="AG59" s="131">
        <v>153</v>
      </c>
      <c r="AH59" s="93">
        <f t="shared" si="12"/>
        <v>4.5132743362831858E-2</v>
      </c>
      <c r="AI59" s="93">
        <f t="shared" si="13"/>
        <v>4.5132743362831858E-2</v>
      </c>
      <c r="AJ59" s="131">
        <v>16947220</v>
      </c>
      <c r="AK59" s="131">
        <v>16916940</v>
      </c>
      <c r="AL59" s="131">
        <f t="shared" si="14"/>
        <v>110766.14379084967</v>
      </c>
      <c r="AM59" s="131">
        <f t="shared" si="15"/>
        <v>110568.23529411765</v>
      </c>
      <c r="AN59" s="131">
        <f>'市区町村別_在宅(医科)'!AN59</f>
        <v>2028</v>
      </c>
      <c r="AO59" s="131">
        <v>181</v>
      </c>
      <c r="AP59" s="131">
        <v>181</v>
      </c>
      <c r="AQ59" s="93">
        <f t="shared" si="16"/>
        <v>8.9250493096646941E-2</v>
      </c>
      <c r="AR59" s="93">
        <f t="shared" si="17"/>
        <v>8.9250493096646941E-2</v>
      </c>
      <c r="AS59" s="131">
        <v>17758100</v>
      </c>
      <c r="AT59" s="131">
        <v>17728100</v>
      </c>
      <c r="AU59" s="131">
        <f t="shared" si="18"/>
        <v>98111.049723756907</v>
      </c>
      <c r="AV59" s="131">
        <f t="shared" si="19"/>
        <v>97945.303867403316</v>
      </c>
      <c r="AW59" s="131">
        <f>'市区町村別_在宅(医科)'!AW59</f>
        <v>957</v>
      </c>
      <c r="AX59" s="131">
        <v>154</v>
      </c>
      <c r="AY59" s="131">
        <v>152</v>
      </c>
      <c r="AZ59" s="93">
        <f t="shared" si="20"/>
        <v>0.16091954022988506</v>
      </c>
      <c r="BA59" s="93">
        <f t="shared" si="21"/>
        <v>0.15882967607105539</v>
      </c>
      <c r="BB59" s="131">
        <v>17542520</v>
      </c>
      <c r="BC59" s="131">
        <v>17506520</v>
      </c>
      <c r="BD59" s="131">
        <f t="shared" si="22"/>
        <v>113912.46753246753</v>
      </c>
      <c r="BE59" s="131">
        <f t="shared" si="23"/>
        <v>115174.47368421052</v>
      </c>
      <c r="BF59" s="131">
        <f>'市区町村別_在宅(医科)'!BF59</f>
        <v>360</v>
      </c>
      <c r="BG59" s="131">
        <v>88</v>
      </c>
      <c r="BH59" s="131">
        <v>88</v>
      </c>
      <c r="BI59" s="93">
        <f t="shared" si="24"/>
        <v>0.24444444444444444</v>
      </c>
      <c r="BJ59" s="93">
        <f t="shared" si="25"/>
        <v>0.24444444444444444</v>
      </c>
      <c r="BK59" s="131">
        <v>9536290</v>
      </c>
      <c r="BL59" s="131">
        <v>9494290</v>
      </c>
      <c r="BM59" s="131">
        <f t="shared" si="26"/>
        <v>108366.93181818182</v>
      </c>
      <c r="BN59" s="131">
        <f t="shared" si="27"/>
        <v>107889.65909090909</v>
      </c>
      <c r="BO59" s="131">
        <f>'市区町村別_在宅(医科)'!BO59</f>
        <v>11060</v>
      </c>
      <c r="BP59" s="131">
        <f t="shared" si="42"/>
        <v>656</v>
      </c>
      <c r="BQ59" s="131">
        <f t="shared" si="42"/>
        <v>654</v>
      </c>
      <c r="BR59" s="93">
        <f t="shared" si="29"/>
        <v>5.9312839059674501E-2</v>
      </c>
      <c r="BS59" s="93">
        <f t="shared" si="30"/>
        <v>5.9132007233273054E-2</v>
      </c>
      <c r="BT59" s="131">
        <f t="shared" si="43"/>
        <v>71642750</v>
      </c>
      <c r="BU59" s="131">
        <f t="shared" si="43"/>
        <v>71483470</v>
      </c>
      <c r="BV59" s="131">
        <f t="shared" si="32"/>
        <v>109211.50914634146</v>
      </c>
      <c r="BW59" s="131">
        <f t="shared" si="33"/>
        <v>109301.94189602447</v>
      </c>
      <c r="BY59" s="65" t="str">
        <f t="shared" si="34"/>
        <v>高槻市</v>
      </c>
      <c r="BZ59" s="147">
        <f t="shared" si="35"/>
        <v>6.4377168840492993E-2</v>
      </c>
      <c r="CA59" s="147">
        <f t="shared" si="36"/>
        <v>6.4000000000000001E-2</v>
      </c>
      <c r="CB59" s="65" t="str">
        <f t="shared" si="37"/>
        <v>此花区</v>
      </c>
      <c r="CC59" s="147">
        <f t="shared" si="38"/>
        <v>6.4236111111111105E-2</v>
      </c>
      <c r="CD59" s="147">
        <f t="shared" si="39"/>
        <v>6.4000000000000001E-2</v>
      </c>
      <c r="CE59" s="66"/>
      <c r="CF59" s="147">
        <f t="shared" si="40"/>
        <v>7.0999999999999994E-2</v>
      </c>
      <c r="CG59" s="147">
        <f t="shared" si="41"/>
        <v>7.0999999999999994E-2</v>
      </c>
      <c r="CH59" s="184">
        <v>0</v>
      </c>
    </row>
    <row r="60" spans="2:86" s="20" customFormat="1" ht="12">
      <c r="B60" s="92">
        <v>54</v>
      </c>
      <c r="C60" s="94" t="s">
        <v>30</v>
      </c>
      <c r="D60" s="239">
        <f>'市区町村別_在宅(医科)'!D60</f>
        <v>70</v>
      </c>
      <c r="E60" s="131">
        <v>13</v>
      </c>
      <c r="F60" s="131">
        <v>13</v>
      </c>
      <c r="G60" s="93">
        <f t="shared" si="0"/>
        <v>0.18571428571428572</v>
      </c>
      <c r="H60" s="93">
        <f t="shared" si="1"/>
        <v>0.18571428571428572</v>
      </c>
      <c r="I60" s="131">
        <v>1816290</v>
      </c>
      <c r="J60" s="131">
        <v>1816290</v>
      </c>
      <c r="K60" s="131">
        <f t="shared" si="2"/>
        <v>139714.61538461538</v>
      </c>
      <c r="L60" s="131">
        <f t="shared" si="3"/>
        <v>139714.61538461538</v>
      </c>
      <c r="M60" s="239">
        <f>'市区町村別_在宅(医科)'!M60</f>
        <v>180</v>
      </c>
      <c r="N60" s="131">
        <v>17</v>
      </c>
      <c r="O60" s="131">
        <v>17</v>
      </c>
      <c r="P60" s="93">
        <f t="shared" si="4"/>
        <v>9.4444444444444442E-2</v>
      </c>
      <c r="Q60" s="93">
        <f t="shared" si="5"/>
        <v>9.4444444444444442E-2</v>
      </c>
      <c r="R60" s="131">
        <v>3676230</v>
      </c>
      <c r="S60" s="131">
        <v>3667230</v>
      </c>
      <c r="T60" s="131">
        <f t="shared" si="6"/>
        <v>216248.82352941178</v>
      </c>
      <c r="U60" s="131">
        <f t="shared" si="7"/>
        <v>215719.41176470587</v>
      </c>
      <c r="V60" s="239">
        <f>'市区町村別_在宅(医科)'!V60</f>
        <v>6996</v>
      </c>
      <c r="W60" s="131">
        <v>160</v>
      </c>
      <c r="X60" s="131">
        <v>160</v>
      </c>
      <c r="Y60" s="93">
        <f t="shared" si="8"/>
        <v>2.2870211549456832E-2</v>
      </c>
      <c r="Z60" s="93">
        <f t="shared" si="9"/>
        <v>2.2870211549456832E-2</v>
      </c>
      <c r="AA60" s="131">
        <v>17392960</v>
      </c>
      <c r="AB60" s="131">
        <v>17332960</v>
      </c>
      <c r="AC60" s="131">
        <f t="shared" si="10"/>
        <v>108706</v>
      </c>
      <c r="AD60" s="131">
        <f t="shared" si="11"/>
        <v>108331</v>
      </c>
      <c r="AE60" s="131">
        <f>'市区町村別_在宅(医科)'!AE60</f>
        <v>5539</v>
      </c>
      <c r="AF60" s="131">
        <v>298</v>
      </c>
      <c r="AG60" s="131">
        <v>298</v>
      </c>
      <c r="AH60" s="93">
        <f t="shared" si="12"/>
        <v>5.3800324968405852E-2</v>
      </c>
      <c r="AI60" s="93">
        <f t="shared" si="13"/>
        <v>5.3800324968405852E-2</v>
      </c>
      <c r="AJ60" s="131">
        <v>33874400</v>
      </c>
      <c r="AK60" s="131">
        <v>33807840</v>
      </c>
      <c r="AL60" s="131">
        <f t="shared" si="14"/>
        <v>113672.4832214765</v>
      </c>
      <c r="AM60" s="131">
        <f t="shared" si="15"/>
        <v>113449.12751677852</v>
      </c>
      <c r="AN60" s="131">
        <f>'市区町村別_在宅(医科)'!AN60</f>
        <v>3575</v>
      </c>
      <c r="AO60" s="131">
        <v>435</v>
      </c>
      <c r="AP60" s="131">
        <v>434</v>
      </c>
      <c r="AQ60" s="93">
        <f t="shared" si="16"/>
        <v>0.12167832167832168</v>
      </c>
      <c r="AR60" s="93">
        <f t="shared" si="17"/>
        <v>0.1213986013986014</v>
      </c>
      <c r="AS60" s="131">
        <v>51269610</v>
      </c>
      <c r="AT60" s="131">
        <v>51117370</v>
      </c>
      <c r="AU60" s="131">
        <f t="shared" si="18"/>
        <v>117861.1724137931</v>
      </c>
      <c r="AV60" s="131">
        <f t="shared" si="19"/>
        <v>117781.95852534562</v>
      </c>
      <c r="AW60" s="131">
        <f>'市区町村別_在宅(医科)'!AW60</f>
        <v>1676</v>
      </c>
      <c r="AX60" s="131">
        <v>326</v>
      </c>
      <c r="AY60" s="131">
        <v>326</v>
      </c>
      <c r="AZ60" s="93">
        <f t="shared" si="20"/>
        <v>0.19451073985680192</v>
      </c>
      <c r="BA60" s="93">
        <f t="shared" si="21"/>
        <v>0.19451073985680192</v>
      </c>
      <c r="BB60" s="131">
        <v>36292130</v>
      </c>
      <c r="BC60" s="131">
        <v>36210570</v>
      </c>
      <c r="BD60" s="131">
        <f t="shared" si="22"/>
        <v>111325.55214723926</v>
      </c>
      <c r="BE60" s="131">
        <f t="shared" si="23"/>
        <v>111075.36809815951</v>
      </c>
      <c r="BF60" s="131">
        <f>'市区町村別_在宅(医科)'!BF60</f>
        <v>598</v>
      </c>
      <c r="BG60" s="131">
        <v>145</v>
      </c>
      <c r="BH60" s="131">
        <v>144</v>
      </c>
      <c r="BI60" s="93">
        <f t="shared" si="24"/>
        <v>0.24247491638795987</v>
      </c>
      <c r="BJ60" s="93">
        <f t="shared" si="25"/>
        <v>0.24080267558528429</v>
      </c>
      <c r="BK60" s="131">
        <v>13424050</v>
      </c>
      <c r="BL60" s="131">
        <v>13372210</v>
      </c>
      <c r="BM60" s="131">
        <f t="shared" si="26"/>
        <v>92579.655172413797</v>
      </c>
      <c r="BN60" s="131">
        <f t="shared" si="27"/>
        <v>92862.569444444438</v>
      </c>
      <c r="BO60" s="131">
        <f>'市区町村別_在宅(医科)'!BO60</f>
        <v>18634</v>
      </c>
      <c r="BP60" s="131">
        <f t="shared" si="42"/>
        <v>1394</v>
      </c>
      <c r="BQ60" s="131">
        <f t="shared" si="42"/>
        <v>1392</v>
      </c>
      <c r="BR60" s="93">
        <f t="shared" si="29"/>
        <v>7.4809488032628532E-2</v>
      </c>
      <c r="BS60" s="93">
        <f t="shared" si="30"/>
        <v>7.4702157346785453E-2</v>
      </c>
      <c r="BT60" s="131">
        <f t="shared" si="43"/>
        <v>157745670</v>
      </c>
      <c r="BU60" s="131">
        <f t="shared" si="43"/>
        <v>157324470</v>
      </c>
      <c r="BV60" s="131">
        <f t="shared" si="32"/>
        <v>113160.45193687231</v>
      </c>
      <c r="BW60" s="131">
        <f t="shared" si="33"/>
        <v>113020.4525862069</v>
      </c>
      <c r="BY60" s="65" t="str">
        <f t="shared" si="34"/>
        <v>此花区</v>
      </c>
      <c r="BZ60" s="147">
        <f t="shared" si="35"/>
        <v>6.4236111111111105E-2</v>
      </c>
      <c r="CA60" s="147">
        <f t="shared" si="36"/>
        <v>6.4000000000000001E-2</v>
      </c>
      <c r="CB60" s="65" t="str">
        <f t="shared" si="37"/>
        <v>高槻市</v>
      </c>
      <c r="CC60" s="147">
        <f t="shared" si="38"/>
        <v>6.3659207849706828E-2</v>
      </c>
      <c r="CD60" s="147">
        <f t="shared" si="39"/>
        <v>6.4000000000000001E-2</v>
      </c>
      <c r="CE60" s="66"/>
      <c r="CF60" s="147">
        <f t="shared" si="40"/>
        <v>7.0999999999999994E-2</v>
      </c>
      <c r="CG60" s="147">
        <f t="shared" si="41"/>
        <v>7.0999999999999994E-2</v>
      </c>
      <c r="CH60" s="184">
        <v>0</v>
      </c>
    </row>
    <row r="61" spans="2:86" s="20" customFormat="1" ht="12">
      <c r="B61" s="92">
        <v>55</v>
      </c>
      <c r="C61" s="94" t="s">
        <v>19</v>
      </c>
      <c r="D61" s="239">
        <f>'市区町村別_在宅(医科)'!D61</f>
        <v>25</v>
      </c>
      <c r="E61" s="131">
        <v>0</v>
      </c>
      <c r="F61" s="131">
        <v>0</v>
      </c>
      <c r="G61" s="93">
        <f t="shared" si="0"/>
        <v>0</v>
      </c>
      <c r="H61" s="93">
        <f t="shared" si="1"/>
        <v>0</v>
      </c>
      <c r="I61" s="131">
        <v>0</v>
      </c>
      <c r="J61" s="131">
        <v>0</v>
      </c>
      <c r="K61" s="131" t="str">
        <f t="shared" si="2"/>
        <v>-</v>
      </c>
      <c r="L61" s="131" t="str">
        <f t="shared" si="3"/>
        <v>-</v>
      </c>
      <c r="M61" s="239">
        <f>'市区町村別_在宅(医科)'!M61</f>
        <v>121</v>
      </c>
      <c r="N61" s="131">
        <v>10</v>
      </c>
      <c r="O61" s="131">
        <v>10</v>
      </c>
      <c r="P61" s="93">
        <f t="shared" si="4"/>
        <v>8.2644628099173556E-2</v>
      </c>
      <c r="Q61" s="93">
        <f t="shared" si="5"/>
        <v>8.2644628099173556E-2</v>
      </c>
      <c r="R61" s="131">
        <v>1354080</v>
      </c>
      <c r="S61" s="131">
        <v>1351080</v>
      </c>
      <c r="T61" s="131">
        <f t="shared" si="6"/>
        <v>135408</v>
      </c>
      <c r="U61" s="131">
        <f t="shared" si="7"/>
        <v>135108</v>
      </c>
      <c r="V61" s="239">
        <f>'市区町村別_在宅(医科)'!V61</f>
        <v>7587</v>
      </c>
      <c r="W61" s="131">
        <v>157</v>
      </c>
      <c r="X61" s="131">
        <v>157</v>
      </c>
      <c r="Y61" s="93">
        <f t="shared" si="8"/>
        <v>2.0693291155924609E-2</v>
      </c>
      <c r="Z61" s="93">
        <f t="shared" si="9"/>
        <v>2.0693291155924609E-2</v>
      </c>
      <c r="AA61" s="131">
        <v>21755700</v>
      </c>
      <c r="AB61" s="131">
        <v>21746700</v>
      </c>
      <c r="AC61" s="131">
        <f t="shared" si="10"/>
        <v>138571.33757961783</v>
      </c>
      <c r="AD61" s="131">
        <f t="shared" si="11"/>
        <v>138514.01273885349</v>
      </c>
      <c r="AE61" s="131">
        <f>'市区町村別_在宅(医科)'!AE61</f>
        <v>6333</v>
      </c>
      <c r="AF61" s="131">
        <v>275</v>
      </c>
      <c r="AG61" s="131">
        <v>274</v>
      </c>
      <c r="AH61" s="93">
        <f t="shared" si="12"/>
        <v>4.3423338070424762E-2</v>
      </c>
      <c r="AI61" s="93">
        <f t="shared" si="13"/>
        <v>4.326543502289594E-2</v>
      </c>
      <c r="AJ61" s="131">
        <v>37045580</v>
      </c>
      <c r="AK61" s="131">
        <v>37026980</v>
      </c>
      <c r="AL61" s="131">
        <f t="shared" si="14"/>
        <v>134711.20000000001</v>
      </c>
      <c r="AM61" s="131">
        <f t="shared" si="15"/>
        <v>135134.96350364963</v>
      </c>
      <c r="AN61" s="131">
        <f>'市区町村別_在宅(医科)'!AN61</f>
        <v>3656</v>
      </c>
      <c r="AO61" s="131">
        <v>377</v>
      </c>
      <c r="AP61" s="131">
        <v>376</v>
      </c>
      <c r="AQ61" s="93">
        <f t="shared" si="16"/>
        <v>0.10311816192560175</v>
      </c>
      <c r="AR61" s="93">
        <f t="shared" si="17"/>
        <v>0.10284463894967177</v>
      </c>
      <c r="AS61" s="131">
        <v>46884000</v>
      </c>
      <c r="AT61" s="131">
        <v>46854000</v>
      </c>
      <c r="AU61" s="131">
        <f t="shared" si="18"/>
        <v>124360.74270557029</v>
      </c>
      <c r="AV61" s="131">
        <f t="shared" si="19"/>
        <v>124611.70212765958</v>
      </c>
      <c r="AW61" s="131">
        <f>'市区町村別_在宅(医科)'!AW61</f>
        <v>1322</v>
      </c>
      <c r="AX61" s="131">
        <v>257</v>
      </c>
      <c r="AY61" s="131">
        <v>257</v>
      </c>
      <c r="AZ61" s="93">
        <f t="shared" si="20"/>
        <v>0.19440242057488655</v>
      </c>
      <c r="BA61" s="93">
        <f t="shared" si="21"/>
        <v>0.19440242057488655</v>
      </c>
      <c r="BB61" s="131">
        <v>30717690</v>
      </c>
      <c r="BC61" s="131">
        <v>30690690</v>
      </c>
      <c r="BD61" s="131">
        <f t="shared" si="22"/>
        <v>119524.08560311284</v>
      </c>
      <c r="BE61" s="131">
        <f t="shared" si="23"/>
        <v>119419.02723735408</v>
      </c>
      <c r="BF61" s="131">
        <f>'市区町村別_在宅(医科)'!BF61</f>
        <v>407</v>
      </c>
      <c r="BG61" s="131">
        <v>100</v>
      </c>
      <c r="BH61" s="131">
        <v>100</v>
      </c>
      <c r="BI61" s="93">
        <f t="shared" si="24"/>
        <v>0.24570024570024571</v>
      </c>
      <c r="BJ61" s="93">
        <f t="shared" si="25"/>
        <v>0.24570024570024571</v>
      </c>
      <c r="BK61" s="131">
        <v>12328000</v>
      </c>
      <c r="BL61" s="131">
        <v>12325000</v>
      </c>
      <c r="BM61" s="131">
        <f t="shared" si="26"/>
        <v>123280</v>
      </c>
      <c r="BN61" s="131">
        <f t="shared" si="27"/>
        <v>123250</v>
      </c>
      <c r="BO61" s="131">
        <f>'市区町村別_在宅(医科)'!BO61</f>
        <v>19451</v>
      </c>
      <c r="BP61" s="131">
        <f t="shared" si="42"/>
        <v>1176</v>
      </c>
      <c r="BQ61" s="131">
        <f t="shared" si="42"/>
        <v>1174</v>
      </c>
      <c r="BR61" s="93">
        <f t="shared" si="29"/>
        <v>6.0459616472160811E-2</v>
      </c>
      <c r="BS61" s="93">
        <f t="shared" si="30"/>
        <v>6.0356793995167343E-2</v>
      </c>
      <c r="BT61" s="131">
        <f t="shared" si="43"/>
        <v>150085050</v>
      </c>
      <c r="BU61" s="131">
        <f t="shared" si="43"/>
        <v>149994450</v>
      </c>
      <c r="BV61" s="131">
        <f t="shared" si="32"/>
        <v>127623.34183673469</v>
      </c>
      <c r="BW61" s="131">
        <f t="shared" si="33"/>
        <v>127763.58603066439</v>
      </c>
      <c r="BY61" s="65" t="str">
        <f t="shared" si="34"/>
        <v>堺市北区</v>
      </c>
      <c r="BZ61" s="147">
        <f t="shared" si="35"/>
        <v>6.3592724710441709E-2</v>
      </c>
      <c r="CA61" s="147">
        <f t="shared" si="36"/>
        <v>6.4000000000000001E-2</v>
      </c>
      <c r="CB61" s="65" t="str">
        <f t="shared" si="37"/>
        <v>堺市北区</v>
      </c>
      <c r="CC61" s="147">
        <f t="shared" si="38"/>
        <v>6.341656757827982E-2</v>
      </c>
      <c r="CD61" s="147">
        <f t="shared" si="39"/>
        <v>6.3E-2</v>
      </c>
      <c r="CE61" s="66"/>
      <c r="CF61" s="147">
        <f t="shared" si="40"/>
        <v>7.0999999999999994E-2</v>
      </c>
      <c r="CG61" s="147">
        <f t="shared" si="41"/>
        <v>7.0999999999999994E-2</v>
      </c>
      <c r="CH61" s="184">
        <v>0</v>
      </c>
    </row>
    <row r="62" spans="2:86" s="20" customFormat="1" ht="12">
      <c r="B62" s="92">
        <v>56</v>
      </c>
      <c r="C62" s="94" t="s">
        <v>12</v>
      </c>
      <c r="D62" s="239">
        <f>'市区町村別_在宅(医科)'!D62</f>
        <v>16</v>
      </c>
      <c r="E62" s="131">
        <v>2</v>
      </c>
      <c r="F62" s="131">
        <v>2</v>
      </c>
      <c r="G62" s="93">
        <f t="shared" si="0"/>
        <v>0.125</v>
      </c>
      <c r="H62" s="93">
        <f t="shared" si="1"/>
        <v>0.125</v>
      </c>
      <c r="I62" s="131">
        <v>539530</v>
      </c>
      <c r="J62" s="131">
        <v>539530</v>
      </c>
      <c r="K62" s="131">
        <f t="shared" si="2"/>
        <v>269765</v>
      </c>
      <c r="L62" s="131">
        <f t="shared" si="3"/>
        <v>269765</v>
      </c>
      <c r="M62" s="239">
        <f>'市区町村別_在宅(医科)'!M62</f>
        <v>57</v>
      </c>
      <c r="N62" s="131">
        <v>7</v>
      </c>
      <c r="O62" s="131">
        <v>7</v>
      </c>
      <c r="P62" s="93">
        <f t="shared" si="4"/>
        <v>0.12280701754385964</v>
      </c>
      <c r="Q62" s="93">
        <f t="shared" si="5"/>
        <v>0.12280701754385964</v>
      </c>
      <c r="R62" s="131">
        <v>1498350</v>
      </c>
      <c r="S62" s="131">
        <v>1495350</v>
      </c>
      <c r="T62" s="131">
        <f t="shared" si="6"/>
        <v>214050</v>
      </c>
      <c r="U62" s="131">
        <f t="shared" si="7"/>
        <v>213621.42857142858</v>
      </c>
      <c r="V62" s="239">
        <f>'市区町村別_在宅(医科)'!V62</f>
        <v>5032</v>
      </c>
      <c r="W62" s="131">
        <v>107</v>
      </c>
      <c r="X62" s="131">
        <v>107</v>
      </c>
      <c r="Y62" s="93">
        <f t="shared" si="8"/>
        <v>2.1263910969793322E-2</v>
      </c>
      <c r="Z62" s="93">
        <f t="shared" si="9"/>
        <v>2.1263910969793322E-2</v>
      </c>
      <c r="AA62" s="131">
        <v>13193710</v>
      </c>
      <c r="AB62" s="131">
        <v>13181710</v>
      </c>
      <c r="AC62" s="131">
        <f t="shared" si="10"/>
        <v>123305.70093457944</v>
      </c>
      <c r="AD62" s="131">
        <f t="shared" si="11"/>
        <v>123193.55140186916</v>
      </c>
      <c r="AE62" s="131">
        <f>'市区町村別_在宅(医科)'!AE62</f>
        <v>3730</v>
      </c>
      <c r="AF62" s="131">
        <v>171</v>
      </c>
      <c r="AG62" s="131">
        <v>171</v>
      </c>
      <c r="AH62" s="93">
        <f t="shared" si="12"/>
        <v>4.584450402144772E-2</v>
      </c>
      <c r="AI62" s="93">
        <f t="shared" si="13"/>
        <v>4.584450402144772E-2</v>
      </c>
      <c r="AJ62" s="131">
        <v>20261520</v>
      </c>
      <c r="AK62" s="131">
        <v>20224590</v>
      </c>
      <c r="AL62" s="131">
        <f t="shared" si="14"/>
        <v>118488.42105263157</v>
      </c>
      <c r="AM62" s="131">
        <f t="shared" si="15"/>
        <v>118272.45614035087</v>
      </c>
      <c r="AN62" s="131">
        <f>'市区町村別_在宅(医科)'!AN62</f>
        <v>2042</v>
      </c>
      <c r="AO62" s="131">
        <v>238</v>
      </c>
      <c r="AP62" s="131">
        <v>238</v>
      </c>
      <c r="AQ62" s="93">
        <f t="shared" si="16"/>
        <v>0.11655239960822723</v>
      </c>
      <c r="AR62" s="93">
        <f t="shared" si="17"/>
        <v>0.11655239960822723</v>
      </c>
      <c r="AS62" s="131">
        <v>27019610</v>
      </c>
      <c r="AT62" s="131">
        <v>26927510</v>
      </c>
      <c r="AU62" s="131">
        <f t="shared" si="18"/>
        <v>113527.7731092437</v>
      </c>
      <c r="AV62" s="131">
        <f t="shared" si="19"/>
        <v>113140.79831932773</v>
      </c>
      <c r="AW62" s="131">
        <f>'市区町村別_在宅(医科)'!AW62</f>
        <v>883</v>
      </c>
      <c r="AX62" s="131">
        <v>183</v>
      </c>
      <c r="AY62" s="131">
        <v>183</v>
      </c>
      <c r="AZ62" s="93">
        <f t="shared" si="20"/>
        <v>0.20724801812004531</v>
      </c>
      <c r="BA62" s="93">
        <f t="shared" si="21"/>
        <v>0.20724801812004531</v>
      </c>
      <c r="BB62" s="131">
        <v>21119270</v>
      </c>
      <c r="BC62" s="131">
        <v>21098270</v>
      </c>
      <c r="BD62" s="131">
        <f t="shared" si="22"/>
        <v>115405.84699453552</v>
      </c>
      <c r="BE62" s="131">
        <f t="shared" si="23"/>
        <v>115291.09289617486</v>
      </c>
      <c r="BF62" s="131">
        <f>'市区町村別_在宅(医科)'!BF62</f>
        <v>324</v>
      </c>
      <c r="BG62" s="131">
        <v>89</v>
      </c>
      <c r="BH62" s="131">
        <v>89</v>
      </c>
      <c r="BI62" s="93">
        <f t="shared" si="24"/>
        <v>0.27469135802469136</v>
      </c>
      <c r="BJ62" s="93">
        <f t="shared" si="25"/>
        <v>0.27469135802469136</v>
      </c>
      <c r="BK62" s="131">
        <v>10354990</v>
      </c>
      <c r="BL62" s="131">
        <v>10336990</v>
      </c>
      <c r="BM62" s="131">
        <f t="shared" si="26"/>
        <v>116348.20224719102</v>
      </c>
      <c r="BN62" s="131">
        <f t="shared" si="27"/>
        <v>116145.95505617978</v>
      </c>
      <c r="BO62" s="131">
        <f>'市区町村別_在宅(医科)'!BO62</f>
        <v>12084</v>
      </c>
      <c r="BP62" s="131">
        <f t="shared" si="42"/>
        <v>797</v>
      </c>
      <c r="BQ62" s="131">
        <f t="shared" si="42"/>
        <v>797</v>
      </c>
      <c r="BR62" s="93">
        <f t="shared" si="29"/>
        <v>6.5954981794107914E-2</v>
      </c>
      <c r="BS62" s="93">
        <f t="shared" si="30"/>
        <v>6.5954981794107914E-2</v>
      </c>
      <c r="BT62" s="131">
        <f t="shared" si="43"/>
        <v>93986980</v>
      </c>
      <c r="BU62" s="131">
        <f t="shared" si="43"/>
        <v>93803950</v>
      </c>
      <c r="BV62" s="131">
        <f t="shared" si="32"/>
        <v>117925.94730238394</v>
      </c>
      <c r="BW62" s="131">
        <f t="shared" si="33"/>
        <v>117696.29861982435</v>
      </c>
      <c r="BY62" s="65" t="str">
        <f t="shared" si="34"/>
        <v>松原市</v>
      </c>
      <c r="BZ62" s="147">
        <f t="shared" si="35"/>
        <v>6.3239936858721382E-2</v>
      </c>
      <c r="CA62" s="147">
        <f t="shared" si="36"/>
        <v>6.3E-2</v>
      </c>
      <c r="CB62" s="65" t="str">
        <f t="shared" si="37"/>
        <v>熊取町</v>
      </c>
      <c r="CC62" s="147">
        <f t="shared" si="38"/>
        <v>6.3226406322640635E-2</v>
      </c>
      <c r="CD62" s="147">
        <f t="shared" si="39"/>
        <v>6.3E-2</v>
      </c>
      <c r="CE62" s="66"/>
      <c r="CF62" s="147">
        <f t="shared" si="40"/>
        <v>7.0999999999999994E-2</v>
      </c>
      <c r="CG62" s="147">
        <f t="shared" si="41"/>
        <v>7.0999999999999994E-2</v>
      </c>
      <c r="CH62" s="184">
        <v>0</v>
      </c>
    </row>
    <row r="63" spans="2:86" s="20" customFormat="1" ht="12">
      <c r="B63" s="92">
        <v>57</v>
      </c>
      <c r="C63" s="94" t="s">
        <v>51</v>
      </c>
      <c r="D63" s="239">
        <f>'市区町村別_在宅(医科)'!D63</f>
        <v>32</v>
      </c>
      <c r="E63" s="131">
        <v>4</v>
      </c>
      <c r="F63" s="131">
        <v>4</v>
      </c>
      <c r="G63" s="93">
        <f t="shared" si="0"/>
        <v>0.125</v>
      </c>
      <c r="H63" s="93">
        <f t="shared" si="1"/>
        <v>0.125</v>
      </c>
      <c r="I63" s="131">
        <v>376250</v>
      </c>
      <c r="J63" s="131">
        <v>376250</v>
      </c>
      <c r="K63" s="131">
        <f t="shared" si="2"/>
        <v>94062.5</v>
      </c>
      <c r="L63" s="131">
        <f t="shared" si="3"/>
        <v>94062.5</v>
      </c>
      <c r="M63" s="239">
        <f>'市区町村別_在宅(医科)'!M63</f>
        <v>73</v>
      </c>
      <c r="N63" s="131">
        <v>5</v>
      </c>
      <c r="O63" s="131">
        <v>5</v>
      </c>
      <c r="P63" s="93">
        <f t="shared" si="4"/>
        <v>6.8493150684931503E-2</v>
      </c>
      <c r="Q63" s="93">
        <f t="shared" si="5"/>
        <v>6.8493150684931503E-2</v>
      </c>
      <c r="R63" s="131">
        <v>1035920</v>
      </c>
      <c r="S63" s="131">
        <v>1035920</v>
      </c>
      <c r="T63" s="131">
        <f t="shared" si="6"/>
        <v>207184</v>
      </c>
      <c r="U63" s="131">
        <f t="shared" si="7"/>
        <v>207184</v>
      </c>
      <c r="V63" s="239">
        <f>'市区町村別_在宅(医科)'!V63</f>
        <v>3133</v>
      </c>
      <c r="W63" s="131">
        <v>57</v>
      </c>
      <c r="X63" s="131">
        <v>57</v>
      </c>
      <c r="Y63" s="93">
        <f t="shared" si="8"/>
        <v>1.8193424832428983E-2</v>
      </c>
      <c r="Z63" s="93">
        <f t="shared" si="9"/>
        <v>1.8193424832428983E-2</v>
      </c>
      <c r="AA63" s="131">
        <v>6598920</v>
      </c>
      <c r="AB63" s="131">
        <v>6598920</v>
      </c>
      <c r="AC63" s="131">
        <f t="shared" si="10"/>
        <v>115770.52631578948</v>
      </c>
      <c r="AD63" s="131">
        <f t="shared" si="11"/>
        <v>115770.52631578948</v>
      </c>
      <c r="AE63" s="131">
        <f>'市区町村別_在宅(医科)'!AE63</f>
        <v>2698</v>
      </c>
      <c r="AF63" s="131">
        <v>105</v>
      </c>
      <c r="AG63" s="131">
        <v>105</v>
      </c>
      <c r="AH63" s="93">
        <f t="shared" si="12"/>
        <v>3.8917716827279465E-2</v>
      </c>
      <c r="AI63" s="93">
        <f t="shared" si="13"/>
        <v>3.8917716827279465E-2</v>
      </c>
      <c r="AJ63" s="131">
        <v>9358200</v>
      </c>
      <c r="AK63" s="131">
        <v>9345600</v>
      </c>
      <c r="AL63" s="131">
        <f t="shared" si="14"/>
        <v>89125.71428571429</v>
      </c>
      <c r="AM63" s="131">
        <f t="shared" si="15"/>
        <v>89005.71428571429</v>
      </c>
      <c r="AN63" s="131">
        <f>'市区町村別_在宅(医科)'!AN63</f>
        <v>1752</v>
      </c>
      <c r="AO63" s="131">
        <v>185</v>
      </c>
      <c r="AP63" s="131">
        <v>184</v>
      </c>
      <c r="AQ63" s="93">
        <f t="shared" si="16"/>
        <v>0.10559360730593607</v>
      </c>
      <c r="AR63" s="93">
        <f t="shared" si="17"/>
        <v>0.1050228310502283</v>
      </c>
      <c r="AS63" s="131">
        <v>19731840</v>
      </c>
      <c r="AT63" s="131">
        <v>19692840</v>
      </c>
      <c r="AU63" s="131">
        <f t="shared" si="18"/>
        <v>106658.5945945946</v>
      </c>
      <c r="AV63" s="131">
        <f t="shared" si="19"/>
        <v>107026.30434782608</v>
      </c>
      <c r="AW63" s="131">
        <f>'市区町村別_在宅(医科)'!AW63</f>
        <v>907</v>
      </c>
      <c r="AX63" s="131">
        <v>180</v>
      </c>
      <c r="AY63" s="131">
        <v>180</v>
      </c>
      <c r="AZ63" s="93">
        <f t="shared" si="20"/>
        <v>0.19845644983461963</v>
      </c>
      <c r="BA63" s="93">
        <f t="shared" si="21"/>
        <v>0.19845644983461963</v>
      </c>
      <c r="BB63" s="131">
        <v>17627890</v>
      </c>
      <c r="BC63" s="131">
        <v>17582890</v>
      </c>
      <c r="BD63" s="131">
        <f t="shared" si="22"/>
        <v>97932.722222222219</v>
      </c>
      <c r="BE63" s="131">
        <f t="shared" si="23"/>
        <v>97682.722222222219</v>
      </c>
      <c r="BF63" s="131">
        <f>'市区町村別_在宅(医科)'!BF63</f>
        <v>303</v>
      </c>
      <c r="BG63" s="131">
        <v>82</v>
      </c>
      <c r="BH63" s="131">
        <v>81</v>
      </c>
      <c r="BI63" s="93">
        <f t="shared" si="24"/>
        <v>0.27062706270627063</v>
      </c>
      <c r="BJ63" s="93">
        <f t="shared" si="25"/>
        <v>0.26732673267326734</v>
      </c>
      <c r="BK63" s="131">
        <v>7714110</v>
      </c>
      <c r="BL63" s="131">
        <v>7693110</v>
      </c>
      <c r="BM63" s="131">
        <f t="shared" si="26"/>
        <v>94074.512195121948</v>
      </c>
      <c r="BN63" s="131">
        <f t="shared" si="27"/>
        <v>94976.666666666672</v>
      </c>
      <c r="BO63" s="131">
        <f>'市区町村別_在宅(医科)'!BO63</f>
        <v>8898</v>
      </c>
      <c r="BP63" s="131">
        <f t="shared" si="42"/>
        <v>618</v>
      </c>
      <c r="BQ63" s="131">
        <f t="shared" si="42"/>
        <v>616</v>
      </c>
      <c r="BR63" s="93">
        <f t="shared" si="29"/>
        <v>6.9453809844908967E-2</v>
      </c>
      <c r="BS63" s="93">
        <f t="shared" si="30"/>
        <v>6.9229040233760392E-2</v>
      </c>
      <c r="BT63" s="131">
        <f t="shared" si="43"/>
        <v>62443130</v>
      </c>
      <c r="BU63" s="131">
        <f t="shared" si="43"/>
        <v>62325530</v>
      </c>
      <c r="BV63" s="131">
        <f t="shared" si="32"/>
        <v>101040.66343042071</v>
      </c>
      <c r="BW63" s="131">
        <f t="shared" si="33"/>
        <v>101177.80844155845</v>
      </c>
      <c r="BY63" s="65" t="str">
        <f t="shared" si="34"/>
        <v>熊取町</v>
      </c>
      <c r="BZ63" s="147">
        <f t="shared" si="35"/>
        <v>6.3226406322640635E-2</v>
      </c>
      <c r="CA63" s="147">
        <f t="shared" si="36"/>
        <v>6.3E-2</v>
      </c>
      <c r="CB63" s="65" t="str">
        <f t="shared" si="37"/>
        <v>松原市</v>
      </c>
      <c r="CC63" s="147">
        <f t="shared" si="38"/>
        <v>6.3141278610891874E-2</v>
      </c>
      <c r="CD63" s="147">
        <f t="shared" si="39"/>
        <v>6.3E-2</v>
      </c>
      <c r="CE63" s="66"/>
      <c r="CF63" s="147">
        <f t="shared" si="40"/>
        <v>7.0999999999999994E-2</v>
      </c>
      <c r="CG63" s="147">
        <f t="shared" si="41"/>
        <v>7.0999999999999994E-2</v>
      </c>
      <c r="CH63" s="184">
        <v>0</v>
      </c>
    </row>
    <row r="64" spans="2:86" s="20" customFormat="1" ht="12">
      <c r="B64" s="92">
        <v>58</v>
      </c>
      <c r="C64" s="94" t="s">
        <v>31</v>
      </c>
      <c r="D64" s="239">
        <f>'市区町村別_在宅(医科)'!D64</f>
        <v>17</v>
      </c>
      <c r="E64" s="131">
        <v>1</v>
      </c>
      <c r="F64" s="131">
        <v>1</v>
      </c>
      <c r="G64" s="93">
        <f t="shared" si="0"/>
        <v>5.8823529411764705E-2</v>
      </c>
      <c r="H64" s="93">
        <f t="shared" si="1"/>
        <v>5.8823529411764705E-2</v>
      </c>
      <c r="I64" s="131">
        <v>236570</v>
      </c>
      <c r="J64" s="131">
        <v>236570</v>
      </c>
      <c r="K64" s="131">
        <f t="shared" si="2"/>
        <v>236570</v>
      </c>
      <c r="L64" s="131">
        <f t="shared" si="3"/>
        <v>236570</v>
      </c>
      <c r="M64" s="239">
        <f>'市区町村別_在宅(医科)'!M64</f>
        <v>42</v>
      </c>
      <c r="N64" s="131">
        <v>8</v>
      </c>
      <c r="O64" s="131">
        <v>8</v>
      </c>
      <c r="P64" s="93">
        <f t="shared" si="4"/>
        <v>0.19047619047619047</v>
      </c>
      <c r="Q64" s="93">
        <f t="shared" si="5"/>
        <v>0.19047619047619047</v>
      </c>
      <c r="R64" s="131">
        <v>1750380</v>
      </c>
      <c r="S64" s="131">
        <v>1750380</v>
      </c>
      <c r="T64" s="131">
        <f t="shared" si="6"/>
        <v>218797.5</v>
      </c>
      <c r="U64" s="131">
        <f t="shared" si="7"/>
        <v>218797.5</v>
      </c>
      <c r="V64" s="239">
        <f>'市区町村別_在宅(医科)'!V64</f>
        <v>3754</v>
      </c>
      <c r="W64" s="131">
        <v>79</v>
      </c>
      <c r="X64" s="131">
        <v>79</v>
      </c>
      <c r="Y64" s="93">
        <f t="shared" si="8"/>
        <v>2.1044219499200854E-2</v>
      </c>
      <c r="Z64" s="93">
        <f t="shared" si="9"/>
        <v>2.1044219499200854E-2</v>
      </c>
      <c r="AA64" s="131">
        <v>10424050</v>
      </c>
      <c r="AB64" s="131">
        <v>10424050</v>
      </c>
      <c r="AC64" s="131">
        <f t="shared" si="10"/>
        <v>131950</v>
      </c>
      <c r="AD64" s="131">
        <f t="shared" si="11"/>
        <v>131950</v>
      </c>
      <c r="AE64" s="131">
        <f>'市区町村別_在宅(医科)'!AE64</f>
        <v>3139</v>
      </c>
      <c r="AF64" s="131">
        <v>152</v>
      </c>
      <c r="AG64" s="131">
        <v>152</v>
      </c>
      <c r="AH64" s="93">
        <f t="shared" si="12"/>
        <v>4.8423064670277155E-2</v>
      </c>
      <c r="AI64" s="93">
        <f t="shared" si="13"/>
        <v>4.8423064670277155E-2</v>
      </c>
      <c r="AJ64" s="131">
        <v>19447430</v>
      </c>
      <c r="AK64" s="131">
        <v>19424760</v>
      </c>
      <c r="AL64" s="131">
        <f t="shared" si="14"/>
        <v>127943.61842105263</v>
      </c>
      <c r="AM64" s="131">
        <f t="shared" si="15"/>
        <v>127794.47368421052</v>
      </c>
      <c r="AN64" s="131">
        <f>'市区町村別_在宅(医科)'!AN64</f>
        <v>2032</v>
      </c>
      <c r="AO64" s="131">
        <v>226</v>
      </c>
      <c r="AP64" s="131">
        <v>226</v>
      </c>
      <c r="AQ64" s="93">
        <f t="shared" si="16"/>
        <v>0.11122047244094488</v>
      </c>
      <c r="AR64" s="93">
        <f t="shared" si="17"/>
        <v>0.11122047244094488</v>
      </c>
      <c r="AS64" s="131">
        <v>32130040</v>
      </c>
      <c r="AT64" s="131">
        <v>32118040</v>
      </c>
      <c r="AU64" s="131">
        <f t="shared" si="18"/>
        <v>142168.3185840708</v>
      </c>
      <c r="AV64" s="131">
        <f t="shared" si="19"/>
        <v>142115.22123893804</v>
      </c>
      <c r="AW64" s="131">
        <f>'市区町村別_在宅(医科)'!AW64</f>
        <v>1016</v>
      </c>
      <c r="AX64" s="131">
        <v>237</v>
      </c>
      <c r="AY64" s="131">
        <v>237</v>
      </c>
      <c r="AZ64" s="93">
        <f t="shared" si="20"/>
        <v>0.23326771653543307</v>
      </c>
      <c r="BA64" s="93">
        <f t="shared" si="21"/>
        <v>0.23326771653543307</v>
      </c>
      <c r="BB64" s="131">
        <v>30575130</v>
      </c>
      <c r="BC64" s="131">
        <v>30560130</v>
      </c>
      <c r="BD64" s="131">
        <f t="shared" si="22"/>
        <v>129008.98734177215</v>
      </c>
      <c r="BE64" s="131">
        <f t="shared" si="23"/>
        <v>128945.69620253165</v>
      </c>
      <c r="BF64" s="131">
        <f>'市区町村別_在宅(医科)'!BF64</f>
        <v>383</v>
      </c>
      <c r="BG64" s="131">
        <v>122</v>
      </c>
      <c r="BH64" s="131">
        <v>122</v>
      </c>
      <c r="BI64" s="93">
        <f t="shared" si="24"/>
        <v>0.31853785900783288</v>
      </c>
      <c r="BJ64" s="93">
        <f t="shared" si="25"/>
        <v>0.31853785900783288</v>
      </c>
      <c r="BK64" s="131">
        <v>15120310</v>
      </c>
      <c r="BL64" s="131">
        <v>15102910</v>
      </c>
      <c r="BM64" s="131">
        <f t="shared" si="26"/>
        <v>123936.96721311475</v>
      </c>
      <c r="BN64" s="131">
        <f t="shared" si="27"/>
        <v>123794.34426229508</v>
      </c>
      <c r="BO64" s="131">
        <f>'市区町村別_在宅(医科)'!BO64</f>
        <v>10383</v>
      </c>
      <c r="BP64" s="131">
        <f t="shared" si="42"/>
        <v>825</v>
      </c>
      <c r="BQ64" s="131">
        <f t="shared" si="42"/>
        <v>825</v>
      </c>
      <c r="BR64" s="93">
        <f t="shared" si="29"/>
        <v>7.9456804391794283E-2</v>
      </c>
      <c r="BS64" s="93">
        <f t="shared" si="30"/>
        <v>7.9456804391794283E-2</v>
      </c>
      <c r="BT64" s="131">
        <f t="shared" si="43"/>
        <v>109683910</v>
      </c>
      <c r="BU64" s="131">
        <f t="shared" si="43"/>
        <v>109616840</v>
      </c>
      <c r="BV64" s="131">
        <f t="shared" si="32"/>
        <v>132950.19393939394</v>
      </c>
      <c r="BW64" s="131">
        <f t="shared" si="33"/>
        <v>132868.89696969697</v>
      </c>
      <c r="BY64" s="65" t="str">
        <f t="shared" si="34"/>
        <v>阪南市</v>
      </c>
      <c r="BZ64" s="147">
        <f t="shared" si="35"/>
        <v>6.1944124725332214E-2</v>
      </c>
      <c r="CA64" s="147">
        <f t="shared" si="36"/>
        <v>6.2E-2</v>
      </c>
      <c r="CB64" s="65" t="str">
        <f t="shared" si="37"/>
        <v>阪南市</v>
      </c>
      <c r="CC64" s="147">
        <f t="shared" si="38"/>
        <v>6.1944124725332214E-2</v>
      </c>
      <c r="CD64" s="147">
        <f t="shared" si="39"/>
        <v>6.2E-2</v>
      </c>
      <c r="CE64" s="66"/>
      <c r="CF64" s="147">
        <f t="shared" si="40"/>
        <v>7.0999999999999994E-2</v>
      </c>
      <c r="CG64" s="147">
        <f t="shared" si="41"/>
        <v>7.0999999999999994E-2</v>
      </c>
      <c r="CH64" s="184">
        <v>0</v>
      </c>
    </row>
    <row r="65" spans="2:86" s="20" customFormat="1" ht="12">
      <c r="B65" s="92">
        <v>59</v>
      </c>
      <c r="C65" s="94" t="s">
        <v>25</v>
      </c>
      <c r="D65" s="239">
        <f>'市区町村別_在宅(医科)'!D65</f>
        <v>49</v>
      </c>
      <c r="E65" s="131">
        <v>4</v>
      </c>
      <c r="F65" s="131">
        <v>4</v>
      </c>
      <c r="G65" s="93">
        <f t="shared" si="0"/>
        <v>8.1632653061224483E-2</v>
      </c>
      <c r="H65" s="93">
        <f t="shared" si="1"/>
        <v>8.1632653061224483E-2</v>
      </c>
      <c r="I65" s="131">
        <v>423560</v>
      </c>
      <c r="J65" s="131">
        <v>423560</v>
      </c>
      <c r="K65" s="131">
        <f t="shared" si="2"/>
        <v>105890</v>
      </c>
      <c r="L65" s="131">
        <f t="shared" si="3"/>
        <v>105890</v>
      </c>
      <c r="M65" s="239">
        <f>'市区町村別_在宅(医科)'!M65</f>
        <v>155</v>
      </c>
      <c r="N65" s="131">
        <v>13</v>
      </c>
      <c r="O65" s="131">
        <v>13</v>
      </c>
      <c r="P65" s="93">
        <f t="shared" si="4"/>
        <v>8.387096774193549E-2</v>
      </c>
      <c r="Q65" s="93">
        <f t="shared" si="5"/>
        <v>8.387096774193549E-2</v>
      </c>
      <c r="R65" s="131">
        <v>1912930</v>
      </c>
      <c r="S65" s="131">
        <v>1912930</v>
      </c>
      <c r="T65" s="131">
        <f t="shared" si="6"/>
        <v>147148.46153846153</v>
      </c>
      <c r="U65" s="131">
        <f t="shared" si="7"/>
        <v>147148.46153846153</v>
      </c>
      <c r="V65" s="239">
        <f>'市区町村別_在宅(医科)'!V65</f>
        <v>28389</v>
      </c>
      <c r="W65" s="131">
        <v>675</v>
      </c>
      <c r="X65" s="131">
        <v>674</v>
      </c>
      <c r="Y65" s="93">
        <f t="shared" si="8"/>
        <v>2.3776814963542219E-2</v>
      </c>
      <c r="Z65" s="93">
        <f t="shared" si="9"/>
        <v>2.3741590052485117E-2</v>
      </c>
      <c r="AA65" s="131">
        <v>89024580</v>
      </c>
      <c r="AB65" s="131">
        <v>88945380</v>
      </c>
      <c r="AC65" s="131">
        <f t="shared" si="10"/>
        <v>131888.26666666666</v>
      </c>
      <c r="AD65" s="131">
        <f t="shared" si="11"/>
        <v>131966.43916913946</v>
      </c>
      <c r="AE65" s="131">
        <f>'市区町村別_在宅(医科)'!AE65</f>
        <v>23146</v>
      </c>
      <c r="AF65" s="131">
        <v>1156</v>
      </c>
      <c r="AG65" s="131">
        <v>1156</v>
      </c>
      <c r="AH65" s="93">
        <f t="shared" si="12"/>
        <v>4.9943834787868312E-2</v>
      </c>
      <c r="AI65" s="93">
        <f t="shared" si="13"/>
        <v>4.9943834787868312E-2</v>
      </c>
      <c r="AJ65" s="131">
        <v>157237220</v>
      </c>
      <c r="AK65" s="131">
        <v>157003880</v>
      </c>
      <c r="AL65" s="131">
        <f t="shared" si="14"/>
        <v>136018.35640138408</v>
      </c>
      <c r="AM65" s="131">
        <f t="shared" si="15"/>
        <v>135816.50519031141</v>
      </c>
      <c r="AN65" s="131">
        <f>'市区町村別_在宅(医科)'!AN65</f>
        <v>14361</v>
      </c>
      <c r="AO65" s="131">
        <v>1567</v>
      </c>
      <c r="AP65" s="131">
        <v>1566</v>
      </c>
      <c r="AQ65" s="93">
        <f t="shared" si="16"/>
        <v>0.10911496413898754</v>
      </c>
      <c r="AR65" s="93">
        <f t="shared" si="17"/>
        <v>0.10904533110507625</v>
      </c>
      <c r="AS65" s="131">
        <v>200498920</v>
      </c>
      <c r="AT65" s="131">
        <v>200409410</v>
      </c>
      <c r="AU65" s="131">
        <f t="shared" si="18"/>
        <v>127950.81046585833</v>
      </c>
      <c r="AV65" s="131">
        <f t="shared" si="19"/>
        <v>127975.35759897828</v>
      </c>
      <c r="AW65" s="131">
        <f>'市区町村別_在宅(医科)'!AW65</f>
        <v>5993</v>
      </c>
      <c r="AX65" s="131">
        <v>1183</v>
      </c>
      <c r="AY65" s="131">
        <v>1183</v>
      </c>
      <c r="AZ65" s="93">
        <f t="shared" si="20"/>
        <v>0.19739696312364424</v>
      </c>
      <c r="BA65" s="93">
        <f t="shared" si="21"/>
        <v>0.19739696312364424</v>
      </c>
      <c r="BB65" s="131">
        <v>147011730</v>
      </c>
      <c r="BC65" s="131">
        <v>146951130</v>
      </c>
      <c r="BD65" s="131">
        <f t="shared" si="22"/>
        <v>124270.27049873203</v>
      </c>
      <c r="BE65" s="131">
        <f t="shared" si="23"/>
        <v>124219.04480135249</v>
      </c>
      <c r="BF65" s="131">
        <f>'市区町村別_在宅(医科)'!BF65</f>
        <v>2173</v>
      </c>
      <c r="BG65" s="131">
        <v>571</v>
      </c>
      <c r="BH65" s="131">
        <v>571</v>
      </c>
      <c r="BI65" s="93">
        <f t="shared" si="24"/>
        <v>0.26277036355269212</v>
      </c>
      <c r="BJ65" s="93">
        <f t="shared" si="25"/>
        <v>0.26277036355269212</v>
      </c>
      <c r="BK65" s="131">
        <v>68023350</v>
      </c>
      <c r="BL65" s="131">
        <v>67978070</v>
      </c>
      <c r="BM65" s="131">
        <f t="shared" si="26"/>
        <v>119130.21015761822</v>
      </c>
      <c r="BN65" s="131">
        <f t="shared" si="27"/>
        <v>119050.91068301226</v>
      </c>
      <c r="BO65" s="131">
        <f>'市区町村別_在宅(医科)'!BO65</f>
        <v>74266</v>
      </c>
      <c r="BP65" s="131">
        <f t="shared" si="42"/>
        <v>5169</v>
      </c>
      <c r="BQ65" s="131">
        <f t="shared" si="42"/>
        <v>5167</v>
      </c>
      <c r="BR65" s="93">
        <f t="shared" si="29"/>
        <v>6.9601163385667741E-2</v>
      </c>
      <c r="BS65" s="93">
        <f t="shared" si="30"/>
        <v>6.957423316187758E-2</v>
      </c>
      <c r="BT65" s="131">
        <f t="shared" si="43"/>
        <v>664132290</v>
      </c>
      <c r="BU65" s="131">
        <f t="shared" si="43"/>
        <v>663624360</v>
      </c>
      <c r="BV65" s="131">
        <f t="shared" si="32"/>
        <v>128483.70864770749</v>
      </c>
      <c r="BW65" s="131">
        <f t="shared" si="33"/>
        <v>128435.13837816915</v>
      </c>
      <c r="BY65" s="65" t="str">
        <f t="shared" si="34"/>
        <v>枚方市</v>
      </c>
      <c r="BZ65" s="147">
        <f t="shared" si="35"/>
        <v>6.150041220115416E-2</v>
      </c>
      <c r="CA65" s="147">
        <f t="shared" si="36"/>
        <v>6.2E-2</v>
      </c>
      <c r="CB65" s="65" t="str">
        <f t="shared" si="37"/>
        <v>枚方市</v>
      </c>
      <c r="CC65" s="147">
        <f t="shared" si="38"/>
        <v>6.1319043693322341E-2</v>
      </c>
      <c r="CD65" s="147">
        <f t="shared" si="39"/>
        <v>6.0999999999999999E-2</v>
      </c>
      <c r="CE65" s="66"/>
      <c r="CF65" s="147">
        <f t="shared" si="40"/>
        <v>7.0999999999999994E-2</v>
      </c>
      <c r="CG65" s="147">
        <f t="shared" si="41"/>
        <v>7.0999999999999994E-2</v>
      </c>
      <c r="CH65" s="184">
        <v>0</v>
      </c>
    </row>
    <row r="66" spans="2:86" s="20" customFormat="1" ht="12">
      <c r="B66" s="92">
        <v>60</v>
      </c>
      <c r="C66" s="94" t="s">
        <v>52</v>
      </c>
      <c r="D66" s="239">
        <f>'市区町村別_在宅(医科)'!D66</f>
        <v>31</v>
      </c>
      <c r="E66" s="131">
        <v>2</v>
      </c>
      <c r="F66" s="131">
        <v>2</v>
      </c>
      <c r="G66" s="93">
        <f t="shared" si="0"/>
        <v>6.4516129032258063E-2</v>
      </c>
      <c r="H66" s="93">
        <f t="shared" si="1"/>
        <v>6.4516129032258063E-2</v>
      </c>
      <c r="I66" s="131">
        <v>344970</v>
      </c>
      <c r="J66" s="131">
        <v>344970</v>
      </c>
      <c r="K66" s="131">
        <f t="shared" si="2"/>
        <v>172485</v>
      </c>
      <c r="L66" s="131">
        <f t="shared" si="3"/>
        <v>172485</v>
      </c>
      <c r="M66" s="239">
        <f>'市区町村別_在宅(医科)'!M66</f>
        <v>71</v>
      </c>
      <c r="N66" s="131">
        <v>4</v>
      </c>
      <c r="O66" s="131">
        <v>4</v>
      </c>
      <c r="P66" s="93">
        <f t="shared" si="4"/>
        <v>5.6338028169014086E-2</v>
      </c>
      <c r="Q66" s="93">
        <f t="shared" si="5"/>
        <v>5.6338028169014086E-2</v>
      </c>
      <c r="R66" s="131">
        <v>655680</v>
      </c>
      <c r="S66" s="131">
        <v>655680</v>
      </c>
      <c r="T66" s="131">
        <f t="shared" si="6"/>
        <v>163920</v>
      </c>
      <c r="U66" s="131">
        <f t="shared" si="7"/>
        <v>163920</v>
      </c>
      <c r="V66" s="239">
        <f>'市区町村別_在宅(医科)'!V66</f>
        <v>3805</v>
      </c>
      <c r="W66" s="131">
        <v>70</v>
      </c>
      <c r="X66" s="131">
        <v>70</v>
      </c>
      <c r="Y66" s="93">
        <f t="shared" si="8"/>
        <v>1.8396846254927726E-2</v>
      </c>
      <c r="Z66" s="93">
        <f t="shared" si="9"/>
        <v>1.8396846254927726E-2</v>
      </c>
      <c r="AA66" s="131">
        <v>10390180</v>
      </c>
      <c r="AB66" s="131">
        <v>10390180</v>
      </c>
      <c r="AC66" s="131">
        <f t="shared" si="10"/>
        <v>148431.14285714287</v>
      </c>
      <c r="AD66" s="131">
        <f t="shared" si="11"/>
        <v>148431.14285714287</v>
      </c>
      <c r="AE66" s="131">
        <f>'市区町村別_在宅(医科)'!AE66</f>
        <v>2885</v>
      </c>
      <c r="AF66" s="131">
        <v>112</v>
      </c>
      <c r="AG66" s="131">
        <v>112</v>
      </c>
      <c r="AH66" s="93">
        <f t="shared" si="12"/>
        <v>3.8821490467937605E-2</v>
      </c>
      <c r="AI66" s="93">
        <f t="shared" si="13"/>
        <v>3.8821490467937605E-2</v>
      </c>
      <c r="AJ66" s="131">
        <v>12741250</v>
      </c>
      <c r="AK66" s="131">
        <v>12741250</v>
      </c>
      <c r="AL66" s="131">
        <f t="shared" si="14"/>
        <v>113761.16071428571</v>
      </c>
      <c r="AM66" s="131">
        <f t="shared" si="15"/>
        <v>113761.16071428571</v>
      </c>
      <c r="AN66" s="131">
        <f>'市区町村別_在宅(医科)'!AN66</f>
        <v>1781</v>
      </c>
      <c r="AO66" s="131">
        <v>149</v>
      </c>
      <c r="AP66" s="131">
        <v>149</v>
      </c>
      <c r="AQ66" s="93">
        <f t="shared" si="16"/>
        <v>8.3660864682762487E-2</v>
      </c>
      <c r="AR66" s="93">
        <f t="shared" si="17"/>
        <v>8.3660864682762487E-2</v>
      </c>
      <c r="AS66" s="131">
        <v>13360370</v>
      </c>
      <c r="AT66" s="131">
        <v>13360370</v>
      </c>
      <c r="AU66" s="131">
        <f t="shared" si="18"/>
        <v>89666.912751677854</v>
      </c>
      <c r="AV66" s="131">
        <f t="shared" si="19"/>
        <v>89666.912751677854</v>
      </c>
      <c r="AW66" s="131">
        <f>'市区町村別_在宅(医科)'!AW66</f>
        <v>820</v>
      </c>
      <c r="AX66" s="131">
        <v>105</v>
      </c>
      <c r="AY66" s="131">
        <v>105</v>
      </c>
      <c r="AZ66" s="93">
        <f t="shared" si="20"/>
        <v>0.12804878048780488</v>
      </c>
      <c r="BA66" s="93">
        <f t="shared" si="21"/>
        <v>0.12804878048780488</v>
      </c>
      <c r="BB66" s="131">
        <v>9424670</v>
      </c>
      <c r="BC66" s="131">
        <v>9424670</v>
      </c>
      <c r="BD66" s="131">
        <f t="shared" si="22"/>
        <v>89758.761904761908</v>
      </c>
      <c r="BE66" s="131">
        <f t="shared" si="23"/>
        <v>89758.761904761908</v>
      </c>
      <c r="BF66" s="131">
        <f>'市区町村別_在宅(医科)'!BF66</f>
        <v>265</v>
      </c>
      <c r="BG66" s="131">
        <v>57</v>
      </c>
      <c r="BH66" s="131">
        <v>57</v>
      </c>
      <c r="BI66" s="93">
        <f t="shared" si="24"/>
        <v>0.21509433962264152</v>
      </c>
      <c r="BJ66" s="93">
        <f t="shared" si="25"/>
        <v>0.21509433962264152</v>
      </c>
      <c r="BK66" s="131">
        <v>5664420</v>
      </c>
      <c r="BL66" s="131">
        <v>5661140</v>
      </c>
      <c r="BM66" s="131">
        <f t="shared" si="26"/>
        <v>99375.789473684214</v>
      </c>
      <c r="BN66" s="131">
        <f t="shared" si="27"/>
        <v>99318.245614035084</v>
      </c>
      <c r="BO66" s="131">
        <f>'市区町村別_在宅(医科)'!BO66</f>
        <v>9658</v>
      </c>
      <c r="BP66" s="131">
        <f t="shared" si="42"/>
        <v>499</v>
      </c>
      <c r="BQ66" s="131">
        <f t="shared" si="42"/>
        <v>499</v>
      </c>
      <c r="BR66" s="93">
        <f t="shared" si="29"/>
        <v>5.1667011803686061E-2</v>
      </c>
      <c r="BS66" s="93">
        <f t="shared" si="30"/>
        <v>5.1667011803686061E-2</v>
      </c>
      <c r="BT66" s="131">
        <f t="shared" si="43"/>
        <v>52581540</v>
      </c>
      <c r="BU66" s="131">
        <f t="shared" si="43"/>
        <v>52578260</v>
      </c>
      <c r="BV66" s="131">
        <f t="shared" si="32"/>
        <v>105373.82765531063</v>
      </c>
      <c r="BW66" s="131">
        <f t="shared" si="33"/>
        <v>105367.25450901804</v>
      </c>
      <c r="BY66" s="65" t="str">
        <f t="shared" si="34"/>
        <v>能勢町</v>
      </c>
      <c r="BZ66" s="147">
        <f t="shared" si="35"/>
        <v>6.1224489795918366E-2</v>
      </c>
      <c r="CA66" s="147">
        <f t="shared" si="36"/>
        <v>6.0999999999999999E-2</v>
      </c>
      <c r="CB66" s="65" t="str">
        <f t="shared" si="37"/>
        <v>能勢町</v>
      </c>
      <c r="CC66" s="147">
        <f t="shared" si="38"/>
        <v>6.1224489795918366E-2</v>
      </c>
      <c r="CD66" s="147">
        <f t="shared" si="39"/>
        <v>6.0999999999999999E-2</v>
      </c>
      <c r="CE66" s="66"/>
      <c r="CF66" s="147">
        <f t="shared" si="40"/>
        <v>7.0999999999999994E-2</v>
      </c>
      <c r="CG66" s="147">
        <f t="shared" si="41"/>
        <v>7.0999999999999994E-2</v>
      </c>
      <c r="CH66" s="184">
        <v>0</v>
      </c>
    </row>
    <row r="67" spans="2:86" s="20" customFormat="1" ht="12">
      <c r="B67" s="92">
        <v>61</v>
      </c>
      <c r="C67" s="94" t="s">
        <v>20</v>
      </c>
      <c r="D67" s="239">
        <f>'市区町村別_在宅(医科)'!D67</f>
        <v>1</v>
      </c>
      <c r="E67" s="131">
        <v>0</v>
      </c>
      <c r="F67" s="131">
        <v>0</v>
      </c>
      <c r="G67" s="93">
        <f t="shared" si="0"/>
        <v>0</v>
      </c>
      <c r="H67" s="93">
        <f t="shared" si="1"/>
        <v>0</v>
      </c>
      <c r="I67" s="131">
        <v>0</v>
      </c>
      <c r="J67" s="131">
        <v>0</v>
      </c>
      <c r="K67" s="131" t="str">
        <f t="shared" si="2"/>
        <v>-</v>
      </c>
      <c r="L67" s="131" t="str">
        <f t="shared" si="3"/>
        <v>-</v>
      </c>
      <c r="M67" s="239">
        <f>'市区町村別_在宅(医科)'!M67</f>
        <v>18</v>
      </c>
      <c r="N67" s="131">
        <v>1</v>
      </c>
      <c r="O67" s="131">
        <v>1</v>
      </c>
      <c r="P67" s="93">
        <f t="shared" si="4"/>
        <v>5.5555555555555552E-2</v>
      </c>
      <c r="Q67" s="93">
        <f t="shared" si="5"/>
        <v>5.5555555555555552E-2</v>
      </c>
      <c r="R67" s="131">
        <v>350290</v>
      </c>
      <c r="S67" s="131">
        <v>350290</v>
      </c>
      <c r="T67" s="131">
        <f t="shared" si="6"/>
        <v>350290</v>
      </c>
      <c r="U67" s="131">
        <f t="shared" si="7"/>
        <v>350290</v>
      </c>
      <c r="V67" s="239">
        <f>'市区町村別_在宅(医科)'!V67</f>
        <v>3493</v>
      </c>
      <c r="W67" s="131">
        <v>62</v>
      </c>
      <c r="X67" s="131">
        <v>62</v>
      </c>
      <c r="Y67" s="93">
        <f t="shared" si="8"/>
        <v>1.7749785284855425E-2</v>
      </c>
      <c r="Z67" s="93">
        <f t="shared" si="9"/>
        <v>1.7749785284855425E-2</v>
      </c>
      <c r="AA67" s="131">
        <v>7751800</v>
      </c>
      <c r="AB67" s="131">
        <v>7708640</v>
      </c>
      <c r="AC67" s="131">
        <f t="shared" si="10"/>
        <v>125029.03225806452</v>
      </c>
      <c r="AD67" s="131">
        <f t="shared" si="11"/>
        <v>124332.90322580645</v>
      </c>
      <c r="AE67" s="131">
        <f>'市区町村別_在宅(医科)'!AE67</f>
        <v>2594</v>
      </c>
      <c r="AF67" s="131">
        <v>124</v>
      </c>
      <c r="AG67" s="131">
        <v>124</v>
      </c>
      <c r="AH67" s="93">
        <f t="shared" si="12"/>
        <v>4.7802621434078645E-2</v>
      </c>
      <c r="AI67" s="93">
        <f t="shared" si="13"/>
        <v>4.7802621434078645E-2</v>
      </c>
      <c r="AJ67" s="131">
        <v>14806120</v>
      </c>
      <c r="AK67" s="131">
        <v>14790840</v>
      </c>
      <c r="AL67" s="131">
        <f t="shared" si="14"/>
        <v>119404.19354838709</v>
      </c>
      <c r="AM67" s="131">
        <f t="shared" si="15"/>
        <v>119280.96774193548</v>
      </c>
      <c r="AN67" s="131">
        <f>'市区町村別_在宅(医科)'!AN67</f>
        <v>1447</v>
      </c>
      <c r="AO67" s="131">
        <v>137</v>
      </c>
      <c r="AP67" s="131">
        <v>136</v>
      </c>
      <c r="AQ67" s="93">
        <f t="shared" si="16"/>
        <v>9.4678645473393233E-2</v>
      </c>
      <c r="AR67" s="93">
        <f t="shared" si="17"/>
        <v>9.3987560469937809E-2</v>
      </c>
      <c r="AS67" s="131">
        <v>16267760</v>
      </c>
      <c r="AT67" s="131">
        <v>16190580</v>
      </c>
      <c r="AU67" s="131">
        <f t="shared" si="18"/>
        <v>118742.77372262774</v>
      </c>
      <c r="AV67" s="131">
        <f t="shared" si="19"/>
        <v>119048.38235294117</v>
      </c>
      <c r="AW67" s="131">
        <f>'市区町村別_在宅(医科)'!AW67</f>
        <v>627</v>
      </c>
      <c r="AX67" s="131">
        <v>115</v>
      </c>
      <c r="AY67" s="131">
        <v>115</v>
      </c>
      <c r="AZ67" s="93">
        <f t="shared" si="20"/>
        <v>0.18341307814992025</v>
      </c>
      <c r="BA67" s="93">
        <f t="shared" si="21"/>
        <v>0.18341307814992025</v>
      </c>
      <c r="BB67" s="131">
        <v>17099370</v>
      </c>
      <c r="BC67" s="131">
        <v>16956140</v>
      </c>
      <c r="BD67" s="131">
        <f t="shared" si="22"/>
        <v>148690.17391304349</v>
      </c>
      <c r="BE67" s="131">
        <f t="shared" si="23"/>
        <v>147444.69565217392</v>
      </c>
      <c r="BF67" s="131">
        <f>'市区町村別_在宅(医科)'!BF67</f>
        <v>221</v>
      </c>
      <c r="BG67" s="131">
        <v>59</v>
      </c>
      <c r="BH67" s="131">
        <v>58</v>
      </c>
      <c r="BI67" s="93">
        <f t="shared" si="24"/>
        <v>0.2669683257918552</v>
      </c>
      <c r="BJ67" s="93">
        <f t="shared" si="25"/>
        <v>0.26244343891402716</v>
      </c>
      <c r="BK67" s="131">
        <v>8613010</v>
      </c>
      <c r="BL67" s="131">
        <v>8604010</v>
      </c>
      <c r="BM67" s="131">
        <f t="shared" si="26"/>
        <v>145983.22033898305</v>
      </c>
      <c r="BN67" s="131">
        <f t="shared" si="27"/>
        <v>148345</v>
      </c>
      <c r="BO67" s="131">
        <f>'市区町村別_在宅(医科)'!BO67</f>
        <v>8401</v>
      </c>
      <c r="BP67" s="131">
        <f t="shared" si="42"/>
        <v>498</v>
      </c>
      <c r="BQ67" s="131">
        <f t="shared" si="42"/>
        <v>496</v>
      </c>
      <c r="BR67" s="93">
        <f t="shared" si="29"/>
        <v>5.9278657302702056E-2</v>
      </c>
      <c r="BS67" s="93">
        <f t="shared" si="30"/>
        <v>5.9040590405904057E-2</v>
      </c>
      <c r="BT67" s="131">
        <f t="shared" si="43"/>
        <v>64888350</v>
      </c>
      <c r="BU67" s="131">
        <f t="shared" si="43"/>
        <v>64600500</v>
      </c>
      <c r="BV67" s="131">
        <f t="shared" si="32"/>
        <v>130297.89156626505</v>
      </c>
      <c r="BW67" s="131">
        <f t="shared" si="33"/>
        <v>130242.94354838709</v>
      </c>
      <c r="BY67" s="65" t="str">
        <f t="shared" si="34"/>
        <v>門真市</v>
      </c>
      <c r="BZ67" s="147">
        <f t="shared" si="35"/>
        <v>6.0459616472160811E-2</v>
      </c>
      <c r="CA67" s="147">
        <f t="shared" si="36"/>
        <v>0.06</v>
      </c>
      <c r="CB67" s="65" t="str">
        <f t="shared" si="37"/>
        <v>門真市</v>
      </c>
      <c r="CC67" s="147">
        <f t="shared" si="38"/>
        <v>6.0356793995167343E-2</v>
      </c>
      <c r="CD67" s="147">
        <f t="shared" si="39"/>
        <v>0.06</v>
      </c>
      <c r="CE67" s="66"/>
      <c r="CF67" s="147">
        <f t="shared" si="40"/>
        <v>7.0999999999999994E-2</v>
      </c>
      <c r="CG67" s="147">
        <f t="shared" si="41"/>
        <v>7.0999999999999994E-2</v>
      </c>
      <c r="CH67" s="184">
        <v>0</v>
      </c>
    </row>
    <row r="68" spans="2:86" s="20" customFormat="1" ht="12">
      <c r="B68" s="92">
        <v>62</v>
      </c>
      <c r="C68" s="94" t="s">
        <v>21</v>
      </c>
      <c r="D68" s="239">
        <f>'市区町村別_在宅(医科)'!D68</f>
        <v>22</v>
      </c>
      <c r="E68" s="131">
        <v>1</v>
      </c>
      <c r="F68" s="131">
        <v>1</v>
      </c>
      <c r="G68" s="93">
        <f t="shared" si="0"/>
        <v>4.5454545454545456E-2</v>
      </c>
      <c r="H68" s="93">
        <f t="shared" si="1"/>
        <v>4.5454545454545456E-2</v>
      </c>
      <c r="I68" s="131">
        <v>146330</v>
      </c>
      <c r="J68" s="131">
        <v>146330</v>
      </c>
      <c r="K68" s="131">
        <f t="shared" si="2"/>
        <v>146330</v>
      </c>
      <c r="L68" s="131">
        <f t="shared" si="3"/>
        <v>146330</v>
      </c>
      <c r="M68" s="239">
        <f>'市区町村別_在宅(医科)'!M68</f>
        <v>54</v>
      </c>
      <c r="N68" s="131">
        <v>6</v>
      </c>
      <c r="O68" s="131">
        <v>6</v>
      </c>
      <c r="P68" s="93">
        <f t="shared" si="4"/>
        <v>0.1111111111111111</v>
      </c>
      <c r="Q68" s="93">
        <f t="shared" si="5"/>
        <v>0.1111111111111111</v>
      </c>
      <c r="R68" s="131">
        <v>974460</v>
      </c>
      <c r="S68" s="131">
        <v>974460</v>
      </c>
      <c r="T68" s="131">
        <f t="shared" si="6"/>
        <v>162410</v>
      </c>
      <c r="U68" s="131">
        <f t="shared" si="7"/>
        <v>162410</v>
      </c>
      <c r="V68" s="239">
        <f>'市区町村別_在宅(医科)'!V68</f>
        <v>5025</v>
      </c>
      <c r="W68" s="131">
        <v>79</v>
      </c>
      <c r="X68" s="131">
        <v>79</v>
      </c>
      <c r="Y68" s="93">
        <f t="shared" si="8"/>
        <v>1.5721393034825872E-2</v>
      </c>
      <c r="Z68" s="93">
        <f t="shared" si="9"/>
        <v>1.5721393034825872E-2</v>
      </c>
      <c r="AA68" s="131">
        <v>9672930</v>
      </c>
      <c r="AB68" s="131">
        <v>9660930</v>
      </c>
      <c r="AC68" s="131">
        <f t="shared" si="10"/>
        <v>122442.15189873418</v>
      </c>
      <c r="AD68" s="131">
        <f t="shared" si="11"/>
        <v>122290.25316455697</v>
      </c>
      <c r="AE68" s="131">
        <f>'市区町村別_在宅(医科)'!AE68</f>
        <v>3923</v>
      </c>
      <c r="AF68" s="131">
        <v>177</v>
      </c>
      <c r="AG68" s="131">
        <v>177</v>
      </c>
      <c r="AH68" s="93">
        <f t="shared" si="12"/>
        <v>4.5118531735916394E-2</v>
      </c>
      <c r="AI68" s="93">
        <f t="shared" si="13"/>
        <v>4.5118531735916394E-2</v>
      </c>
      <c r="AJ68" s="131">
        <v>21439110</v>
      </c>
      <c r="AK68" s="131">
        <v>21424110</v>
      </c>
      <c r="AL68" s="131">
        <f t="shared" si="14"/>
        <v>121124.91525423729</v>
      </c>
      <c r="AM68" s="131">
        <f t="shared" si="15"/>
        <v>121040.16949152542</v>
      </c>
      <c r="AN68" s="131">
        <f>'市区町村別_在宅(医科)'!AN68</f>
        <v>2076</v>
      </c>
      <c r="AO68" s="131">
        <v>218</v>
      </c>
      <c r="AP68" s="131">
        <v>218</v>
      </c>
      <c r="AQ68" s="93">
        <f t="shared" si="16"/>
        <v>0.10500963391136801</v>
      </c>
      <c r="AR68" s="93">
        <f t="shared" si="17"/>
        <v>0.10500963391136801</v>
      </c>
      <c r="AS68" s="131">
        <v>26372660</v>
      </c>
      <c r="AT68" s="131">
        <v>26340950</v>
      </c>
      <c r="AU68" s="131">
        <f t="shared" si="18"/>
        <v>120975.50458715597</v>
      </c>
      <c r="AV68" s="131">
        <f t="shared" si="19"/>
        <v>120830.04587155963</v>
      </c>
      <c r="AW68" s="131">
        <f>'市区町村別_在宅(医科)'!AW68</f>
        <v>926</v>
      </c>
      <c r="AX68" s="131">
        <v>176</v>
      </c>
      <c r="AY68" s="131">
        <v>176</v>
      </c>
      <c r="AZ68" s="93">
        <f t="shared" si="20"/>
        <v>0.19006479481641469</v>
      </c>
      <c r="BA68" s="93">
        <f t="shared" si="21"/>
        <v>0.19006479481641469</v>
      </c>
      <c r="BB68" s="131">
        <v>22256940</v>
      </c>
      <c r="BC68" s="131">
        <v>22216540</v>
      </c>
      <c r="BD68" s="131">
        <f t="shared" si="22"/>
        <v>126459.88636363637</v>
      </c>
      <c r="BE68" s="131">
        <f t="shared" si="23"/>
        <v>126230.34090909091</v>
      </c>
      <c r="BF68" s="131">
        <f>'市区町村別_在宅(医科)'!BF68</f>
        <v>366</v>
      </c>
      <c r="BG68" s="131">
        <v>85</v>
      </c>
      <c r="BH68" s="131">
        <v>85</v>
      </c>
      <c r="BI68" s="93">
        <f t="shared" si="24"/>
        <v>0.23224043715846995</v>
      </c>
      <c r="BJ68" s="93">
        <f t="shared" si="25"/>
        <v>0.23224043715846995</v>
      </c>
      <c r="BK68" s="131">
        <v>10731010</v>
      </c>
      <c r="BL68" s="131">
        <v>10689010</v>
      </c>
      <c r="BM68" s="131">
        <f t="shared" si="26"/>
        <v>126247.17647058824</v>
      </c>
      <c r="BN68" s="131">
        <f t="shared" si="27"/>
        <v>125753.05882352941</v>
      </c>
      <c r="BO68" s="131">
        <f>'市区町村別_在宅(医科)'!BO68</f>
        <v>12392</v>
      </c>
      <c r="BP68" s="131">
        <f t="shared" si="42"/>
        <v>742</v>
      </c>
      <c r="BQ68" s="131">
        <f t="shared" si="42"/>
        <v>742</v>
      </c>
      <c r="BR68" s="93">
        <f t="shared" si="29"/>
        <v>5.987734021949645E-2</v>
      </c>
      <c r="BS68" s="93">
        <f t="shared" si="30"/>
        <v>5.987734021949645E-2</v>
      </c>
      <c r="BT68" s="131">
        <f t="shared" si="43"/>
        <v>91593440</v>
      </c>
      <c r="BU68" s="131">
        <f t="shared" si="43"/>
        <v>91452330</v>
      </c>
      <c r="BV68" s="131">
        <f t="shared" si="32"/>
        <v>123441.29380053909</v>
      </c>
      <c r="BW68" s="131">
        <f t="shared" si="33"/>
        <v>123251.11859838275</v>
      </c>
      <c r="BY68" s="65" t="str">
        <f t="shared" si="34"/>
        <v>交野市</v>
      </c>
      <c r="BZ68" s="147">
        <f t="shared" si="35"/>
        <v>5.987734021949645E-2</v>
      </c>
      <c r="CA68" s="147">
        <f t="shared" si="36"/>
        <v>0.06</v>
      </c>
      <c r="CB68" s="65" t="str">
        <f t="shared" si="37"/>
        <v>交野市</v>
      </c>
      <c r="CC68" s="147">
        <f t="shared" si="38"/>
        <v>5.987734021949645E-2</v>
      </c>
      <c r="CD68" s="147">
        <f t="shared" si="39"/>
        <v>0.06</v>
      </c>
      <c r="CE68" s="66"/>
      <c r="CF68" s="147">
        <f t="shared" si="40"/>
        <v>7.0999999999999994E-2</v>
      </c>
      <c r="CG68" s="147">
        <f t="shared" si="41"/>
        <v>7.0999999999999994E-2</v>
      </c>
      <c r="CH68" s="184">
        <v>0</v>
      </c>
    </row>
    <row r="69" spans="2:86" s="20" customFormat="1" ht="12">
      <c r="B69" s="92">
        <v>63</v>
      </c>
      <c r="C69" s="94" t="s">
        <v>32</v>
      </c>
      <c r="D69" s="239">
        <f>'市区町村別_在宅(医科)'!D69</f>
        <v>5</v>
      </c>
      <c r="E69" s="131">
        <v>0</v>
      </c>
      <c r="F69" s="131">
        <v>0</v>
      </c>
      <c r="G69" s="93">
        <f t="shared" si="0"/>
        <v>0</v>
      </c>
      <c r="H69" s="93">
        <f t="shared" si="1"/>
        <v>0</v>
      </c>
      <c r="I69" s="131">
        <v>0</v>
      </c>
      <c r="J69" s="131">
        <v>0</v>
      </c>
      <c r="K69" s="131" t="str">
        <f t="shared" si="2"/>
        <v>-</v>
      </c>
      <c r="L69" s="131" t="str">
        <f t="shared" si="3"/>
        <v>-</v>
      </c>
      <c r="M69" s="239">
        <f>'市区町村別_在宅(医科)'!M69</f>
        <v>19</v>
      </c>
      <c r="N69" s="131">
        <v>0</v>
      </c>
      <c r="O69" s="131">
        <v>0</v>
      </c>
      <c r="P69" s="93">
        <f t="shared" si="4"/>
        <v>0</v>
      </c>
      <c r="Q69" s="93">
        <f t="shared" si="5"/>
        <v>0</v>
      </c>
      <c r="R69" s="131">
        <v>0</v>
      </c>
      <c r="S69" s="131">
        <v>0</v>
      </c>
      <c r="T69" s="131" t="str">
        <f t="shared" si="6"/>
        <v>-</v>
      </c>
      <c r="U69" s="131" t="str">
        <f t="shared" si="7"/>
        <v>-</v>
      </c>
      <c r="V69" s="239">
        <f>'市区町村別_在宅(医科)'!V69</f>
        <v>3460</v>
      </c>
      <c r="W69" s="131">
        <v>56</v>
      </c>
      <c r="X69" s="131">
        <v>56</v>
      </c>
      <c r="Y69" s="93">
        <f t="shared" si="8"/>
        <v>1.6184971098265895E-2</v>
      </c>
      <c r="Z69" s="93">
        <f t="shared" si="9"/>
        <v>1.6184971098265895E-2</v>
      </c>
      <c r="AA69" s="131">
        <v>7099840</v>
      </c>
      <c r="AB69" s="131">
        <v>7090840</v>
      </c>
      <c r="AC69" s="131">
        <f t="shared" si="10"/>
        <v>126782.85714285714</v>
      </c>
      <c r="AD69" s="131">
        <f t="shared" si="11"/>
        <v>126622.14285714286</v>
      </c>
      <c r="AE69" s="131">
        <f>'市区町村別_在宅(医科)'!AE69</f>
        <v>2662</v>
      </c>
      <c r="AF69" s="131">
        <v>114</v>
      </c>
      <c r="AG69" s="131">
        <v>114</v>
      </c>
      <c r="AH69" s="93">
        <f t="shared" si="12"/>
        <v>4.2824943651389932E-2</v>
      </c>
      <c r="AI69" s="93">
        <f t="shared" si="13"/>
        <v>4.2824943651389932E-2</v>
      </c>
      <c r="AJ69" s="131">
        <v>13905710</v>
      </c>
      <c r="AK69" s="131">
        <v>13893710</v>
      </c>
      <c r="AL69" s="131">
        <f t="shared" si="14"/>
        <v>121979.91228070176</v>
      </c>
      <c r="AM69" s="131">
        <f t="shared" si="15"/>
        <v>121874.64912280702</v>
      </c>
      <c r="AN69" s="131">
        <f>'市区町村別_在宅(医科)'!AN69</f>
        <v>1750</v>
      </c>
      <c r="AO69" s="131">
        <v>197</v>
      </c>
      <c r="AP69" s="131">
        <v>196</v>
      </c>
      <c r="AQ69" s="93">
        <f t="shared" si="16"/>
        <v>0.11257142857142857</v>
      </c>
      <c r="AR69" s="93">
        <f t="shared" si="17"/>
        <v>0.112</v>
      </c>
      <c r="AS69" s="131">
        <v>23218120</v>
      </c>
      <c r="AT69" s="131">
        <v>23071430</v>
      </c>
      <c r="AU69" s="131">
        <f t="shared" si="18"/>
        <v>117858.47715736041</v>
      </c>
      <c r="AV69" s="131">
        <f t="shared" si="19"/>
        <v>117711.37755102041</v>
      </c>
      <c r="AW69" s="131">
        <f>'市区町村別_在宅(医科)'!AW69</f>
        <v>858</v>
      </c>
      <c r="AX69" s="131">
        <v>184</v>
      </c>
      <c r="AY69" s="131">
        <v>184</v>
      </c>
      <c r="AZ69" s="93">
        <f t="shared" si="20"/>
        <v>0.21445221445221446</v>
      </c>
      <c r="BA69" s="93">
        <f t="shared" si="21"/>
        <v>0.21445221445221446</v>
      </c>
      <c r="BB69" s="131">
        <v>24343740</v>
      </c>
      <c r="BC69" s="131">
        <v>24256740</v>
      </c>
      <c r="BD69" s="131">
        <f t="shared" si="22"/>
        <v>132302.9347826087</v>
      </c>
      <c r="BE69" s="131">
        <f t="shared" si="23"/>
        <v>131830.10869565216</v>
      </c>
      <c r="BF69" s="131">
        <f>'市区町村別_在宅(医科)'!BF69</f>
        <v>288</v>
      </c>
      <c r="BG69" s="131">
        <v>91</v>
      </c>
      <c r="BH69" s="131">
        <v>91</v>
      </c>
      <c r="BI69" s="93">
        <f t="shared" si="24"/>
        <v>0.31597222222222221</v>
      </c>
      <c r="BJ69" s="93">
        <f t="shared" si="25"/>
        <v>0.31597222222222221</v>
      </c>
      <c r="BK69" s="131">
        <v>13008750</v>
      </c>
      <c r="BL69" s="131">
        <v>12981750</v>
      </c>
      <c r="BM69" s="131">
        <f t="shared" si="26"/>
        <v>142953.29670329671</v>
      </c>
      <c r="BN69" s="131">
        <f t="shared" si="27"/>
        <v>142656.5934065934</v>
      </c>
      <c r="BO69" s="131">
        <f>'市区町村別_在宅(医科)'!BO69</f>
        <v>9042</v>
      </c>
      <c r="BP69" s="131">
        <f t="shared" si="42"/>
        <v>642</v>
      </c>
      <c r="BQ69" s="131">
        <f t="shared" si="42"/>
        <v>641</v>
      </c>
      <c r="BR69" s="93">
        <f t="shared" si="29"/>
        <v>7.1001990710019905E-2</v>
      </c>
      <c r="BS69" s="93">
        <f t="shared" si="30"/>
        <v>7.0891395708913951E-2</v>
      </c>
      <c r="BT69" s="131">
        <f t="shared" si="43"/>
        <v>81576160</v>
      </c>
      <c r="BU69" s="131">
        <f t="shared" si="43"/>
        <v>81294470</v>
      </c>
      <c r="BV69" s="131">
        <f t="shared" si="32"/>
        <v>127065.66978193146</v>
      </c>
      <c r="BW69" s="131">
        <f t="shared" si="33"/>
        <v>126824.44617784712</v>
      </c>
      <c r="BY69" s="65" t="str">
        <f t="shared" si="34"/>
        <v>柏原市</v>
      </c>
      <c r="BZ69" s="147">
        <f t="shared" si="35"/>
        <v>5.9312839059674501E-2</v>
      </c>
      <c r="CA69" s="147">
        <f t="shared" si="36"/>
        <v>5.8999999999999997E-2</v>
      </c>
      <c r="CB69" s="65" t="str">
        <f t="shared" si="37"/>
        <v>柏原市</v>
      </c>
      <c r="CC69" s="147">
        <f t="shared" si="38"/>
        <v>5.9132007233273054E-2</v>
      </c>
      <c r="CD69" s="147">
        <f t="shared" si="39"/>
        <v>5.8999999999999997E-2</v>
      </c>
      <c r="CE69" s="66"/>
      <c r="CF69" s="147">
        <f t="shared" si="40"/>
        <v>7.0999999999999994E-2</v>
      </c>
      <c r="CG69" s="147">
        <f t="shared" si="41"/>
        <v>7.0999999999999994E-2</v>
      </c>
      <c r="CH69" s="184">
        <v>0</v>
      </c>
    </row>
    <row r="70" spans="2:86" s="20" customFormat="1" ht="12">
      <c r="B70" s="92">
        <v>64</v>
      </c>
      <c r="C70" s="94" t="s">
        <v>53</v>
      </c>
      <c r="D70" s="239">
        <f>'市区町村別_在宅(医科)'!D70</f>
        <v>72</v>
      </c>
      <c r="E70" s="131">
        <v>6</v>
      </c>
      <c r="F70" s="131">
        <v>6</v>
      </c>
      <c r="G70" s="93">
        <f t="shared" si="0"/>
        <v>8.3333333333333329E-2</v>
      </c>
      <c r="H70" s="93">
        <f t="shared" si="1"/>
        <v>8.3333333333333329E-2</v>
      </c>
      <c r="I70" s="131">
        <v>714660</v>
      </c>
      <c r="J70" s="131">
        <v>714660</v>
      </c>
      <c r="K70" s="131">
        <f t="shared" si="2"/>
        <v>119110</v>
      </c>
      <c r="L70" s="131">
        <f t="shared" si="3"/>
        <v>119110</v>
      </c>
      <c r="M70" s="239">
        <f>'市区町村別_在宅(医科)'!M70</f>
        <v>139</v>
      </c>
      <c r="N70" s="131">
        <v>11</v>
      </c>
      <c r="O70" s="131">
        <v>11</v>
      </c>
      <c r="P70" s="93">
        <f t="shared" si="4"/>
        <v>7.9136690647482008E-2</v>
      </c>
      <c r="Q70" s="93">
        <f t="shared" si="5"/>
        <v>7.9136690647482008E-2</v>
      </c>
      <c r="R70" s="131">
        <v>2173260</v>
      </c>
      <c r="S70" s="131">
        <v>2173260</v>
      </c>
      <c r="T70" s="131">
        <f t="shared" si="6"/>
        <v>197569.09090909091</v>
      </c>
      <c r="U70" s="131">
        <f t="shared" si="7"/>
        <v>197569.09090909091</v>
      </c>
      <c r="V70" s="239">
        <f>'市区町村別_在宅(医科)'!V70</f>
        <v>3853</v>
      </c>
      <c r="W70" s="131">
        <v>63</v>
      </c>
      <c r="X70" s="131">
        <v>63</v>
      </c>
      <c r="Y70" s="93">
        <f t="shared" si="8"/>
        <v>1.6350895406177006E-2</v>
      </c>
      <c r="Z70" s="93">
        <f t="shared" si="9"/>
        <v>1.6350895406177006E-2</v>
      </c>
      <c r="AA70" s="131">
        <v>10159010</v>
      </c>
      <c r="AB70" s="131">
        <v>10149170</v>
      </c>
      <c r="AC70" s="131">
        <f t="shared" si="10"/>
        <v>161254.12698412698</v>
      </c>
      <c r="AD70" s="131">
        <f t="shared" si="11"/>
        <v>161097.93650793651</v>
      </c>
      <c r="AE70" s="131">
        <f>'市区町村別_在宅(医科)'!AE70</f>
        <v>2700</v>
      </c>
      <c r="AF70" s="131">
        <v>131</v>
      </c>
      <c r="AG70" s="131">
        <v>131</v>
      </c>
      <c r="AH70" s="93">
        <f t="shared" si="12"/>
        <v>4.8518518518518516E-2</v>
      </c>
      <c r="AI70" s="93">
        <f t="shared" si="13"/>
        <v>4.8518518518518516E-2</v>
      </c>
      <c r="AJ70" s="131">
        <v>20095660</v>
      </c>
      <c r="AK70" s="131">
        <v>20092660</v>
      </c>
      <c r="AL70" s="131">
        <f t="shared" si="14"/>
        <v>153401.98473282444</v>
      </c>
      <c r="AM70" s="131">
        <f t="shared" si="15"/>
        <v>153379.08396946566</v>
      </c>
      <c r="AN70" s="131">
        <f>'市区町村別_在宅(医科)'!AN70</f>
        <v>1699</v>
      </c>
      <c r="AO70" s="131">
        <v>172</v>
      </c>
      <c r="AP70" s="131">
        <v>172</v>
      </c>
      <c r="AQ70" s="93">
        <f t="shared" si="16"/>
        <v>0.10123602118893467</v>
      </c>
      <c r="AR70" s="93">
        <f t="shared" si="17"/>
        <v>0.10123602118893467</v>
      </c>
      <c r="AS70" s="131">
        <v>23499780</v>
      </c>
      <c r="AT70" s="131">
        <v>23499780</v>
      </c>
      <c r="AU70" s="131">
        <f t="shared" si="18"/>
        <v>136626.62790697673</v>
      </c>
      <c r="AV70" s="131">
        <f t="shared" si="19"/>
        <v>136626.62790697673</v>
      </c>
      <c r="AW70" s="131">
        <f>'市区町村別_在宅(医科)'!AW70</f>
        <v>780</v>
      </c>
      <c r="AX70" s="131">
        <v>137</v>
      </c>
      <c r="AY70" s="131">
        <v>137</v>
      </c>
      <c r="AZ70" s="93">
        <f t="shared" si="20"/>
        <v>0.17564102564102563</v>
      </c>
      <c r="BA70" s="93">
        <f t="shared" si="21"/>
        <v>0.17564102564102563</v>
      </c>
      <c r="BB70" s="131">
        <v>21818490</v>
      </c>
      <c r="BC70" s="131">
        <v>21788210</v>
      </c>
      <c r="BD70" s="131">
        <f t="shared" si="22"/>
        <v>159259.05109489051</v>
      </c>
      <c r="BE70" s="131">
        <f t="shared" si="23"/>
        <v>159038.02919708029</v>
      </c>
      <c r="BF70" s="131">
        <f>'市区町村別_在宅(医科)'!BF70</f>
        <v>314</v>
      </c>
      <c r="BG70" s="131">
        <v>72</v>
      </c>
      <c r="BH70" s="131">
        <v>72</v>
      </c>
      <c r="BI70" s="93">
        <f t="shared" si="24"/>
        <v>0.22929936305732485</v>
      </c>
      <c r="BJ70" s="93">
        <f t="shared" si="25"/>
        <v>0.22929936305732485</v>
      </c>
      <c r="BK70" s="131">
        <v>8859080</v>
      </c>
      <c r="BL70" s="131">
        <v>8856080</v>
      </c>
      <c r="BM70" s="131">
        <f t="shared" si="26"/>
        <v>123042.77777777778</v>
      </c>
      <c r="BN70" s="131">
        <f t="shared" si="27"/>
        <v>123001.11111111111</v>
      </c>
      <c r="BO70" s="131">
        <f>'市区町村別_在宅(医科)'!BO70</f>
        <v>9557</v>
      </c>
      <c r="BP70" s="131">
        <f t="shared" si="42"/>
        <v>592</v>
      </c>
      <c r="BQ70" s="131">
        <f t="shared" si="42"/>
        <v>592</v>
      </c>
      <c r="BR70" s="93">
        <f t="shared" si="29"/>
        <v>6.1944124725332214E-2</v>
      </c>
      <c r="BS70" s="93">
        <f t="shared" si="30"/>
        <v>6.1944124725332214E-2</v>
      </c>
      <c r="BT70" s="131">
        <f t="shared" si="43"/>
        <v>87319940</v>
      </c>
      <c r="BU70" s="131">
        <f t="shared" si="43"/>
        <v>87273820</v>
      </c>
      <c r="BV70" s="131">
        <f t="shared" si="32"/>
        <v>147499.89864864864</v>
      </c>
      <c r="BW70" s="131">
        <f t="shared" si="33"/>
        <v>147421.99324324325</v>
      </c>
      <c r="BY70" s="65" t="str">
        <f t="shared" si="34"/>
        <v>四條畷市</v>
      </c>
      <c r="BZ70" s="147">
        <f t="shared" si="35"/>
        <v>5.9278657302702056E-2</v>
      </c>
      <c r="CA70" s="147">
        <f t="shared" si="36"/>
        <v>5.8999999999999997E-2</v>
      </c>
      <c r="CB70" s="65" t="str">
        <f t="shared" si="37"/>
        <v>四條畷市</v>
      </c>
      <c r="CC70" s="147">
        <f t="shared" si="38"/>
        <v>5.9040590405904057E-2</v>
      </c>
      <c r="CD70" s="147">
        <f t="shared" si="39"/>
        <v>5.8999999999999997E-2</v>
      </c>
      <c r="CE70" s="66"/>
      <c r="CF70" s="147">
        <f t="shared" si="40"/>
        <v>7.0999999999999994E-2</v>
      </c>
      <c r="CG70" s="147">
        <f t="shared" si="41"/>
        <v>7.0999999999999994E-2</v>
      </c>
      <c r="CH70" s="184">
        <v>0</v>
      </c>
    </row>
    <row r="71" spans="2:86" s="20" customFormat="1" ht="12">
      <c r="B71" s="92">
        <v>65</v>
      </c>
      <c r="C71" s="94" t="s">
        <v>13</v>
      </c>
      <c r="D71" s="239">
        <f>'市区町村別_在宅(医科)'!D71</f>
        <v>8</v>
      </c>
      <c r="E71" s="131">
        <v>0</v>
      </c>
      <c r="F71" s="131">
        <v>0</v>
      </c>
      <c r="G71" s="93">
        <f t="shared" si="0"/>
        <v>0</v>
      </c>
      <c r="H71" s="93">
        <f t="shared" si="1"/>
        <v>0</v>
      </c>
      <c r="I71" s="131">
        <v>0</v>
      </c>
      <c r="J71" s="131">
        <v>0</v>
      </c>
      <c r="K71" s="131" t="str">
        <f t="shared" si="2"/>
        <v>-</v>
      </c>
      <c r="L71" s="131" t="str">
        <f t="shared" si="3"/>
        <v>-</v>
      </c>
      <c r="M71" s="239">
        <f>'市区町村別_在宅(医科)'!M71</f>
        <v>25</v>
      </c>
      <c r="N71" s="131">
        <v>5</v>
      </c>
      <c r="O71" s="131">
        <v>5</v>
      </c>
      <c r="P71" s="93">
        <f t="shared" si="4"/>
        <v>0.2</v>
      </c>
      <c r="Q71" s="93">
        <f t="shared" si="5"/>
        <v>0.2</v>
      </c>
      <c r="R71" s="131">
        <v>712060</v>
      </c>
      <c r="S71" s="131">
        <v>700060</v>
      </c>
      <c r="T71" s="131">
        <f t="shared" si="6"/>
        <v>142412</v>
      </c>
      <c r="U71" s="131">
        <f t="shared" si="7"/>
        <v>140012</v>
      </c>
      <c r="V71" s="239">
        <f>'市区町村別_在宅(医科)'!V71</f>
        <v>1822</v>
      </c>
      <c r="W71" s="131">
        <v>47</v>
      </c>
      <c r="X71" s="131">
        <v>47</v>
      </c>
      <c r="Y71" s="93">
        <f t="shared" si="8"/>
        <v>2.579582875960483E-2</v>
      </c>
      <c r="Z71" s="93">
        <f t="shared" si="9"/>
        <v>2.579582875960483E-2</v>
      </c>
      <c r="AA71" s="131">
        <v>5604940</v>
      </c>
      <c r="AB71" s="131">
        <v>5465640</v>
      </c>
      <c r="AC71" s="131">
        <f t="shared" si="10"/>
        <v>119254.0425531915</v>
      </c>
      <c r="AD71" s="131">
        <f t="shared" si="11"/>
        <v>116290.21276595745</v>
      </c>
      <c r="AE71" s="131">
        <f>'市区町村別_在宅(医科)'!AE71</f>
        <v>1279</v>
      </c>
      <c r="AF71" s="131">
        <v>64</v>
      </c>
      <c r="AG71" s="131">
        <v>64</v>
      </c>
      <c r="AH71" s="93">
        <f t="shared" si="12"/>
        <v>5.0039093041438623E-2</v>
      </c>
      <c r="AI71" s="93">
        <f t="shared" si="13"/>
        <v>5.0039093041438623E-2</v>
      </c>
      <c r="AJ71" s="131">
        <v>5674840</v>
      </c>
      <c r="AK71" s="131">
        <v>5486440</v>
      </c>
      <c r="AL71" s="131">
        <f t="shared" si="14"/>
        <v>88669.375</v>
      </c>
      <c r="AM71" s="131">
        <f t="shared" si="15"/>
        <v>85725.625</v>
      </c>
      <c r="AN71" s="131">
        <f>'市区町村別_在宅(医科)'!AN71</f>
        <v>848</v>
      </c>
      <c r="AO71" s="131">
        <v>99</v>
      </c>
      <c r="AP71" s="131">
        <v>98</v>
      </c>
      <c r="AQ71" s="93">
        <f t="shared" si="16"/>
        <v>0.11674528301886793</v>
      </c>
      <c r="AR71" s="93">
        <f t="shared" si="17"/>
        <v>0.11556603773584906</v>
      </c>
      <c r="AS71" s="131">
        <v>10286810</v>
      </c>
      <c r="AT71" s="131">
        <v>9951890</v>
      </c>
      <c r="AU71" s="131">
        <f t="shared" si="18"/>
        <v>103907.17171717172</v>
      </c>
      <c r="AV71" s="131">
        <f t="shared" si="19"/>
        <v>101549.89795918367</v>
      </c>
      <c r="AW71" s="131">
        <f>'市区町村別_在宅(医科)'!AW71</f>
        <v>455</v>
      </c>
      <c r="AX71" s="131">
        <v>96</v>
      </c>
      <c r="AY71" s="131">
        <v>95</v>
      </c>
      <c r="AZ71" s="93">
        <f t="shared" si="20"/>
        <v>0.21098901098901099</v>
      </c>
      <c r="BA71" s="93">
        <f t="shared" si="21"/>
        <v>0.2087912087912088</v>
      </c>
      <c r="BB71" s="131">
        <v>9407330</v>
      </c>
      <c r="BC71" s="131">
        <v>9213490</v>
      </c>
      <c r="BD71" s="131">
        <f t="shared" si="22"/>
        <v>97993.020833333328</v>
      </c>
      <c r="BE71" s="131">
        <f t="shared" si="23"/>
        <v>96984.105263157893</v>
      </c>
      <c r="BF71" s="131">
        <f>'市区町村別_在宅(医科)'!BF71</f>
        <v>191</v>
      </c>
      <c r="BG71" s="131">
        <v>59</v>
      </c>
      <c r="BH71" s="131">
        <v>59</v>
      </c>
      <c r="BI71" s="93">
        <f t="shared" si="24"/>
        <v>0.30890052356020942</v>
      </c>
      <c r="BJ71" s="93">
        <f t="shared" si="25"/>
        <v>0.30890052356020942</v>
      </c>
      <c r="BK71" s="131">
        <v>7804800</v>
      </c>
      <c r="BL71" s="131">
        <v>7612030</v>
      </c>
      <c r="BM71" s="131">
        <f t="shared" si="26"/>
        <v>132284.74576271186</v>
      </c>
      <c r="BN71" s="131">
        <f t="shared" si="27"/>
        <v>129017.45762711864</v>
      </c>
      <c r="BO71" s="131">
        <f>'市区町村別_在宅(医科)'!BO71</f>
        <v>4628</v>
      </c>
      <c r="BP71" s="131">
        <f t="shared" si="42"/>
        <v>370</v>
      </c>
      <c r="BQ71" s="131">
        <f t="shared" si="42"/>
        <v>368</v>
      </c>
      <c r="BR71" s="93">
        <f t="shared" si="29"/>
        <v>7.9948141745894555E-2</v>
      </c>
      <c r="BS71" s="93">
        <f t="shared" si="30"/>
        <v>7.9515989628349174E-2</v>
      </c>
      <c r="BT71" s="131">
        <f t="shared" si="43"/>
        <v>39490780</v>
      </c>
      <c r="BU71" s="131">
        <f t="shared" si="43"/>
        <v>38429550</v>
      </c>
      <c r="BV71" s="131">
        <f t="shared" si="32"/>
        <v>106731.83783783784</v>
      </c>
      <c r="BW71" s="131">
        <f t="shared" si="33"/>
        <v>104428.125</v>
      </c>
      <c r="BY71" s="65" t="str">
        <f t="shared" si="34"/>
        <v>西区</v>
      </c>
      <c r="BZ71" s="147">
        <f t="shared" si="35"/>
        <v>5.8886004248288881E-2</v>
      </c>
      <c r="CA71" s="147">
        <f t="shared" si="36"/>
        <v>5.8999999999999997E-2</v>
      </c>
      <c r="CB71" s="65" t="str">
        <f t="shared" si="37"/>
        <v>西区</v>
      </c>
      <c r="CC71" s="147">
        <f t="shared" si="38"/>
        <v>5.8767996223743214E-2</v>
      </c>
      <c r="CD71" s="147">
        <f t="shared" si="39"/>
        <v>5.8999999999999997E-2</v>
      </c>
      <c r="CE71" s="66"/>
      <c r="CF71" s="147">
        <f t="shared" si="40"/>
        <v>7.0999999999999994E-2</v>
      </c>
      <c r="CG71" s="147">
        <f t="shared" si="41"/>
        <v>7.0999999999999994E-2</v>
      </c>
      <c r="CH71" s="184">
        <v>0</v>
      </c>
    </row>
    <row r="72" spans="2:86" s="20" customFormat="1" ht="12">
      <c r="B72" s="92">
        <v>66</v>
      </c>
      <c r="C72" s="94" t="s">
        <v>7</v>
      </c>
      <c r="D72" s="239">
        <f>'市区町村別_在宅(医科)'!D72</f>
        <v>11</v>
      </c>
      <c r="E72" s="131">
        <v>7</v>
      </c>
      <c r="F72" s="131">
        <v>7</v>
      </c>
      <c r="G72" s="93">
        <f t="shared" ref="G72:G80" si="44">IFERROR(E72/D72,"-")</f>
        <v>0.63636363636363635</v>
      </c>
      <c r="H72" s="93">
        <f t="shared" ref="H72:H80" si="45">IFERROR(F72/D72,"-")</f>
        <v>0.63636363636363635</v>
      </c>
      <c r="I72" s="131">
        <v>695840</v>
      </c>
      <c r="J72" s="131">
        <v>695840</v>
      </c>
      <c r="K72" s="131">
        <f t="shared" ref="K72:K80" si="46">IFERROR(I72/E72,"-")</f>
        <v>99405.71428571429</v>
      </c>
      <c r="L72" s="131">
        <f t="shared" ref="L72:L80" si="47">IFERROR(J72/F72,"-")</f>
        <v>99405.71428571429</v>
      </c>
      <c r="M72" s="239">
        <f>'市区町村別_在宅(医科)'!M72</f>
        <v>11</v>
      </c>
      <c r="N72" s="131">
        <v>4</v>
      </c>
      <c r="O72" s="131">
        <v>4</v>
      </c>
      <c r="P72" s="93">
        <f t="shared" ref="P72:P80" si="48">IFERROR(N72/M72,"-")</f>
        <v>0.36363636363636365</v>
      </c>
      <c r="Q72" s="93">
        <f t="shared" ref="Q72:Q80" si="49">IFERROR(O72/M72,"-")</f>
        <v>0.36363636363636365</v>
      </c>
      <c r="R72" s="131">
        <v>431050</v>
      </c>
      <c r="S72" s="131">
        <v>431050</v>
      </c>
      <c r="T72" s="131">
        <f t="shared" ref="T72:T80" si="50">IFERROR(R72/N72,"-")</f>
        <v>107762.5</v>
      </c>
      <c r="U72" s="131">
        <f t="shared" ref="U72:U80" si="51">IFERROR(S72/O72,"-")</f>
        <v>107762.5</v>
      </c>
      <c r="V72" s="239">
        <f>'市区町村別_在宅(医科)'!V72</f>
        <v>1995</v>
      </c>
      <c r="W72" s="131">
        <v>25</v>
      </c>
      <c r="X72" s="131">
        <v>25</v>
      </c>
      <c r="Y72" s="93">
        <f t="shared" ref="Y72:Y80" si="52">IFERROR(W72/V72,"-")</f>
        <v>1.2531328320802004E-2</v>
      </c>
      <c r="Z72" s="93">
        <f t="shared" ref="Z72:Z80" si="53">IFERROR(X72/V72,"-")</f>
        <v>1.2531328320802004E-2</v>
      </c>
      <c r="AA72" s="131">
        <v>2991420</v>
      </c>
      <c r="AB72" s="131">
        <v>2991420</v>
      </c>
      <c r="AC72" s="131">
        <f t="shared" ref="AC72:AC80" si="54">IFERROR(AA72/W72,"-")</f>
        <v>119656.8</v>
      </c>
      <c r="AD72" s="131">
        <f t="shared" ref="AD72:AD80" si="55">IFERROR(AB72/X72,"-")</f>
        <v>119656.8</v>
      </c>
      <c r="AE72" s="131">
        <f>'市区町村別_在宅(医科)'!AE72</f>
        <v>1310</v>
      </c>
      <c r="AF72" s="131">
        <v>52</v>
      </c>
      <c r="AG72" s="131">
        <v>51</v>
      </c>
      <c r="AH72" s="93">
        <f t="shared" ref="AH72:AH80" si="56">IFERROR(AF72/AE72,"-")</f>
        <v>3.9694656488549619E-2</v>
      </c>
      <c r="AI72" s="93">
        <f t="shared" ref="AI72:AI80" si="57">IFERROR(AG72/AE72,"-")</f>
        <v>3.8931297709923665E-2</v>
      </c>
      <c r="AJ72" s="131">
        <v>5852000</v>
      </c>
      <c r="AK72" s="131">
        <v>5822000</v>
      </c>
      <c r="AL72" s="131">
        <f t="shared" ref="AL72:AL80" si="58">IFERROR(AJ72/AF72,"-")</f>
        <v>112538.46153846153</v>
      </c>
      <c r="AM72" s="131">
        <f t="shared" ref="AM72:AM80" si="59">IFERROR(AK72/AG72,"-")</f>
        <v>114156.86274509804</v>
      </c>
      <c r="AN72" s="131">
        <f>'市区町村別_在宅(医科)'!AN72</f>
        <v>799</v>
      </c>
      <c r="AO72" s="131">
        <v>82</v>
      </c>
      <c r="AP72" s="131">
        <v>82</v>
      </c>
      <c r="AQ72" s="93">
        <f t="shared" ref="AQ72:AQ80" si="60">IFERROR(AO72/AN72,"-")</f>
        <v>0.10262828535669587</v>
      </c>
      <c r="AR72" s="93">
        <f t="shared" ref="AR72:AR80" si="61">IFERROR(AP72/AN72,"-")</f>
        <v>0.10262828535669587</v>
      </c>
      <c r="AS72" s="131">
        <v>10092000</v>
      </c>
      <c r="AT72" s="131">
        <v>10053000</v>
      </c>
      <c r="AU72" s="131">
        <f t="shared" ref="AU72:AU80" si="62">IFERROR(AS72/AO72,"-")</f>
        <v>123073.17073170732</v>
      </c>
      <c r="AV72" s="131">
        <f t="shared" ref="AV72:AV80" si="63">IFERROR(AT72/AP72,"-")</f>
        <v>122597.56097560975</v>
      </c>
      <c r="AW72" s="131">
        <f>'市区町村別_在宅(医科)'!AW72</f>
        <v>447</v>
      </c>
      <c r="AX72" s="131">
        <v>94</v>
      </c>
      <c r="AY72" s="131">
        <v>94</v>
      </c>
      <c r="AZ72" s="93">
        <f t="shared" ref="AZ72:AZ80" si="64">IFERROR(AX72/AW72,"-")</f>
        <v>0.21029082774049218</v>
      </c>
      <c r="BA72" s="93">
        <f t="shared" ref="BA72:BA80" si="65">IFERROR(AY72/AW72,"-")</f>
        <v>0.21029082774049218</v>
      </c>
      <c r="BB72" s="131">
        <v>11314210</v>
      </c>
      <c r="BC72" s="131">
        <v>11307650</v>
      </c>
      <c r="BD72" s="131">
        <f t="shared" ref="BD72:BD80" si="66">IFERROR(BB72/AX72,"-")</f>
        <v>120363.93617021276</v>
      </c>
      <c r="BE72" s="131">
        <f t="shared" ref="BE72:BE80" si="67">IFERROR(BC72/AY72,"-")</f>
        <v>120294.14893617021</v>
      </c>
      <c r="BF72" s="131">
        <f>'市区町村別_在宅(医科)'!BF72</f>
        <v>188</v>
      </c>
      <c r="BG72" s="131">
        <v>79</v>
      </c>
      <c r="BH72" s="131">
        <v>79</v>
      </c>
      <c r="BI72" s="93">
        <f t="shared" ref="BI72:BI80" si="68">IFERROR(BG72/BF72,"-")</f>
        <v>0.42021276595744683</v>
      </c>
      <c r="BJ72" s="93">
        <f t="shared" ref="BJ72:BJ80" si="69">IFERROR(BH72/BF72,"-")</f>
        <v>0.42021276595744683</v>
      </c>
      <c r="BK72" s="131">
        <v>10451820</v>
      </c>
      <c r="BL72" s="131">
        <v>10406820</v>
      </c>
      <c r="BM72" s="131">
        <f t="shared" ref="BM72:BM80" si="70">IFERROR(BK72/BG72,"-")</f>
        <v>132301.51898734178</v>
      </c>
      <c r="BN72" s="131">
        <f t="shared" ref="BN72:BN80" si="71">IFERROR(BL72/BH72,"-")</f>
        <v>131731.8987341772</v>
      </c>
      <c r="BO72" s="131">
        <f>'市区町村別_在宅(医科)'!BO72</f>
        <v>4761</v>
      </c>
      <c r="BP72" s="131">
        <f t="shared" si="42"/>
        <v>343</v>
      </c>
      <c r="BQ72" s="131">
        <f t="shared" si="42"/>
        <v>342</v>
      </c>
      <c r="BR72" s="93">
        <f t="shared" ref="BR72:BR80" si="72">IFERROR(BP72/BO72,"-")</f>
        <v>7.2043688300777148E-2</v>
      </c>
      <c r="BS72" s="93">
        <f t="shared" ref="BS72:BS80" si="73">IFERROR(BQ72/BO72,"-")</f>
        <v>7.1833648393194713E-2</v>
      </c>
      <c r="BT72" s="131">
        <f t="shared" si="43"/>
        <v>41828340</v>
      </c>
      <c r="BU72" s="131">
        <f t="shared" si="43"/>
        <v>41707780</v>
      </c>
      <c r="BV72" s="131">
        <f t="shared" ref="BV72:BV80" si="74">IFERROR(BT72/BP72,"-")</f>
        <v>121948.51311953353</v>
      </c>
      <c r="BW72" s="131">
        <f t="shared" ref="BW72:BW80" si="75">IFERROR(BU72/BQ72,"-")</f>
        <v>121952.57309941521</v>
      </c>
      <c r="BY72" s="65" t="str">
        <f t="shared" ref="BY72:BY80" si="76">INDEX($C$7:$C$80,MATCH(BZ72,BR$7:BR$80,0))</f>
        <v>港区</v>
      </c>
      <c r="BZ72" s="147">
        <f t="shared" ref="BZ72:BZ80" si="77">LARGE(BR$7:BR$80,ROW(BH66))</f>
        <v>5.840620359676621E-2</v>
      </c>
      <c r="CA72" s="147">
        <f t="shared" ref="CA72:CA80" si="78">ROUND(BZ72,3)</f>
        <v>5.8000000000000003E-2</v>
      </c>
      <c r="CB72" s="65" t="str">
        <f t="shared" ref="CB72:CB80" si="79">INDEX($C$7:$C$80,MATCH(CC72,BS$7:BS$80,0))</f>
        <v>港区</v>
      </c>
      <c r="CC72" s="147">
        <f t="shared" ref="CC72:CC80" si="80">LARGE(BS$7:BS$80,ROW(BJ66))</f>
        <v>5.840620359676621E-2</v>
      </c>
      <c r="CD72" s="147">
        <f t="shared" ref="CD72:CD80" si="81">ROUND(CC72,3)</f>
        <v>5.8000000000000003E-2</v>
      </c>
      <c r="CE72" s="66"/>
      <c r="CF72" s="147">
        <f t="shared" ref="CF72:CF80" si="82">ROUND($BR$81,3)</f>
        <v>7.0999999999999994E-2</v>
      </c>
      <c r="CG72" s="147">
        <f t="shared" ref="CG72:CG80" si="83">ROUND($BS$81,3)</f>
        <v>7.0999999999999994E-2</v>
      </c>
      <c r="CH72" s="184">
        <v>0</v>
      </c>
    </row>
    <row r="73" spans="2:86" s="20" customFormat="1" ht="12">
      <c r="B73" s="92">
        <v>67</v>
      </c>
      <c r="C73" s="94" t="s">
        <v>8</v>
      </c>
      <c r="D73" s="239">
        <f>'市区町村別_在宅(医科)'!D73</f>
        <v>20</v>
      </c>
      <c r="E73" s="131">
        <v>3</v>
      </c>
      <c r="F73" s="131">
        <v>3</v>
      </c>
      <c r="G73" s="93">
        <f t="shared" si="44"/>
        <v>0.15</v>
      </c>
      <c r="H73" s="93">
        <f t="shared" si="45"/>
        <v>0.15</v>
      </c>
      <c r="I73" s="131">
        <v>228870</v>
      </c>
      <c r="J73" s="131">
        <v>228870</v>
      </c>
      <c r="K73" s="131">
        <f t="shared" si="46"/>
        <v>76290</v>
      </c>
      <c r="L73" s="131">
        <f t="shared" si="47"/>
        <v>76290</v>
      </c>
      <c r="M73" s="239">
        <f>'市区町村別_在宅(医科)'!M73</f>
        <v>42</v>
      </c>
      <c r="N73" s="131">
        <v>10</v>
      </c>
      <c r="O73" s="131">
        <v>10</v>
      </c>
      <c r="P73" s="93">
        <f t="shared" si="48"/>
        <v>0.23809523809523808</v>
      </c>
      <c r="Q73" s="93">
        <f t="shared" si="49"/>
        <v>0.23809523809523808</v>
      </c>
      <c r="R73" s="131">
        <v>1075740</v>
      </c>
      <c r="S73" s="131">
        <v>1075740</v>
      </c>
      <c r="T73" s="131">
        <f t="shared" si="50"/>
        <v>107574</v>
      </c>
      <c r="U73" s="131">
        <f t="shared" si="51"/>
        <v>107574</v>
      </c>
      <c r="V73" s="239">
        <f>'市区町村別_在宅(医科)'!V73</f>
        <v>719</v>
      </c>
      <c r="W73" s="131">
        <v>10</v>
      </c>
      <c r="X73" s="131">
        <v>10</v>
      </c>
      <c r="Y73" s="93">
        <f t="shared" si="52"/>
        <v>1.3908205841446454E-2</v>
      </c>
      <c r="Z73" s="93">
        <f t="shared" si="53"/>
        <v>1.3908205841446454E-2</v>
      </c>
      <c r="AA73" s="131">
        <v>1043460</v>
      </c>
      <c r="AB73" s="131">
        <v>1043460</v>
      </c>
      <c r="AC73" s="131">
        <f t="shared" si="54"/>
        <v>104346</v>
      </c>
      <c r="AD73" s="131">
        <f t="shared" si="55"/>
        <v>104346</v>
      </c>
      <c r="AE73" s="131">
        <f>'市区町村別_在宅(医科)'!AE73</f>
        <v>558</v>
      </c>
      <c r="AF73" s="131">
        <v>19</v>
      </c>
      <c r="AG73" s="131">
        <v>19</v>
      </c>
      <c r="AH73" s="93">
        <f t="shared" si="56"/>
        <v>3.4050179211469536E-2</v>
      </c>
      <c r="AI73" s="93">
        <f t="shared" si="57"/>
        <v>3.4050179211469536E-2</v>
      </c>
      <c r="AJ73" s="131">
        <v>1600370</v>
      </c>
      <c r="AK73" s="131">
        <v>1600370</v>
      </c>
      <c r="AL73" s="131">
        <f t="shared" si="58"/>
        <v>84230</v>
      </c>
      <c r="AM73" s="131">
        <f t="shared" si="59"/>
        <v>84230</v>
      </c>
      <c r="AN73" s="131">
        <f>'市区町村別_在宅(医科)'!AN73</f>
        <v>407</v>
      </c>
      <c r="AO73" s="131">
        <v>40</v>
      </c>
      <c r="AP73" s="131">
        <v>40</v>
      </c>
      <c r="AQ73" s="93">
        <f t="shared" si="60"/>
        <v>9.8280098280098274E-2</v>
      </c>
      <c r="AR73" s="93">
        <f t="shared" si="61"/>
        <v>9.8280098280098274E-2</v>
      </c>
      <c r="AS73" s="131">
        <v>4395990</v>
      </c>
      <c r="AT73" s="131">
        <v>4389990</v>
      </c>
      <c r="AU73" s="131">
        <f t="shared" si="62"/>
        <v>109899.75</v>
      </c>
      <c r="AV73" s="131">
        <f t="shared" si="63"/>
        <v>109749.75</v>
      </c>
      <c r="AW73" s="131">
        <f>'市区町村別_在宅(医科)'!AW73</f>
        <v>247</v>
      </c>
      <c r="AX73" s="131">
        <v>34</v>
      </c>
      <c r="AY73" s="131">
        <v>34</v>
      </c>
      <c r="AZ73" s="93">
        <f t="shared" si="64"/>
        <v>0.13765182186234817</v>
      </c>
      <c r="BA73" s="93">
        <f t="shared" si="65"/>
        <v>0.13765182186234817</v>
      </c>
      <c r="BB73" s="131">
        <v>2803730</v>
      </c>
      <c r="BC73" s="131">
        <v>2791730</v>
      </c>
      <c r="BD73" s="131">
        <f t="shared" si="66"/>
        <v>82462.647058823524</v>
      </c>
      <c r="BE73" s="131">
        <f t="shared" si="67"/>
        <v>82109.705882352937</v>
      </c>
      <c r="BF73" s="131">
        <f>'市区町村別_在宅(医科)'!BF73</f>
        <v>114</v>
      </c>
      <c r="BG73" s="131">
        <v>13</v>
      </c>
      <c r="BH73" s="131">
        <v>13</v>
      </c>
      <c r="BI73" s="93">
        <f t="shared" si="68"/>
        <v>0.11403508771929824</v>
      </c>
      <c r="BJ73" s="93">
        <f t="shared" si="69"/>
        <v>0.11403508771929824</v>
      </c>
      <c r="BK73" s="131">
        <v>1015080</v>
      </c>
      <c r="BL73" s="131">
        <v>1015080</v>
      </c>
      <c r="BM73" s="131">
        <f t="shared" si="70"/>
        <v>78083.076923076922</v>
      </c>
      <c r="BN73" s="131">
        <f t="shared" si="71"/>
        <v>78083.076923076922</v>
      </c>
      <c r="BO73" s="131">
        <f>'市区町村別_在宅(医科)'!BO73</f>
        <v>2107</v>
      </c>
      <c r="BP73" s="131">
        <f t="shared" si="42"/>
        <v>129</v>
      </c>
      <c r="BQ73" s="131">
        <f t="shared" si="42"/>
        <v>129</v>
      </c>
      <c r="BR73" s="93">
        <f t="shared" si="72"/>
        <v>6.1224489795918366E-2</v>
      </c>
      <c r="BS73" s="93">
        <f t="shared" si="73"/>
        <v>6.1224489795918366E-2</v>
      </c>
      <c r="BT73" s="131">
        <f t="shared" si="43"/>
        <v>12163240</v>
      </c>
      <c r="BU73" s="131">
        <f t="shared" si="43"/>
        <v>12145240</v>
      </c>
      <c r="BV73" s="131">
        <f t="shared" si="74"/>
        <v>94288.682170542641</v>
      </c>
      <c r="BW73" s="131">
        <f t="shared" si="75"/>
        <v>94149.14728682171</v>
      </c>
      <c r="BY73" s="65" t="str">
        <f t="shared" si="76"/>
        <v>堺市南区</v>
      </c>
      <c r="BZ73" s="147">
        <f t="shared" si="77"/>
        <v>5.7607590647238222E-2</v>
      </c>
      <c r="CA73" s="147">
        <f t="shared" si="78"/>
        <v>5.8000000000000003E-2</v>
      </c>
      <c r="CB73" s="65" t="str">
        <f t="shared" si="79"/>
        <v>堺市南区</v>
      </c>
      <c r="CC73" s="147">
        <f t="shared" si="80"/>
        <v>5.7494634587145599E-2</v>
      </c>
      <c r="CD73" s="147">
        <f t="shared" si="81"/>
        <v>5.7000000000000002E-2</v>
      </c>
      <c r="CE73" s="66"/>
      <c r="CF73" s="147">
        <f t="shared" si="82"/>
        <v>7.0999999999999994E-2</v>
      </c>
      <c r="CG73" s="147">
        <f t="shared" si="83"/>
        <v>7.0999999999999994E-2</v>
      </c>
      <c r="CH73" s="184">
        <v>0</v>
      </c>
    </row>
    <row r="74" spans="2:86" s="20" customFormat="1" ht="12">
      <c r="B74" s="92">
        <v>68</v>
      </c>
      <c r="C74" s="94" t="s">
        <v>54</v>
      </c>
      <c r="D74" s="239">
        <f>'市区町村別_在宅(医科)'!D74</f>
        <v>16</v>
      </c>
      <c r="E74" s="131">
        <v>2</v>
      </c>
      <c r="F74" s="131">
        <v>2</v>
      </c>
      <c r="G74" s="93">
        <f t="shared" si="44"/>
        <v>0.125</v>
      </c>
      <c r="H74" s="93">
        <f t="shared" si="45"/>
        <v>0.125</v>
      </c>
      <c r="I74" s="131">
        <v>173380</v>
      </c>
      <c r="J74" s="131">
        <v>173380</v>
      </c>
      <c r="K74" s="131">
        <f t="shared" si="46"/>
        <v>86690</v>
      </c>
      <c r="L74" s="131">
        <f t="shared" si="47"/>
        <v>86690</v>
      </c>
      <c r="M74" s="239">
        <f>'市区町村別_在宅(医科)'!M74</f>
        <v>40</v>
      </c>
      <c r="N74" s="131">
        <v>3</v>
      </c>
      <c r="O74" s="131">
        <v>3</v>
      </c>
      <c r="P74" s="93">
        <f t="shared" si="48"/>
        <v>7.4999999999999997E-2</v>
      </c>
      <c r="Q74" s="93">
        <f t="shared" si="49"/>
        <v>7.4999999999999997E-2</v>
      </c>
      <c r="R74" s="131">
        <v>641450</v>
      </c>
      <c r="S74" s="131">
        <v>641450</v>
      </c>
      <c r="T74" s="131">
        <f t="shared" si="50"/>
        <v>213816.66666666666</v>
      </c>
      <c r="U74" s="131">
        <f t="shared" si="51"/>
        <v>213816.66666666666</v>
      </c>
      <c r="V74" s="239">
        <f>'市区町村別_在宅(医科)'!V74</f>
        <v>963</v>
      </c>
      <c r="W74" s="131">
        <v>24</v>
      </c>
      <c r="X74" s="131">
        <v>24</v>
      </c>
      <c r="Y74" s="93">
        <f t="shared" si="52"/>
        <v>2.4922118380062305E-2</v>
      </c>
      <c r="Z74" s="93">
        <f t="shared" si="53"/>
        <v>2.4922118380062305E-2</v>
      </c>
      <c r="AA74" s="131">
        <v>2589990</v>
      </c>
      <c r="AB74" s="131">
        <v>2559990</v>
      </c>
      <c r="AC74" s="131">
        <f t="shared" si="54"/>
        <v>107916.25</v>
      </c>
      <c r="AD74" s="131">
        <f t="shared" si="55"/>
        <v>106666.25</v>
      </c>
      <c r="AE74" s="131">
        <f>'市区町村別_在宅(医科)'!AE74</f>
        <v>852</v>
      </c>
      <c r="AF74" s="131">
        <v>36</v>
      </c>
      <c r="AG74" s="131">
        <v>36</v>
      </c>
      <c r="AH74" s="93">
        <f t="shared" si="56"/>
        <v>4.2253521126760563E-2</v>
      </c>
      <c r="AI74" s="93">
        <f t="shared" si="57"/>
        <v>4.2253521126760563E-2</v>
      </c>
      <c r="AJ74" s="131">
        <v>5420700</v>
      </c>
      <c r="AK74" s="131">
        <v>5408700</v>
      </c>
      <c r="AL74" s="131">
        <f t="shared" si="58"/>
        <v>150575</v>
      </c>
      <c r="AM74" s="131">
        <f t="shared" si="59"/>
        <v>150241.66666666666</v>
      </c>
      <c r="AN74" s="131">
        <f>'市区町村別_在宅(医科)'!AN74</f>
        <v>560</v>
      </c>
      <c r="AO74" s="131">
        <v>63</v>
      </c>
      <c r="AP74" s="131">
        <v>63</v>
      </c>
      <c r="AQ74" s="93">
        <f t="shared" si="60"/>
        <v>0.1125</v>
      </c>
      <c r="AR74" s="93">
        <f t="shared" si="61"/>
        <v>0.1125</v>
      </c>
      <c r="AS74" s="131">
        <v>8672620</v>
      </c>
      <c r="AT74" s="131">
        <v>8672620</v>
      </c>
      <c r="AU74" s="131">
        <f t="shared" si="62"/>
        <v>137660.63492063491</v>
      </c>
      <c r="AV74" s="131">
        <f t="shared" si="63"/>
        <v>137660.63492063491</v>
      </c>
      <c r="AW74" s="131">
        <f>'市区町村別_在宅(医科)'!AW74</f>
        <v>302</v>
      </c>
      <c r="AX74" s="131">
        <v>59</v>
      </c>
      <c r="AY74" s="131">
        <v>59</v>
      </c>
      <c r="AZ74" s="93">
        <f t="shared" si="64"/>
        <v>0.19536423841059603</v>
      </c>
      <c r="BA74" s="93">
        <f t="shared" si="65"/>
        <v>0.19536423841059603</v>
      </c>
      <c r="BB74" s="131">
        <v>9234940</v>
      </c>
      <c r="BC74" s="131">
        <v>9234940</v>
      </c>
      <c r="BD74" s="131">
        <f t="shared" si="66"/>
        <v>156524.40677966102</v>
      </c>
      <c r="BE74" s="131">
        <f t="shared" si="67"/>
        <v>156524.40677966102</v>
      </c>
      <c r="BF74" s="131">
        <f>'市区町村別_在宅(医科)'!BF74</f>
        <v>120</v>
      </c>
      <c r="BG74" s="131">
        <v>24</v>
      </c>
      <c r="BH74" s="131">
        <v>23</v>
      </c>
      <c r="BI74" s="93">
        <f t="shared" si="68"/>
        <v>0.2</v>
      </c>
      <c r="BJ74" s="93">
        <f t="shared" si="69"/>
        <v>0.19166666666666668</v>
      </c>
      <c r="BK74" s="131">
        <v>3076940</v>
      </c>
      <c r="BL74" s="131">
        <v>3046940</v>
      </c>
      <c r="BM74" s="131">
        <f t="shared" si="70"/>
        <v>128205.83333333333</v>
      </c>
      <c r="BN74" s="131">
        <f t="shared" si="71"/>
        <v>132475.65217391305</v>
      </c>
      <c r="BO74" s="131">
        <f>'市区町村別_在宅(医科)'!BO74</f>
        <v>2853</v>
      </c>
      <c r="BP74" s="131">
        <f t="shared" si="42"/>
        <v>211</v>
      </c>
      <c r="BQ74" s="131">
        <f t="shared" si="42"/>
        <v>210</v>
      </c>
      <c r="BR74" s="93">
        <f t="shared" si="72"/>
        <v>7.3957237995092878E-2</v>
      </c>
      <c r="BS74" s="93">
        <f t="shared" si="73"/>
        <v>7.3606729758149317E-2</v>
      </c>
      <c r="BT74" s="131">
        <f t="shared" si="43"/>
        <v>29810020</v>
      </c>
      <c r="BU74" s="131">
        <f t="shared" si="43"/>
        <v>29738020</v>
      </c>
      <c r="BV74" s="131">
        <f t="shared" si="74"/>
        <v>141279.71563981043</v>
      </c>
      <c r="BW74" s="131">
        <f t="shared" si="75"/>
        <v>141609.61904761905</v>
      </c>
      <c r="BY74" s="65" t="str">
        <f t="shared" si="76"/>
        <v>寝屋川市</v>
      </c>
      <c r="BZ74" s="147">
        <f t="shared" si="77"/>
        <v>5.6802037260420858E-2</v>
      </c>
      <c r="CA74" s="147">
        <f t="shared" si="78"/>
        <v>5.7000000000000002E-2</v>
      </c>
      <c r="CB74" s="65" t="str">
        <f t="shared" si="79"/>
        <v>寝屋川市</v>
      </c>
      <c r="CC74" s="147">
        <f t="shared" si="80"/>
        <v>5.6668006969575122E-2</v>
      </c>
      <c r="CD74" s="147">
        <f t="shared" si="81"/>
        <v>5.7000000000000002E-2</v>
      </c>
      <c r="CE74" s="66"/>
      <c r="CF74" s="147">
        <f t="shared" si="82"/>
        <v>7.0999999999999994E-2</v>
      </c>
      <c r="CG74" s="147">
        <f t="shared" si="83"/>
        <v>7.0999999999999994E-2</v>
      </c>
      <c r="CH74" s="184">
        <v>0</v>
      </c>
    </row>
    <row r="75" spans="2:86" s="20" customFormat="1" ht="12">
      <c r="B75" s="92">
        <v>69</v>
      </c>
      <c r="C75" s="94" t="s">
        <v>55</v>
      </c>
      <c r="D75" s="239">
        <f>'市区町村別_在宅(医科)'!D75</f>
        <v>25</v>
      </c>
      <c r="E75" s="131">
        <v>5</v>
      </c>
      <c r="F75" s="131">
        <v>5</v>
      </c>
      <c r="G75" s="93">
        <f t="shared" si="44"/>
        <v>0.2</v>
      </c>
      <c r="H75" s="93">
        <f t="shared" si="45"/>
        <v>0.2</v>
      </c>
      <c r="I75" s="131">
        <v>548610</v>
      </c>
      <c r="J75" s="131">
        <v>548610</v>
      </c>
      <c r="K75" s="131">
        <f t="shared" si="46"/>
        <v>109722</v>
      </c>
      <c r="L75" s="131">
        <f t="shared" si="47"/>
        <v>109722</v>
      </c>
      <c r="M75" s="239">
        <f>'市区町村別_在宅(医科)'!M75</f>
        <v>52</v>
      </c>
      <c r="N75" s="131">
        <v>9</v>
      </c>
      <c r="O75" s="131">
        <v>9</v>
      </c>
      <c r="P75" s="93">
        <f t="shared" si="48"/>
        <v>0.17307692307692307</v>
      </c>
      <c r="Q75" s="93">
        <f t="shared" si="49"/>
        <v>0.17307692307692307</v>
      </c>
      <c r="R75" s="131">
        <v>951520</v>
      </c>
      <c r="S75" s="131">
        <v>951520</v>
      </c>
      <c r="T75" s="131">
        <f t="shared" si="50"/>
        <v>105724.44444444444</v>
      </c>
      <c r="U75" s="131">
        <f t="shared" si="51"/>
        <v>105724.44444444444</v>
      </c>
      <c r="V75" s="239">
        <f>'市区町村別_在宅(医科)'!V75</f>
        <v>2745</v>
      </c>
      <c r="W75" s="131">
        <v>50</v>
      </c>
      <c r="X75" s="131">
        <v>50</v>
      </c>
      <c r="Y75" s="93">
        <f t="shared" si="52"/>
        <v>1.8214936247723135E-2</v>
      </c>
      <c r="Z75" s="93">
        <f t="shared" si="53"/>
        <v>1.8214936247723135E-2</v>
      </c>
      <c r="AA75" s="131">
        <v>8877690</v>
      </c>
      <c r="AB75" s="131">
        <v>8877690</v>
      </c>
      <c r="AC75" s="131">
        <f t="shared" si="54"/>
        <v>177553.8</v>
      </c>
      <c r="AD75" s="131">
        <f t="shared" si="55"/>
        <v>177553.8</v>
      </c>
      <c r="AE75" s="131">
        <f>'市区町村別_在宅(医科)'!AE75</f>
        <v>1780</v>
      </c>
      <c r="AF75" s="131">
        <v>75</v>
      </c>
      <c r="AG75" s="131">
        <v>75</v>
      </c>
      <c r="AH75" s="93">
        <f t="shared" si="56"/>
        <v>4.2134831460674156E-2</v>
      </c>
      <c r="AI75" s="93">
        <f t="shared" si="57"/>
        <v>4.2134831460674156E-2</v>
      </c>
      <c r="AJ75" s="131">
        <v>9877530</v>
      </c>
      <c r="AK75" s="131">
        <v>9856530</v>
      </c>
      <c r="AL75" s="131">
        <f t="shared" si="58"/>
        <v>131700.4</v>
      </c>
      <c r="AM75" s="131">
        <f t="shared" si="59"/>
        <v>131420.4</v>
      </c>
      <c r="AN75" s="131">
        <f>'市区町村別_在宅(医科)'!AN75</f>
        <v>1040</v>
      </c>
      <c r="AO75" s="131">
        <v>112</v>
      </c>
      <c r="AP75" s="131">
        <v>112</v>
      </c>
      <c r="AQ75" s="93">
        <f t="shared" si="60"/>
        <v>0.1076923076923077</v>
      </c>
      <c r="AR75" s="93">
        <f t="shared" si="61"/>
        <v>0.1076923076923077</v>
      </c>
      <c r="AS75" s="131">
        <v>15973700</v>
      </c>
      <c r="AT75" s="131">
        <v>15952700</v>
      </c>
      <c r="AU75" s="131">
        <f t="shared" si="62"/>
        <v>142622.32142857142</v>
      </c>
      <c r="AV75" s="131">
        <f t="shared" si="63"/>
        <v>142434.82142857142</v>
      </c>
      <c r="AW75" s="131">
        <f>'市区町村別_在宅(医科)'!AW75</f>
        <v>601</v>
      </c>
      <c r="AX75" s="131">
        <v>110</v>
      </c>
      <c r="AY75" s="131">
        <v>110</v>
      </c>
      <c r="AZ75" s="93">
        <f t="shared" si="64"/>
        <v>0.18302828618968386</v>
      </c>
      <c r="BA75" s="93">
        <f t="shared" si="65"/>
        <v>0.18302828618968386</v>
      </c>
      <c r="BB75" s="131">
        <v>14447030</v>
      </c>
      <c r="BC75" s="131">
        <v>14438030</v>
      </c>
      <c r="BD75" s="131">
        <f t="shared" si="66"/>
        <v>131336.63636363635</v>
      </c>
      <c r="BE75" s="131">
        <f t="shared" si="67"/>
        <v>131254.81818181818</v>
      </c>
      <c r="BF75" s="131">
        <f>'市区町村別_在宅(医科)'!BF75</f>
        <v>210</v>
      </c>
      <c r="BG75" s="131">
        <v>47</v>
      </c>
      <c r="BH75" s="131">
        <v>47</v>
      </c>
      <c r="BI75" s="93">
        <f t="shared" si="68"/>
        <v>0.22380952380952382</v>
      </c>
      <c r="BJ75" s="93">
        <f t="shared" si="69"/>
        <v>0.22380952380952382</v>
      </c>
      <c r="BK75" s="131">
        <v>4661380</v>
      </c>
      <c r="BL75" s="131">
        <v>4655380</v>
      </c>
      <c r="BM75" s="131">
        <f t="shared" si="70"/>
        <v>99178.297872340423</v>
      </c>
      <c r="BN75" s="131">
        <f t="shared" si="71"/>
        <v>99050.638297872341</v>
      </c>
      <c r="BO75" s="131">
        <f>'市区町村別_在宅(医科)'!BO75</f>
        <v>6453</v>
      </c>
      <c r="BP75" s="131">
        <f t="shared" si="42"/>
        <v>408</v>
      </c>
      <c r="BQ75" s="131">
        <f t="shared" si="42"/>
        <v>408</v>
      </c>
      <c r="BR75" s="93">
        <f t="shared" si="72"/>
        <v>6.3226406322640635E-2</v>
      </c>
      <c r="BS75" s="93">
        <f t="shared" si="73"/>
        <v>6.3226406322640635E-2</v>
      </c>
      <c r="BT75" s="131">
        <f t="shared" si="43"/>
        <v>55337460</v>
      </c>
      <c r="BU75" s="131">
        <f t="shared" si="43"/>
        <v>55280460</v>
      </c>
      <c r="BV75" s="131">
        <f t="shared" si="74"/>
        <v>135631.0294117647</v>
      </c>
      <c r="BW75" s="131">
        <f t="shared" si="75"/>
        <v>135491.32352941178</v>
      </c>
      <c r="BY75" s="65" t="str">
        <f t="shared" si="76"/>
        <v>泉佐野市</v>
      </c>
      <c r="BZ75" s="147">
        <f t="shared" si="77"/>
        <v>5.645327649040776E-2</v>
      </c>
      <c r="CA75" s="147">
        <f t="shared" si="78"/>
        <v>5.6000000000000001E-2</v>
      </c>
      <c r="CB75" s="65" t="str">
        <f t="shared" si="79"/>
        <v>泉佐野市</v>
      </c>
      <c r="CC75" s="147">
        <f t="shared" si="80"/>
        <v>5.645327649040776E-2</v>
      </c>
      <c r="CD75" s="147">
        <f t="shared" si="81"/>
        <v>5.6000000000000001E-2</v>
      </c>
      <c r="CE75" s="66"/>
      <c r="CF75" s="147">
        <f t="shared" si="82"/>
        <v>7.0999999999999994E-2</v>
      </c>
      <c r="CG75" s="147">
        <f t="shared" si="83"/>
        <v>7.0999999999999994E-2</v>
      </c>
      <c r="CH75" s="184">
        <v>0</v>
      </c>
    </row>
    <row r="76" spans="2:86" s="20" customFormat="1" ht="12">
      <c r="B76" s="92">
        <v>70</v>
      </c>
      <c r="C76" s="94" t="s">
        <v>56</v>
      </c>
      <c r="D76" s="239">
        <f>'市区町村別_在宅(医科)'!D76</f>
        <v>2</v>
      </c>
      <c r="E76" s="131">
        <v>1</v>
      </c>
      <c r="F76" s="131">
        <v>1</v>
      </c>
      <c r="G76" s="93">
        <f t="shared" si="44"/>
        <v>0.5</v>
      </c>
      <c r="H76" s="93">
        <f t="shared" si="45"/>
        <v>0.5</v>
      </c>
      <c r="I76" s="131">
        <v>160400</v>
      </c>
      <c r="J76" s="131">
        <v>160400</v>
      </c>
      <c r="K76" s="131">
        <f t="shared" si="46"/>
        <v>160400</v>
      </c>
      <c r="L76" s="131">
        <f t="shared" si="47"/>
        <v>160400</v>
      </c>
      <c r="M76" s="239">
        <f>'市区町村別_在宅(医科)'!M76</f>
        <v>5</v>
      </c>
      <c r="N76" s="131">
        <v>1</v>
      </c>
      <c r="O76" s="131">
        <v>1</v>
      </c>
      <c r="P76" s="93">
        <f t="shared" si="48"/>
        <v>0.2</v>
      </c>
      <c r="Q76" s="93">
        <f t="shared" si="49"/>
        <v>0.2</v>
      </c>
      <c r="R76" s="131">
        <v>52140</v>
      </c>
      <c r="S76" s="131">
        <v>52140</v>
      </c>
      <c r="T76" s="131">
        <f t="shared" si="50"/>
        <v>52140</v>
      </c>
      <c r="U76" s="131">
        <f t="shared" si="51"/>
        <v>52140</v>
      </c>
      <c r="V76" s="239">
        <f>'市区町村別_在宅(医科)'!V76</f>
        <v>408</v>
      </c>
      <c r="W76" s="131">
        <v>6</v>
      </c>
      <c r="X76" s="131">
        <v>5</v>
      </c>
      <c r="Y76" s="93">
        <f t="shared" si="52"/>
        <v>1.4705882352941176E-2</v>
      </c>
      <c r="Z76" s="93">
        <f t="shared" si="53"/>
        <v>1.2254901960784314E-2</v>
      </c>
      <c r="AA76" s="131">
        <v>708190</v>
      </c>
      <c r="AB76" s="131">
        <v>696190</v>
      </c>
      <c r="AC76" s="131">
        <f t="shared" si="54"/>
        <v>118031.66666666667</v>
      </c>
      <c r="AD76" s="131">
        <f t="shared" si="55"/>
        <v>139238</v>
      </c>
      <c r="AE76" s="131">
        <f>'市区町村別_在宅(医科)'!AE76</f>
        <v>358</v>
      </c>
      <c r="AF76" s="131">
        <v>14</v>
      </c>
      <c r="AG76" s="131">
        <v>14</v>
      </c>
      <c r="AH76" s="93">
        <f t="shared" si="56"/>
        <v>3.9106145251396648E-2</v>
      </c>
      <c r="AI76" s="93">
        <f t="shared" si="57"/>
        <v>3.9106145251396648E-2</v>
      </c>
      <c r="AJ76" s="131">
        <v>1604770</v>
      </c>
      <c r="AK76" s="131">
        <v>1580770</v>
      </c>
      <c r="AL76" s="131">
        <f t="shared" si="58"/>
        <v>114626.42857142857</v>
      </c>
      <c r="AM76" s="131">
        <f t="shared" si="59"/>
        <v>112912.14285714286</v>
      </c>
      <c r="AN76" s="131">
        <f>'市区町村別_在宅(医科)'!AN76</f>
        <v>248</v>
      </c>
      <c r="AO76" s="131">
        <v>38</v>
      </c>
      <c r="AP76" s="131">
        <v>38</v>
      </c>
      <c r="AQ76" s="93">
        <f t="shared" si="60"/>
        <v>0.15322580645161291</v>
      </c>
      <c r="AR76" s="93">
        <f t="shared" si="61"/>
        <v>0.15322580645161291</v>
      </c>
      <c r="AS76" s="131">
        <v>2426090</v>
      </c>
      <c r="AT76" s="131">
        <v>2426090</v>
      </c>
      <c r="AU76" s="131">
        <f t="shared" si="62"/>
        <v>63844.473684210527</v>
      </c>
      <c r="AV76" s="131">
        <f t="shared" si="63"/>
        <v>63844.473684210527</v>
      </c>
      <c r="AW76" s="131">
        <f>'市区町村別_在宅(医科)'!AW76</f>
        <v>118</v>
      </c>
      <c r="AX76" s="131">
        <v>26</v>
      </c>
      <c r="AY76" s="131">
        <v>26</v>
      </c>
      <c r="AZ76" s="93">
        <f t="shared" si="64"/>
        <v>0.22033898305084745</v>
      </c>
      <c r="BA76" s="93">
        <f t="shared" si="65"/>
        <v>0.22033898305084745</v>
      </c>
      <c r="BB76" s="131">
        <v>3062340</v>
      </c>
      <c r="BC76" s="131">
        <v>3050340</v>
      </c>
      <c r="BD76" s="131">
        <f t="shared" si="66"/>
        <v>117782.30769230769</v>
      </c>
      <c r="BE76" s="131">
        <f t="shared" si="67"/>
        <v>117320.76923076923</v>
      </c>
      <c r="BF76" s="131">
        <f>'市区町村別_在宅(医科)'!BF76</f>
        <v>41</v>
      </c>
      <c r="BG76" s="131">
        <v>21</v>
      </c>
      <c r="BH76" s="131">
        <v>21</v>
      </c>
      <c r="BI76" s="93">
        <f t="shared" si="68"/>
        <v>0.51219512195121952</v>
      </c>
      <c r="BJ76" s="93">
        <f t="shared" si="69"/>
        <v>0.51219512195121952</v>
      </c>
      <c r="BK76" s="131">
        <v>2597280</v>
      </c>
      <c r="BL76" s="131">
        <v>2585280</v>
      </c>
      <c r="BM76" s="131">
        <f t="shared" si="70"/>
        <v>123680</v>
      </c>
      <c r="BN76" s="131">
        <f t="shared" si="71"/>
        <v>123108.57142857143</v>
      </c>
      <c r="BO76" s="131">
        <f>'市区町村別_在宅(医科)'!BO76</f>
        <v>1180</v>
      </c>
      <c r="BP76" s="131">
        <f t="shared" si="42"/>
        <v>107</v>
      </c>
      <c r="BQ76" s="131">
        <f t="shared" si="42"/>
        <v>106</v>
      </c>
      <c r="BR76" s="93">
        <f t="shared" si="72"/>
        <v>9.0677966101694915E-2</v>
      </c>
      <c r="BS76" s="93">
        <f t="shared" si="73"/>
        <v>8.9830508474576271E-2</v>
      </c>
      <c r="BT76" s="131">
        <f t="shared" si="43"/>
        <v>10611210</v>
      </c>
      <c r="BU76" s="131">
        <f t="shared" si="43"/>
        <v>10551210</v>
      </c>
      <c r="BV76" s="131">
        <f t="shared" si="74"/>
        <v>99170.186915887854</v>
      </c>
      <c r="BW76" s="131">
        <f t="shared" si="75"/>
        <v>99539.716981132078</v>
      </c>
      <c r="BY76" s="65" t="str">
        <f t="shared" si="76"/>
        <v>岸和田市</v>
      </c>
      <c r="BZ76" s="147">
        <f t="shared" si="77"/>
        <v>5.4390134683614068E-2</v>
      </c>
      <c r="CA76" s="147">
        <f t="shared" si="78"/>
        <v>5.3999999999999999E-2</v>
      </c>
      <c r="CB76" s="65" t="str">
        <f t="shared" si="79"/>
        <v>岸和田市</v>
      </c>
      <c r="CC76" s="147">
        <f t="shared" si="80"/>
        <v>5.4286796872308911E-2</v>
      </c>
      <c r="CD76" s="147">
        <f t="shared" si="81"/>
        <v>5.3999999999999999E-2</v>
      </c>
      <c r="CE76" s="66"/>
      <c r="CF76" s="147">
        <f t="shared" si="82"/>
        <v>7.0999999999999994E-2</v>
      </c>
      <c r="CG76" s="147">
        <f t="shared" si="83"/>
        <v>7.0999999999999994E-2</v>
      </c>
      <c r="CH76" s="184">
        <v>0</v>
      </c>
    </row>
    <row r="77" spans="2:86" s="20" customFormat="1" ht="12">
      <c r="B77" s="92">
        <v>71</v>
      </c>
      <c r="C77" s="94" t="s">
        <v>57</v>
      </c>
      <c r="D77" s="239">
        <f>'市区町村別_在宅(医科)'!D77</f>
        <v>3</v>
      </c>
      <c r="E77" s="131">
        <v>0</v>
      </c>
      <c r="F77" s="131">
        <v>0</v>
      </c>
      <c r="G77" s="93">
        <f t="shared" si="44"/>
        <v>0</v>
      </c>
      <c r="H77" s="93">
        <f t="shared" si="45"/>
        <v>0</v>
      </c>
      <c r="I77" s="131">
        <v>0</v>
      </c>
      <c r="J77" s="131">
        <v>0</v>
      </c>
      <c r="K77" s="131" t="str">
        <f t="shared" si="46"/>
        <v>-</v>
      </c>
      <c r="L77" s="131" t="str">
        <f t="shared" si="47"/>
        <v>-</v>
      </c>
      <c r="M77" s="239">
        <f>'市区町村別_在宅(医科)'!M77</f>
        <v>14</v>
      </c>
      <c r="N77" s="131">
        <v>0</v>
      </c>
      <c r="O77" s="131">
        <v>0</v>
      </c>
      <c r="P77" s="93">
        <f t="shared" si="48"/>
        <v>0</v>
      </c>
      <c r="Q77" s="93">
        <f t="shared" si="49"/>
        <v>0</v>
      </c>
      <c r="R77" s="131">
        <v>0</v>
      </c>
      <c r="S77" s="131">
        <v>0</v>
      </c>
      <c r="T77" s="131" t="str">
        <f t="shared" si="50"/>
        <v>-</v>
      </c>
      <c r="U77" s="131" t="str">
        <f t="shared" si="51"/>
        <v>-</v>
      </c>
      <c r="V77" s="239">
        <f>'市区町村別_在宅(医科)'!V77</f>
        <v>1314</v>
      </c>
      <c r="W77" s="131">
        <v>25</v>
      </c>
      <c r="X77" s="131">
        <v>25</v>
      </c>
      <c r="Y77" s="93">
        <f t="shared" si="52"/>
        <v>1.9025875190258751E-2</v>
      </c>
      <c r="Z77" s="93">
        <f t="shared" si="53"/>
        <v>1.9025875190258751E-2</v>
      </c>
      <c r="AA77" s="131">
        <v>2197970</v>
      </c>
      <c r="AB77" s="131">
        <v>2197970</v>
      </c>
      <c r="AC77" s="131">
        <f t="shared" si="54"/>
        <v>87918.8</v>
      </c>
      <c r="AD77" s="131">
        <f t="shared" si="55"/>
        <v>87918.8</v>
      </c>
      <c r="AE77" s="131">
        <f>'市区町村別_在宅(医科)'!AE77</f>
        <v>948</v>
      </c>
      <c r="AF77" s="131">
        <v>31</v>
      </c>
      <c r="AG77" s="131">
        <v>31</v>
      </c>
      <c r="AH77" s="93">
        <f t="shared" si="56"/>
        <v>3.2700421940928273E-2</v>
      </c>
      <c r="AI77" s="93">
        <f t="shared" si="57"/>
        <v>3.2700421940928273E-2</v>
      </c>
      <c r="AJ77" s="131">
        <v>3149560</v>
      </c>
      <c r="AK77" s="131">
        <v>3139720</v>
      </c>
      <c r="AL77" s="131">
        <f t="shared" si="58"/>
        <v>101598.70967741935</v>
      </c>
      <c r="AM77" s="131">
        <f t="shared" si="59"/>
        <v>101281.29032258065</v>
      </c>
      <c r="AN77" s="131">
        <f>'市区町村別_在宅(医科)'!AN77</f>
        <v>723</v>
      </c>
      <c r="AO77" s="131">
        <v>46</v>
      </c>
      <c r="AP77" s="131">
        <v>46</v>
      </c>
      <c r="AQ77" s="93">
        <f t="shared" si="60"/>
        <v>6.3623789764868599E-2</v>
      </c>
      <c r="AR77" s="93">
        <f t="shared" si="61"/>
        <v>6.3623789764868599E-2</v>
      </c>
      <c r="AS77" s="131">
        <v>5295250</v>
      </c>
      <c r="AT77" s="131">
        <v>5279130</v>
      </c>
      <c r="AU77" s="131">
        <f t="shared" si="62"/>
        <v>115114.13043478261</v>
      </c>
      <c r="AV77" s="131">
        <f t="shared" si="63"/>
        <v>114763.69565217392</v>
      </c>
      <c r="AW77" s="131">
        <f>'市区町村別_在宅(医科)'!AW77</f>
        <v>357</v>
      </c>
      <c r="AX77" s="131">
        <v>32</v>
      </c>
      <c r="AY77" s="131">
        <v>31</v>
      </c>
      <c r="AZ77" s="93">
        <f t="shared" si="64"/>
        <v>8.9635854341736695E-2</v>
      </c>
      <c r="BA77" s="93">
        <f t="shared" si="65"/>
        <v>8.683473389355742E-2</v>
      </c>
      <c r="BB77" s="131">
        <v>3560760</v>
      </c>
      <c r="BC77" s="131">
        <v>3554200</v>
      </c>
      <c r="BD77" s="131">
        <f t="shared" si="66"/>
        <v>111273.75</v>
      </c>
      <c r="BE77" s="131">
        <f t="shared" si="67"/>
        <v>114651.6129032258</v>
      </c>
      <c r="BF77" s="131">
        <f>'市区町村別_在宅(医科)'!BF77</f>
        <v>132</v>
      </c>
      <c r="BG77" s="131">
        <v>21</v>
      </c>
      <c r="BH77" s="131">
        <v>21</v>
      </c>
      <c r="BI77" s="93">
        <f t="shared" si="68"/>
        <v>0.15909090909090909</v>
      </c>
      <c r="BJ77" s="93">
        <f t="shared" si="69"/>
        <v>0.15909090909090909</v>
      </c>
      <c r="BK77" s="131">
        <v>2133380</v>
      </c>
      <c r="BL77" s="131">
        <v>2133380</v>
      </c>
      <c r="BM77" s="131">
        <f t="shared" si="70"/>
        <v>101589.52380952382</v>
      </c>
      <c r="BN77" s="131">
        <f t="shared" si="71"/>
        <v>101589.52380952382</v>
      </c>
      <c r="BO77" s="131">
        <f>'市区町村別_在宅(医科)'!BO77</f>
        <v>3491</v>
      </c>
      <c r="BP77" s="131">
        <f t="shared" si="42"/>
        <v>155</v>
      </c>
      <c r="BQ77" s="131">
        <f t="shared" si="42"/>
        <v>154</v>
      </c>
      <c r="BR77" s="93">
        <f t="shared" si="72"/>
        <v>4.439988541965053E-2</v>
      </c>
      <c r="BS77" s="93">
        <f t="shared" si="73"/>
        <v>4.4113434545975362E-2</v>
      </c>
      <c r="BT77" s="131">
        <f t="shared" si="43"/>
        <v>16336920</v>
      </c>
      <c r="BU77" s="131">
        <f t="shared" si="43"/>
        <v>16304400</v>
      </c>
      <c r="BV77" s="131">
        <f t="shared" si="74"/>
        <v>105399.48387096774</v>
      </c>
      <c r="BW77" s="131">
        <f t="shared" si="75"/>
        <v>105872.72727272728</v>
      </c>
      <c r="BY77" s="65" t="str">
        <f t="shared" si="76"/>
        <v>千早赤阪村</v>
      </c>
      <c r="BZ77" s="147">
        <f t="shared" si="77"/>
        <v>5.3584905660377359E-2</v>
      </c>
      <c r="CA77" s="147">
        <f t="shared" si="78"/>
        <v>5.3999999999999999E-2</v>
      </c>
      <c r="CB77" s="65" t="str">
        <f t="shared" si="79"/>
        <v>千早赤阪村</v>
      </c>
      <c r="CC77" s="147">
        <f t="shared" si="80"/>
        <v>5.3584905660377359E-2</v>
      </c>
      <c r="CD77" s="147">
        <f t="shared" si="81"/>
        <v>5.3999999999999999E-2</v>
      </c>
      <c r="CE77" s="66"/>
      <c r="CF77" s="147">
        <f t="shared" si="82"/>
        <v>7.0999999999999994E-2</v>
      </c>
      <c r="CG77" s="147">
        <f t="shared" si="83"/>
        <v>7.0999999999999994E-2</v>
      </c>
      <c r="CH77" s="184">
        <v>0</v>
      </c>
    </row>
    <row r="78" spans="2:86" s="20" customFormat="1" ht="12">
      <c r="B78" s="92">
        <v>72</v>
      </c>
      <c r="C78" s="94" t="s">
        <v>33</v>
      </c>
      <c r="D78" s="239">
        <f>'市区町村別_在宅(医科)'!D78</f>
        <v>0</v>
      </c>
      <c r="E78" s="131">
        <v>0</v>
      </c>
      <c r="F78" s="131">
        <v>0</v>
      </c>
      <c r="G78" s="93" t="str">
        <f t="shared" si="44"/>
        <v>-</v>
      </c>
      <c r="H78" s="93" t="str">
        <f t="shared" si="45"/>
        <v>-</v>
      </c>
      <c r="I78" s="131">
        <v>0</v>
      </c>
      <c r="J78" s="131">
        <v>0</v>
      </c>
      <c r="K78" s="131" t="str">
        <f t="shared" si="46"/>
        <v>-</v>
      </c>
      <c r="L78" s="131" t="str">
        <f t="shared" si="47"/>
        <v>-</v>
      </c>
      <c r="M78" s="239">
        <f>'市区町村別_在宅(医科)'!M78</f>
        <v>13</v>
      </c>
      <c r="N78" s="131">
        <v>1</v>
      </c>
      <c r="O78" s="131">
        <v>1</v>
      </c>
      <c r="P78" s="93">
        <f t="shared" si="48"/>
        <v>7.6923076923076927E-2</v>
      </c>
      <c r="Q78" s="93">
        <f t="shared" si="49"/>
        <v>7.6923076923076927E-2</v>
      </c>
      <c r="R78" s="131">
        <v>195690</v>
      </c>
      <c r="S78" s="131">
        <v>195690</v>
      </c>
      <c r="T78" s="131">
        <f t="shared" si="50"/>
        <v>195690</v>
      </c>
      <c r="U78" s="131">
        <f t="shared" si="51"/>
        <v>195690</v>
      </c>
      <c r="V78" s="239">
        <f>'市区町村別_在宅(医科)'!V78</f>
        <v>811</v>
      </c>
      <c r="W78" s="131">
        <v>15</v>
      </c>
      <c r="X78" s="131">
        <v>15</v>
      </c>
      <c r="Y78" s="93">
        <f t="shared" si="52"/>
        <v>1.8495684340320593E-2</v>
      </c>
      <c r="Z78" s="93">
        <f t="shared" si="53"/>
        <v>1.8495684340320593E-2</v>
      </c>
      <c r="AA78" s="131">
        <v>1666060</v>
      </c>
      <c r="AB78" s="131">
        <v>1654060</v>
      </c>
      <c r="AC78" s="131">
        <f t="shared" si="54"/>
        <v>111070.66666666667</v>
      </c>
      <c r="AD78" s="131">
        <f t="shared" si="55"/>
        <v>110270.66666666667</v>
      </c>
      <c r="AE78" s="131">
        <f>'市区町村別_在宅(医科)'!AE78</f>
        <v>587</v>
      </c>
      <c r="AF78" s="131">
        <v>20</v>
      </c>
      <c r="AG78" s="131">
        <v>20</v>
      </c>
      <c r="AH78" s="93">
        <f t="shared" si="56"/>
        <v>3.4071550255536626E-2</v>
      </c>
      <c r="AI78" s="93">
        <f t="shared" si="57"/>
        <v>3.4071550255536626E-2</v>
      </c>
      <c r="AJ78" s="131">
        <v>1741680</v>
      </c>
      <c r="AK78" s="131">
        <v>1732680</v>
      </c>
      <c r="AL78" s="131">
        <f t="shared" si="58"/>
        <v>87084</v>
      </c>
      <c r="AM78" s="131">
        <f t="shared" si="59"/>
        <v>86634</v>
      </c>
      <c r="AN78" s="131">
        <f>'市区町村別_在宅(医科)'!AN78</f>
        <v>411</v>
      </c>
      <c r="AO78" s="131">
        <v>42</v>
      </c>
      <c r="AP78" s="131">
        <v>42</v>
      </c>
      <c r="AQ78" s="93">
        <f t="shared" si="60"/>
        <v>0.10218978102189781</v>
      </c>
      <c r="AR78" s="93">
        <f t="shared" si="61"/>
        <v>0.10218978102189781</v>
      </c>
      <c r="AS78" s="131">
        <v>5837060</v>
      </c>
      <c r="AT78" s="131">
        <v>5792060</v>
      </c>
      <c r="AU78" s="131">
        <f t="shared" si="62"/>
        <v>138977.61904761905</v>
      </c>
      <c r="AV78" s="131">
        <f t="shared" si="63"/>
        <v>137906.19047619047</v>
      </c>
      <c r="AW78" s="131">
        <f>'市区町村別_在宅(医科)'!AW78</f>
        <v>205</v>
      </c>
      <c r="AX78" s="131">
        <v>50</v>
      </c>
      <c r="AY78" s="131">
        <v>50</v>
      </c>
      <c r="AZ78" s="93">
        <f t="shared" si="64"/>
        <v>0.24390243902439024</v>
      </c>
      <c r="BA78" s="93">
        <f t="shared" si="65"/>
        <v>0.24390243902439024</v>
      </c>
      <c r="BB78" s="131">
        <v>5579450</v>
      </c>
      <c r="BC78" s="131">
        <v>5552450</v>
      </c>
      <c r="BD78" s="131">
        <f t="shared" si="66"/>
        <v>111589</v>
      </c>
      <c r="BE78" s="131">
        <f t="shared" si="67"/>
        <v>111049</v>
      </c>
      <c r="BF78" s="131">
        <f>'市区町村別_在宅(医科)'!BF78</f>
        <v>80</v>
      </c>
      <c r="BG78" s="131">
        <v>32</v>
      </c>
      <c r="BH78" s="131">
        <v>32</v>
      </c>
      <c r="BI78" s="93">
        <f t="shared" si="68"/>
        <v>0.4</v>
      </c>
      <c r="BJ78" s="93">
        <f t="shared" si="69"/>
        <v>0.4</v>
      </c>
      <c r="BK78" s="131">
        <v>2766160</v>
      </c>
      <c r="BL78" s="131">
        <v>2766160</v>
      </c>
      <c r="BM78" s="131">
        <f t="shared" si="70"/>
        <v>86442.5</v>
      </c>
      <c r="BN78" s="131">
        <f t="shared" si="71"/>
        <v>86442.5</v>
      </c>
      <c r="BO78" s="131">
        <f>'市区町村別_在宅(医科)'!BO78</f>
        <v>2107</v>
      </c>
      <c r="BP78" s="131">
        <f t="shared" si="42"/>
        <v>160</v>
      </c>
      <c r="BQ78" s="131">
        <f t="shared" si="42"/>
        <v>160</v>
      </c>
      <c r="BR78" s="93">
        <f t="shared" si="72"/>
        <v>7.5937351684859988E-2</v>
      </c>
      <c r="BS78" s="93">
        <f t="shared" si="73"/>
        <v>7.5937351684859988E-2</v>
      </c>
      <c r="BT78" s="131">
        <f t="shared" si="43"/>
        <v>17786100</v>
      </c>
      <c r="BU78" s="131">
        <f t="shared" si="43"/>
        <v>17693100</v>
      </c>
      <c r="BV78" s="131">
        <f t="shared" si="74"/>
        <v>111163.125</v>
      </c>
      <c r="BW78" s="131">
        <f t="shared" si="75"/>
        <v>110581.875</v>
      </c>
      <c r="BY78" s="65" t="str">
        <f t="shared" si="76"/>
        <v>泉南市</v>
      </c>
      <c r="BZ78" s="147">
        <f t="shared" si="77"/>
        <v>5.1667011803686061E-2</v>
      </c>
      <c r="CA78" s="147">
        <f t="shared" si="78"/>
        <v>5.1999999999999998E-2</v>
      </c>
      <c r="CB78" s="65" t="str">
        <f t="shared" si="79"/>
        <v>泉南市</v>
      </c>
      <c r="CC78" s="147">
        <f t="shared" si="80"/>
        <v>5.1667011803686061E-2</v>
      </c>
      <c r="CD78" s="147">
        <f t="shared" si="81"/>
        <v>5.1999999999999998E-2</v>
      </c>
      <c r="CE78" s="66"/>
      <c r="CF78" s="147">
        <f t="shared" si="82"/>
        <v>7.0999999999999994E-2</v>
      </c>
      <c r="CG78" s="147">
        <f t="shared" si="83"/>
        <v>7.0999999999999994E-2</v>
      </c>
      <c r="CH78" s="184">
        <v>0</v>
      </c>
    </row>
    <row r="79" spans="2:86" s="20" customFormat="1" ht="12">
      <c r="B79" s="92">
        <v>73</v>
      </c>
      <c r="C79" s="94" t="s">
        <v>34</v>
      </c>
      <c r="D79" s="239">
        <f>'市区町村別_在宅(医科)'!D79</f>
        <v>0</v>
      </c>
      <c r="E79" s="131">
        <v>0</v>
      </c>
      <c r="F79" s="131">
        <v>0</v>
      </c>
      <c r="G79" s="93" t="str">
        <f t="shared" si="44"/>
        <v>-</v>
      </c>
      <c r="H79" s="93" t="str">
        <f t="shared" si="45"/>
        <v>-</v>
      </c>
      <c r="I79" s="131">
        <v>0</v>
      </c>
      <c r="J79" s="131">
        <v>0</v>
      </c>
      <c r="K79" s="131" t="str">
        <f t="shared" si="46"/>
        <v>-</v>
      </c>
      <c r="L79" s="131" t="str">
        <f t="shared" si="47"/>
        <v>-</v>
      </c>
      <c r="M79" s="239">
        <f>'市区町村別_在宅(医科)'!M79</f>
        <v>6</v>
      </c>
      <c r="N79" s="131">
        <v>2</v>
      </c>
      <c r="O79" s="131">
        <v>2</v>
      </c>
      <c r="P79" s="93">
        <f t="shared" si="48"/>
        <v>0.33333333333333331</v>
      </c>
      <c r="Q79" s="93">
        <f t="shared" si="49"/>
        <v>0.33333333333333331</v>
      </c>
      <c r="R79" s="131">
        <v>326750</v>
      </c>
      <c r="S79" s="131">
        <v>326750</v>
      </c>
      <c r="T79" s="131">
        <f t="shared" si="50"/>
        <v>163375</v>
      </c>
      <c r="U79" s="131">
        <f t="shared" si="51"/>
        <v>163375</v>
      </c>
      <c r="V79" s="239">
        <f>'市区町村別_在宅(医科)'!V79</f>
        <v>1043</v>
      </c>
      <c r="W79" s="131">
        <v>15</v>
      </c>
      <c r="X79" s="131">
        <v>15</v>
      </c>
      <c r="Y79" s="93">
        <f t="shared" si="52"/>
        <v>1.4381591562799617E-2</v>
      </c>
      <c r="Z79" s="93">
        <f t="shared" si="53"/>
        <v>1.4381591562799617E-2</v>
      </c>
      <c r="AA79" s="131">
        <v>2017640</v>
      </c>
      <c r="AB79" s="131">
        <v>2014640</v>
      </c>
      <c r="AC79" s="131">
        <f t="shared" si="54"/>
        <v>134509.33333333334</v>
      </c>
      <c r="AD79" s="131">
        <f t="shared" si="55"/>
        <v>134309.33333333334</v>
      </c>
      <c r="AE79" s="131">
        <f>'市区町村別_在宅(医科)'!AE79</f>
        <v>846</v>
      </c>
      <c r="AF79" s="131">
        <v>31</v>
      </c>
      <c r="AG79" s="131">
        <v>31</v>
      </c>
      <c r="AH79" s="93">
        <f t="shared" si="56"/>
        <v>3.664302600472813E-2</v>
      </c>
      <c r="AI79" s="93">
        <f t="shared" si="57"/>
        <v>3.664302600472813E-2</v>
      </c>
      <c r="AJ79" s="131">
        <v>3471740</v>
      </c>
      <c r="AK79" s="131">
        <v>3468740</v>
      </c>
      <c r="AL79" s="131">
        <f t="shared" si="58"/>
        <v>111991.6129032258</v>
      </c>
      <c r="AM79" s="131">
        <f t="shared" si="59"/>
        <v>111894.83870967742</v>
      </c>
      <c r="AN79" s="131">
        <f>'市区町村別_在宅(医科)'!AN79</f>
        <v>619</v>
      </c>
      <c r="AO79" s="131">
        <v>62</v>
      </c>
      <c r="AP79" s="131">
        <v>62</v>
      </c>
      <c r="AQ79" s="93">
        <f t="shared" si="60"/>
        <v>0.10016155088852989</v>
      </c>
      <c r="AR79" s="93">
        <f t="shared" si="61"/>
        <v>0.10016155088852989</v>
      </c>
      <c r="AS79" s="131">
        <v>7711370</v>
      </c>
      <c r="AT79" s="131">
        <v>7684370</v>
      </c>
      <c r="AU79" s="131">
        <f t="shared" si="62"/>
        <v>124376.93548387097</v>
      </c>
      <c r="AV79" s="131">
        <f t="shared" si="63"/>
        <v>123941.45161290323</v>
      </c>
      <c r="AW79" s="131">
        <f>'市区町村別_在宅(医科)'!AW79</f>
        <v>273</v>
      </c>
      <c r="AX79" s="131">
        <v>59</v>
      </c>
      <c r="AY79" s="131">
        <v>59</v>
      </c>
      <c r="AZ79" s="93">
        <f t="shared" si="64"/>
        <v>0.21611721611721613</v>
      </c>
      <c r="BA79" s="93">
        <f t="shared" si="65"/>
        <v>0.21611721611721613</v>
      </c>
      <c r="BB79" s="131">
        <v>7448810</v>
      </c>
      <c r="BC79" s="131">
        <v>7439810</v>
      </c>
      <c r="BD79" s="131">
        <f t="shared" si="66"/>
        <v>126251.01694915254</v>
      </c>
      <c r="BE79" s="131">
        <f t="shared" si="67"/>
        <v>126098.47457627118</v>
      </c>
      <c r="BF79" s="131">
        <f>'市区町村別_在宅(医科)'!BF79</f>
        <v>119</v>
      </c>
      <c r="BG79" s="131">
        <v>39</v>
      </c>
      <c r="BH79" s="131">
        <v>38</v>
      </c>
      <c r="BI79" s="93">
        <f t="shared" si="68"/>
        <v>0.32773109243697479</v>
      </c>
      <c r="BJ79" s="93">
        <f t="shared" si="69"/>
        <v>0.31932773109243695</v>
      </c>
      <c r="BK79" s="131">
        <v>4089040</v>
      </c>
      <c r="BL79" s="131">
        <v>4050040</v>
      </c>
      <c r="BM79" s="131">
        <f t="shared" si="70"/>
        <v>104847.17948717948</v>
      </c>
      <c r="BN79" s="131">
        <f t="shared" si="71"/>
        <v>106580</v>
      </c>
      <c r="BO79" s="131">
        <f>'市区町村別_在宅(医科)'!BO79</f>
        <v>2906</v>
      </c>
      <c r="BP79" s="131">
        <f t="shared" ref="BP79:BQ80" si="84">SUM(E79,N79,W79,AF79,AO79,AX79,BG79)</f>
        <v>208</v>
      </c>
      <c r="BQ79" s="131">
        <f t="shared" si="84"/>
        <v>207</v>
      </c>
      <c r="BR79" s="93">
        <f t="shared" si="72"/>
        <v>7.1576049552649693E-2</v>
      </c>
      <c r="BS79" s="93">
        <f t="shared" si="73"/>
        <v>7.1231933929800414E-2</v>
      </c>
      <c r="BT79" s="131">
        <f t="shared" si="43"/>
        <v>25065350</v>
      </c>
      <c r="BU79" s="131">
        <f t="shared" si="43"/>
        <v>24984350</v>
      </c>
      <c r="BV79" s="131">
        <f t="shared" si="74"/>
        <v>120506.49038461539</v>
      </c>
      <c r="BW79" s="131">
        <f t="shared" si="75"/>
        <v>120697.34299516908</v>
      </c>
      <c r="BY79" s="65" t="str">
        <f t="shared" si="76"/>
        <v>貝塚市</v>
      </c>
      <c r="BZ79" s="147">
        <f t="shared" si="77"/>
        <v>4.7148525636038281E-2</v>
      </c>
      <c r="CA79" s="147">
        <f t="shared" si="78"/>
        <v>4.7E-2</v>
      </c>
      <c r="CB79" s="65" t="str">
        <f t="shared" si="79"/>
        <v>貝塚市</v>
      </c>
      <c r="CC79" s="147">
        <f t="shared" si="80"/>
        <v>4.7148525636038281E-2</v>
      </c>
      <c r="CD79" s="147">
        <f t="shared" si="81"/>
        <v>4.7E-2</v>
      </c>
      <c r="CE79" s="66"/>
      <c r="CF79" s="147">
        <f t="shared" si="82"/>
        <v>7.0999999999999994E-2</v>
      </c>
      <c r="CG79" s="147">
        <f t="shared" si="83"/>
        <v>7.0999999999999994E-2</v>
      </c>
      <c r="CH79" s="184">
        <v>0</v>
      </c>
    </row>
    <row r="80" spans="2:86" s="20" customFormat="1" ht="12.75" thickBot="1">
      <c r="B80" s="92">
        <v>74</v>
      </c>
      <c r="C80" s="95" t="s">
        <v>35</v>
      </c>
      <c r="D80" s="239">
        <f>'市区町村別_在宅(医科)'!D80</f>
        <v>2</v>
      </c>
      <c r="E80" s="131">
        <v>0</v>
      </c>
      <c r="F80" s="131">
        <v>0</v>
      </c>
      <c r="G80" s="93">
        <f t="shared" si="44"/>
        <v>0</v>
      </c>
      <c r="H80" s="93">
        <f t="shared" si="45"/>
        <v>0</v>
      </c>
      <c r="I80" s="131">
        <v>0</v>
      </c>
      <c r="J80" s="131">
        <v>0</v>
      </c>
      <c r="K80" s="131" t="str">
        <f t="shared" si="46"/>
        <v>-</v>
      </c>
      <c r="L80" s="131" t="str">
        <f t="shared" si="47"/>
        <v>-</v>
      </c>
      <c r="M80" s="239">
        <f>'市区町村別_在宅(医科)'!M80</f>
        <v>3</v>
      </c>
      <c r="N80" s="131">
        <v>0</v>
      </c>
      <c r="O80" s="131">
        <v>0</v>
      </c>
      <c r="P80" s="93">
        <f t="shared" si="48"/>
        <v>0</v>
      </c>
      <c r="Q80" s="93">
        <f t="shared" si="49"/>
        <v>0</v>
      </c>
      <c r="R80" s="131">
        <v>0</v>
      </c>
      <c r="S80" s="131">
        <v>0</v>
      </c>
      <c r="T80" s="131" t="str">
        <f t="shared" si="50"/>
        <v>-</v>
      </c>
      <c r="U80" s="131" t="str">
        <f t="shared" si="51"/>
        <v>-</v>
      </c>
      <c r="V80" s="239">
        <f>'市区町村別_在宅(医科)'!V80</f>
        <v>535</v>
      </c>
      <c r="W80" s="131">
        <v>9</v>
      </c>
      <c r="X80" s="131">
        <v>9</v>
      </c>
      <c r="Y80" s="93">
        <f t="shared" si="52"/>
        <v>1.6822429906542057E-2</v>
      </c>
      <c r="Z80" s="93">
        <f t="shared" si="53"/>
        <v>1.6822429906542057E-2</v>
      </c>
      <c r="AA80" s="131">
        <v>1089890</v>
      </c>
      <c r="AB80" s="131">
        <v>1077890</v>
      </c>
      <c r="AC80" s="131">
        <f t="shared" si="54"/>
        <v>121098.88888888889</v>
      </c>
      <c r="AD80" s="131">
        <f t="shared" si="55"/>
        <v>119765.55555555556</v>
      </c>
      <c r="AE80" s="131">
        <f>'市区町村別_在宅(医科)'!AE80</f>
        <v>353</v>
      </c>
      <c r="AF80" s="131">
        <v>17</v>
      </c>
      <c r="AG80" s="131">
        <v>17</v>
      </c>
      <c r="AH80" s="93">
        <f t="shared" si="56"/>
        <v>4.8158640226628892E-2</v>
      </c>
      <c r="AI80" s="93">
        <f t="shared" si="57"/>
        <v>4.8158640226628892E-2</v>
      </c>
      <c r="AJ80" s="131">
        <v>1965970</v>
      </c>
      <c r="AK80" s="131">
        <v>1926370</v>
      </c>
      <c r="AL80" s="131">
        <f t="shared" si="58"/>
        <v>115645.29411764706</v>
      </c>
      <c r="AM80" s="131">
        <f t="shared" si="59"/>
        <v>113315.88235294117</v>
      </c>
      <c r="AN80" s="131">
        <f>'市区町村別_在宅(医科)'!AN80</f>
        <v>243</v>
      </c>
      <c r="AO80" s="131">
        <v>17</v>
      </c>
      <c r="AP80" s="131">
        <v>17</v>
      </c>
      <c r="AQ80" s="93">
        <f t="shared" si="60"/>
        <v>6.9958847736625515E-2</v>
      </c>
      <c r="AR80" s="93">
        <f t="shared" si="61"/>
        <v>6.9958847736625515E-2</v>
      </c>
      <c r="AS80" s="131">
        <v>1992780</v>
      </c>
      <c r="AT80" s="131">
        <v>1992780</v>
      </c>
      <c r="AU80" s="131">
        <f t="shared" si="62"/>
        <v>117222.35294117648</v>
      </c>
      <c r="AV80" s="131">
        <f t="shared" si="63"/>
        <v>117222.35294117648</v>
      </c>
      <c r="AW80" s="131">
        <f>'市区町村別_在宅(医科)'!AW80</f>
        <v>122</v>
      </c>
      <c r="AX80" s="131">
        <v>14</v>
      </c>
      <c r="AY80" s="131">
        <v>14</v>
      </c>
      <c r="AZ80" s="93">
        <f t="shared" si="64"/>
        <v>0.11475409836065574</v>
      </c>
      <c r="BA80" s="93">
        <f t="shared" si="65"/>
        <v>0.11475409836065574</v>
      </c>
      <c r="BB80" s="131">
        <v>1889810</v>
      </c>
      <c r="BC80" s="131">
        <v>1874810</v>
      </c>
      <c r="BD80" s="131">
        <f t="shared" si="66"/>
        <v>134986.42857142858</v>
      </c>
      <c r="BE80" s="131">
        <f t="shared" si="67"/>
        <v>133915</v>
      </c>
      <c r="BF80" s="131">
        <f>'市区町村別_在宅(医科)'!BF80</f>
        <v>67</v>
      </c>
      <c r="BG80" s="131">
        <v>14</v>
      </c>
      <c r="BH80" s="131">
        <v>14</v>
      </c>
      <c r="BI80" s="93">
        <f t="shared" si="68"/>
        <v>0.20895522388059701</v>
      </c>
      <c r="BJ80" s="93">
        <f t="shared" si="69"/>
        <v>0.20895522388059701</v>
      </c>
      <c r="BK80" s="131">
        <v>2044230</v>
      </c>
      <c r="BL80" s="131">
        <v>2036260</v>
      </c>
      <c r="BM80" s="131">
        <f t="shared" si="70"/>
        <v>146016.42857142858</v>
      </c>
      <c r="BN80" s="131">
        <f t="shared" si="71"/>
        <v>145447.14285714287</v>
      </c>
      <c r="BO80" s="131">
        <f>'市区町村別_在宅(医科)'!BO80</f>
        <v>1325</v>
      </c>
      <c r="BP80" s="131">
        <f t="shared" si="84"/>
        <v>71</v>
      </c>
      <c r="BQ80" s="131">
        <f t="shared" si="84"/>
        <v>71</v>
      </c>
      <c r="BR80" s="93">
        <f t="shared" si="72"/>
        <v>5.3584905660377359E-2</v>
      </c>
      <c r="BS80" s="93">
        <f t="shared" si="73"/>
        <v>5.3584905660377359E-2</v>
      </c>
      <c r="BT80" s="131">
        <f t="shared" si="43"/>
        <v>8982680</v>
      </c>
      <c r="BU80" s="131">
        <f t="shared" si="43"/>
        <v>8908110</v>
      </c>
      <c r="BV80" s="131">
        <f t="shared" si="74"/>
        <v>126516.61971830986</v>
      </c>
      <c r="BW80" s="131">
        <f t="shared" si="75"/>
        <v>125466.33802816902</v>
      </c>
      <c r="BY80" s="65" t="str">
        <f t="shared" si="76"/>
        <v>岬町</v>
      </c>
      <c r="BZ80" s="147">
        <f t="shared" si="77"/>
        <v>4.439988541965053E-2</v>
      </c>
      <c r="CA80" s="147">
        <f t="shared" si="78"/>
        <v>4.3999999999999997E-2</v>
      </c>
      <c r="CB80" s="65" t="str">
        <f t="shared" si="79"/>
        <v>岬町</v>
      </c>
      <c r="CC80" s="147">
        <f t="shared" si="80"/>
        <v>4.4113434545975362E-2</v>
      </c>
      <c r="CD80" s="147">
        <f t="shared" si="81"/>
        <v>4.3999999999999997E-2</v>
      </c>
      <c r="CE80" s="66"/>
      <c r="CF80" s="147">
        <f t="shared" si="82"/>
        <v>7.0999999999999994E-2</v>
      </c>
      <c r="CG80" s="147">
        <f t="shared" si="83"/>
        <v>7.0999999999999994E-2</v>
      </c>
      <c r="CH80" s="184">
        <v>999</v>
      </c>
    </row>
    <row r="81" spans="2:83" s="20" customFormat="1" ht="14.25" thickTop="1">
      <c r="B81" s="288" t="s">
        <v>1</v>
      </c>
      <c r="C81" s="289"/>
      <c r="D81" s="132">
        <f>'地区別_在宅(医科)'!D15</f>
        <v>3123</v>
      </c>
      <c r="E81" s="132">
        <f>'地区別_在宅(歯科)'!E15</f>
        <v>334</v>
      </c>
      <c r="F81" s="132">
        <f>'地区別_在宅(歯科)'!F15</f>
        <v>334</v>
      </c>
      <c r="G81" s="19">
        <f>'地区別_在宅(歯科)'!G15</f>
        <v>0.1069484470060839</v>
      </c>
      <c r="H81" s="19">
        <f>'地区別_在宅(歯科)'!H15</f>
        <v>0.1069484470060839</v>
      </c>
      <c r="I81" s="18">
        <f>'地区別_在宅(歯科)'!I15</f>
        <v>52209810</v>
      </c>
      <c r="J81" s="18">
        <f>'地区別_在宅(歯科)'!J15</f>
        <v>52158810</v>
      </c>
      <c r="K81" s="18">
        <f>'地区別_在宅(歯科)'!K15</f>
        <v>156316.79640718564</v>
      </c>
      <c r="L81" s="18">
        <f>'地区別_在宅(歯科)'!L15</f>
        <v>156164.10179640719</v>
      </c>
      <c r="M81" s="132">
        <f>'地区別_在宅(医科)'!M15</f>
        <v>8327</v>
      </c>
      <c r="N81" s="132">
        <f>'地区別_在宅(歯科)'!N15</f>
        <v>910</v>
      </c>
      <c r="O81" s="132">
        <f>'地区別_在宅(歯科)'!O15</f>
        <v>908</v>
      </c>
      <c r="P81" s="19">
        <f>'地区別_在宅(歯科)'!P15</f>
        <v>0.10928305512189264</v>
      </c>
      <c r="Q81" s="19">
        <f>'地区別_在宅(歯科)'!Q15</f>
        <v>0.1090428725831632</v>
      </c>
      <c r="R81" s="18">
        <f>'地区別_在宅(歯科)'!R15</f>
        <v>154214030</v>
      </c>
      <c r="S81" s="18">
        <f>'地区別_在宅(歯科)'!S15</f>
        <v>153792890</v>
      </c>
      <c r="T81" s="18">
        <f>'地区別_在宅(歯科)'!T15</f>
        <v>169465.96703296702</v>
      </c>
      <c r="U81" s="18">
        <f>'地区別_在宅(歯科)'!U15</f>
        <v>169375.42951541851</v>
      </c>
      <c r="V81" s="132">
        <f>'地区別_在宅(医科)'!V15</f>
        <v>473655</v>
      </c>
      <c r="W81" s="132">
        <f>'地区別_在宅(歯科)'!W15</f>
        <v>9611</v>
      </c>
      <c r="X81" s="132">
        <f>'地区別_在宅(歯科)'!X15</f>
        <v>9583</v>
      </c>
      <c r="Y81" s="19">
        <f>'地区別_在宅(歯科)'!Y15</f>
        <v>2.02911401758664E-2</v>
      </c>
      <c r="Z81" s="19">
        <f>'地区別_在宅(歯科)'!Z15</f>
        <v>2.0232025419345306E-2</v>
      </c>
      <c r="AA81" s="18">
        <f>'地区別_在宅(歯科)'!AA15</f>
        <v>1245439970</v>
      </c>
      <c r="AB81" s="18">
        <f>'地区別_在宅(歯科)'!AB15</f>
        <v>1242740640</v>
      </c>
      <c r="AC81" s="18">
        <f>'地区別_在宅(歯科)'!AC15</f>
        <v>129584.84757049214</v>
      </c>
      <c r="AD81" s="18">
        <f>'地区別_在宅(歯科)'!AD15</f>
        <v>129681.79484503809</v>
      </c>
      <c r="AE81" s="132">
        <f>'地区別_在宅(医科)'!AE15</f>
        <v>378672</v>
      </c>
      <c r="AF81" s="132">
        <f>'地区別_在宅(歯科)'!AF15</f>
        <v>17782</v>
      </c>
      <c r="AG81" s="132">
        <f>'地区別_在宅(歯科)'!AG15</f>
        <v>17738</v>
      </c>
      <c r="AH81" s="19">
        <f>'地区別_在宅(歯科)'!AH15</f>
        <v>4.6958845650061268E-2</v>
      </c>
      <c r="AI81" s="19">
        <f>'地区別_在宅(歯科)'!AI15</f>
        <v>4.6842650103519672E-2</v>
      </c>
      <c r="AJ81" s="18">
        <f>'地区別_在宅(歯科)'!AJ15</f>
        <v>2302359740</v>
      </c>
      <c r="AK81" s="18">
        <f>'地区別_在宅(歯科)'!AK15</f>
        <v>2296484340</v>
      </c>
      <c r="AL81" s="18">
        <f>'地区別_在宅(歯科)'!AL15</f>
        <v>129476.98459115961</v>
      </c>
      <c r="AM81" s="18">
        <f>'地区別_在宅(歯科)'!AM15</f>
        <v>129466.92637275904</v>
      </c>
      <c r="AN81" s="133">
        <f>'地区別_在宅(医科)'!AN15</f>
        <v>246230</v>
      </c>
      <c r="AO81" s="133">
        <f>'地区別_在宅(歯科)'!AO15</f>
        <v>27135</v>
      </c>
      <c r="AP81" s="133">
        <f>'地区別_在宅(歯科)'!AP15</f>
        <v>27026</v>
      </c>
      <c r="AQ81" s="89">
        <f>'地区別_在宅(歯科)'!AQ15</f>
        <v>0.11020184380457296</v>
      </c>
      <c r="AR81" s="89">
        <f>'地区別_在宅(歯科)'!AR15</f>
        <v>0.10975916825732039</v>
      </c>
      <c r="AS81" s="88">
        <f>'地区別_在宅(歯科)'!AS15</f>
        <v>3375663540</v>
      </c>
      <c r="AT81" s="88">
        <f>'地区別_在宅(歯科)'!AT15</f>
        <v>3366319090</v>
      </c>
      <c r="AU81" s="88">
        <f>'地区別_在宅(歯科)'!AU15</f>
        <v>124402.56274184633</v>
      </c>
      <c r="AV81" s="88">
        <f>'地区別_在宅(歯科)'!AV15</f>
        <v>124558.53955450308</v>
      </c>
      <c r="AW81" s="132">
        <f>'地区別_在宅(医科)'!AW15</f>
        <v>113179</v>
      </c>
      <c r="AX81" s="132">
        <f>'地区別_在宅(歯科)'!AX15</f>
        <v>22715</v>
      </c>
      <c r="AY81" s="132">
        <f>'地区別_在宅(歯科)'!AY15</f>
        <v>22643</v>
      </c>
      <c r="AZ81" s="19">
        <f>'地区別_在宅(歯科)'!AZ15</f>
        <v>0.20069977646029741</v>
      </c>
      <c r="BA81" s="19">
        <f>'地区別_在宅(歯科)'!BA15</f>
        <v>0.20006361604184522</v>
      </c>
      <c r="BB81" s="18">
        <f>'地区別_在宅(歯科)'!BB15</f>
        <v>2784324220</v>
      </c>
      <c r="BC81" s="18">
        <f>'地区別_在宅(歯科)'!BC15</f>
        <v>2776546410</v>
      </c>
      <c r="BD81" s="18">
        <f>'地区別_在宅(歯科)'!BD15</f>
        <v>122576.45696676205</v>
      </c>
      <c r="BE81" s="18">
        <f>'地区別_在宅(歯科)'!BE15</f>
        <v>122622.72711213179</v>
      </c>
      <c r="BF81" s="132">
        <f>'地区別_在宅(医科)'!BF15</f>
        <v>41727</v>
      </c>
      <c r="BG81" s="132">
        <f>'地区別_在宅(歯科)'!BG15</f>
        <v>11536</v>
      </c>
      <c r="BH81" s="132">
        <f>'地区別_在宅(歯科)'!BH15</f>
        <v>11501</v>
      </c>
      <c r="BI81" s="19">
        <f>'地区別_在宅(歯科)'!BI15</f>
        <v>0.27646368059050497</v>
      </c>
      <c r="BJ81" s="19">
        <f>'地区別_在宅(歯科)'!BJ15</f>
        <v>0.27562489515182015</v>
      </c>
      <c r="BK81" s="18">
        <f>'地区別_在宅(歯科)'!BK15</f>
        <v>1369634340</v>
      </c>
      <c r="BL81" s="18">
        <f>'地区別_在宅(歯科)'!BL15</f>
        <v>1365613600</v>
      </c>
      <c r="BM81" s="18">
        <f>'地区別_在宅(歯科)'!BM15</f>
        <v>118726.97122052705</v>
      </c>
      <c r="BN81" s="18">
        <f>'地区別_在宅(歯科)'!BN15</f>
        <v>118738.68359273106</v>
      </c>
      <c r="BO81" s="132">
        <f>'地区別_在宅(医科)'!BO15</f>
        <v>1264913</v>
      </c>
      <c r="BP81" s="132">
        <f>'地区別_在宅(歯科)'!BP15</f>
        <v>90023</v>
      </c>
      <c r="BQ81" s="132">
        <f>'地区別_在宅(歯科)'!BQ15</f>
        <v>89733</v>
      </c>
      <c r="BR81" s="19">
        <f>'地区別_在宅(歯科)'!BR15</f>
        <v>7.1169321526460716E-2</v>
      </c>
      <c r="BS81" s="19">
        <f>'地区別_在宅(歯科)'!BS15</f>
        <v>7.0940056746985766E-2</v>
      </c>
      <c r="BT81" s="18">
        <f>'地区別_在宅(歯科)'!BT15</f>
        <v>11283845650</v>
      </c>
      <c r="BU81" s="18">
        <f>'地区別_在宅(歯科)'!BU15</f>
        <v>11253655780</v>
      </c>
      <c r="BV81" s="18">
        <f>'地区別_在宅(歯科)'!BV15</f>
        <v>125344.03041444965</v>
      </c>
      <c r="BW81" s="18">
        <f>'地区別_在宅(歯科)'!BW15</f>
        <v>125412.67738736028</v>
      </c>
      <c r="BY81" s="64"/>
      <c r="BZ81" s="64"/>
      <c r="CA81" s="64"/>
      <c r="CB81" s="64"/>
      <c r="CC81" s="64"/>
      <c r="CD81" s="64"/>
      <c r="CE81" s="67"/>
    </row>
    <row r="82" spans="2:83" s="64" customFormat="1">
      <c r="B82" s="151"/>
      <c r="CE82" s="67"/>
    </row>
  </sheetData>
  <mergeCells count="56">
    <mergeCell ref="BY5:CA6"/>
    <mergeCell ref="CB5:CD6"/>
    <mergeCell ref="B3:B6"/>
    <mergeCell ref="C3:C6"/>
    <mergeCell ref="D3:L3"/>
    <mergeCell ref="M3:U3"/>
    <mergeCell ref="V3:AD3"/>
    <mergeCell ref="N4:O4"/>
    <mergeCell ref="P4:Q4"/>
    <mergeCell ref="R4:S4"/>
    <mergeCell ref="T4:U4"/>
    <mergeCell ref="AC4:AD4"/>
    <mergeCell ref="AN3:AV3"/>
    <mergeCell ref="AW3:BE3"/>
    <mergeCell ref="BF3:BN3"/>
    <mergeCell ref="BO3:BW3"/>
    <mergeCell ref="D4:D6"/>
    <mergeCell ref="E4:F4"/>
    <mergeCell ref="G4:H4"/>
    <mergeCell ref="I4:J4"/>
    <mergeCell ref="K4:L4"/>
    <mergeCell ref="M4:M6"/>
    <mergeCell ref="AE3:AM3"/>
    <mergeCell ref="AO4:AP4"/>
    <mergeCell ref="V4:V6"/>
    <mergeCell ref="W4:X4"/>
    <mergeCell ref="Y4:Z4"/>
    <mergeCell ref="AA4:AB4"/>
    <mergeCell ref="AE4:AE6"/>
    <mergeCell ref="AJ4:AK4"/>
    <mergeCell ref="AL4:AM4"/>
    <mergeCell ref="AN4:AN6"/>
    <mergeCell ref="BT4:BU4"/>
    <mergeCell ref="BV4:BW4"/>
    <mergeCell ref="BB4:BC4"/>
    <mergeCell ref="BD4:BE4"/>
    <mergeCell ref="BF4:BF6"/>
    <mergeCell ref="BG4:BH4"/>
    <mergeCell ref="BI4:BJ4"/>
    <mergeCell ref="BK4:BL4"/>
    <mergeCell ref="CF5:CF6"/>
    <mergeCell ref="CG5:CG6"/>
    <mergeCell ref="CH5:CH6"/>
    <mergeCell ref="B81:C81"/>
    <mergeCell ref="BM4:BN4"/>
    <mergeCell ref="BO4:BO6"/>
    <mergeCell ref="BP4:BQ4"/>
    <mergeCell ref="BR4:BS4"/>
    <mergeCell ref="AQ4:AR4"/>
    <mergeCell ref="AS4:AT4"/>
    <mergeCell ref="AU4:AV4"/>
    <mergeCell ref="AW4:AW6"/>
    <mergeCell ref="AX4:AY4"/>
    <mergeCell ref="AZ4:BA4"/>
    <mergeCell ref="AF4:AG4"/>
    <mergeCell ref="AH4:AI4"/>
  </mergeCells>
  <phoneticPr fontId="3"/>
  <pageMargins left="0.39370078740157483" right="0.23622047244094491" top="0.43307086614173229" bottom="0.31496062992125984" header="0.31496062992125984" footer="0.19685039370078741"/>
  <pageSetup paperSize="8" scale="75" fitToHeight="0" orientation="landscape" r:id="rId1"/>
  <headerFooter>
    <oddHeader>&amp;R&amp;"ＭＳ 明朝,標準"&amp;12 2-17.在宅医療に係る分析</oddHeader>
  </headerFooter>
  <colBreaks count="2" manualBreakCount="2">
    <brk id="30" max="80" man="1"/>
    <brk id="57" max="80" man="1"/>
  </colBreaks>
  <ignoredErrors>
    <ignoredError sqref="BZ7:BZ11 CC7:CC1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158</v>
      </c>
    </row>
    <row r="2" spans="1:1" ht="16.5" customHeight="1">
      <c r="A2" s="11" t="s">
        <v>153</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186</v>
      </c>
    </row>
    <row r="2" spans="1:16">
      <c r="A2" s="57" t="s">
        <v>185</v>
      </c>
    </row>
    <row r="4" spans="1:16" ht="13.5" customHeight="1">
      <c r="B4" s="102"/>
      <c r="C4" s="103"/>
      <c r="D4" s="103"/>
      <c r="E4" s="103"/>
      <c r="F4" s="103"/>
      <c r="G4" s="104"/>
    </row>
    <row r="5" spans="1:16" ht="13.5" customHeight="1">
      <c r="B5" s="105"/>
      <c r="C5" s="106"/>
      <c r="D5" s="107">
        <v>8.7999999999999995E-2</v>
      </c>
      <c r="E5" s="108" t="s">
        <v>214</v>
      </c>
      <c r="F5" s="109">
        <v>9.9999999999999992E-2</v>
      </c>
      <c r="G5" s="110" t="s">
        <v>215</v>
      </c>
    </row>
    <row r="6" spans="1:16">
      <c r="B6" s="105"/>
      <c r="D6" s="107"/>
      <c r="E6" s="108"/>
      <c r="F6" s="109"/>
      <c r="G6" s="110"/>
    </row>
    <row r="7" spans="1:16">
      <c r="B7" s="105"/>
      <c r="C7" s="111"/>
      <c r="D7" s="107">
        <v>7.5999999999999998E-2</v>
      </c>
      <c r="E7" s="108" t="s">
        <v>214</v>
      </c>
      <c r="F7" s="109">
        <v>8.7999999999999995E-2</v>
      </c>
      <c r="G7" s="110" t="s">
        <v>216</v>
      </c>
    </row>
    <row r="8" spans="1:16">
      <c r="B8" s="105"/>
      <c r="D8" s="107"/>
      <c r="E8" s="108"/>
      <c r="F8" s="109"/>
      <c r="G8" s="110"/>
    </row>
    <row r="9" spans="1:16">
      <c r="B9" s="105"/>
      <c r="C9" s="112"/>
      <c r="D9" s="107">
        <v>6.4000000000000001E-2</v>
      </c>
      <c r="E9" s="108" t="s">
        <v>214</v>
      </c>
      <c r="F9" s="109">
        <v>7.5999999999999998E-2</v>
      </c>
      <c r="G9" s="110" t="s">
        <v>216</v>
      </c>
    </row>
    <row r="10" spans="1:16">
      <c r="B10" s="105"/>
      <c r="D10" s="107"/>
      <c r="E10" s="108"/>
      <c r="F10" s="109"/>
      <c r="G10" s="110"/>
    </row>
    <row r="11" spans="1:16">
      <c r="B11" s="105"/>
      <c r="C11" s="113"/>
      <c r="D11" s="107">
        <v>5.1999999999999998E-2</v>
      </c>
      <c r="E11" s="108" t="s">
        <v>214</v>
      </c>
      <c r="F11" s="109">
        <v>6.4000000000000001E-2</v>
      </c>
      <c r="G11" s="110" t="s">
        <v>216</v>
      </c>
    </row>
    <row r="12" spans="1:16">
      <c r="B12" s="105"/>
      <c r="D12" s="107"/>
      <c r="E12" s="108"/>
      <c r="F12" s="109"/>
      <c r="G12" s="110"/>
    </row>
    <row r="13" spans="1:16">
      <c r="B13" s="105"/>
      <c r="C13" s="114"/>
      <c r="D13" s="107">
        <v>0.04</v>
      </c>
      <c r="E13" s="108" t="s">
        <v>214</v>
      </c>
      <c r="F13" s="109">
        <v>5.1999999999999998E-2</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159</v>
      </c>
    </row>
    <row r="2" spans="1:1" ht="16.5" customHeight="1">
      <c r="A2" s="11" t="s">
        <v>153</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47"/>
  <sheetViews>
    <sheetView showGridLines="0" zoomScaleNormal="100" zoomScaleSheetLayoutView="100" workbookViewId="0"/>
  </sheetViews>
  <sheetFormatPr defaultColWidth="9" defaultRowHeight="13.5"/>
  <cols>
    <col min="1" max="1" width="4.625" style="12" customWidth="1"/>
    <col min="2" max="2" width="3.25" style="12" customWidth="1"/>
    <col min="3" max="3" width="7.5" style="12" customWidth="1"/>
    <col min="4" max="4" width="23.375" style="12" customWidth="1"/>
    <col min="5" max="9" width="13.375" style="12" customWidth="1"/>
    <col min="10" max="10" width="12.625" style="12" customWidth="1"/>
    <col min="11" max="12" width="9" style="12"/>
    <col min="13" max="13" width="13" style="12" bestFit="1" customWidth="1"/>
    <col min="14" max="14" width="17.25" style="12" bestFit="1" customWidth="1"/>
    <col min="15" max="16384" width="9" style="12"/>
  </cols>
  <sheetData>
    <row r="1" spans="1:14" ht="16.5" customHeight="1">
      <c r="A1" s="21" t="s">
        <v>165</v>
      </c>
    </row>
    <row r="2" spans="1:14" ht="16.5" customHeight="1">
      <c r="A2" s="12" t="s">
        <v>127</v>
      </c>
    </row>
    <row r="3" spans="1:14" ht="16.5" customHeight="1">
      <c r="B3" s="280" t="s">
        <v>198</v>
      </c>
      <c r="C3" s="280"/>
      <c r="D3" s="280"/>
      <c r="E3" s="170">
        <f>'地区別_在宅(医科)'!BO15</f>
        <v>1264913</v>
      </c>
    </row>
    <row r="4" spans="1:14" ht="16.5" customHeight="1"/>
    <row r="5" spans="1:14" ht="49.5" customHeight="1">
      <c r="B5" s="14" t="s">
        <v>83</v>
      </c>
      <c r="C5" s="305" t="s">
        <v>90</v>
      </c>
      <c r="D5" s="306"/>
      <c r="E5" s="14" t="s">
        <v>197</v>
      </c>
      <c r="F5" s="121" t="s">
        <v>191</v>
      </c>
      <c r="G5" s="17" t="s">
        <v>91</v>
      </c>
      <c r="H5" s="17" t="s">
        <v>320</v>
      </c>
      <c r="I5" s="58" t="s">
        <v>161</v>
      </c>
      <c r="J5" s="58" t="s">
        <v>196</v>
      </c>
    </row>
    <row r="6" spans="1:14">
      <c r="B6" s="185">
        <v>1</v>
      </c>
      <c r="C6" s="188" t="str">
        <f>'地区別_在宅患者の疾病傾向(一人当たり医療費)'!F52</f>
        <v>0209</v>
      </c>
      <c r="D6" s="191" t="str">
        <f>'地区別_在宅患者の疾病傾向(一人当たり医療費)'!G52</f>
        <v>白血病</v>
      </c>
      <c r="E6" s="192">
        <f>'地区別_在宅患者の疾病傾向(一人当たり医療費)'!H52</f>
        <v>50271714</v>
      </c>
      <c r="F6" s="38">
        <f>'地区別_在宅患者の疾病傾向(一人当たり医療費)'!I52</f>
        <v>1.1887984264415295E-3</v>
      </c>
      <c r="G6" s="196">
        <f>'地区別_在宅患者の疾病傾向(一人当たり医療費)'!J52</f>
        <v>263</v>
      </c>
      <c r="H6" s="38">
        <f>'地区別_在宅患者の疾病傾向(一人当たり医療費)'!K52</f>
        <v>1.8204219502741016E-3</v>
      </c>
      <c r="I6" s="200">
        <f>'地区別_在宅患者の疾病傾向(一人当たり医療費)'!L52</f>
        <v>191147.20152091255</v>
      </c>
      <c r="J6" s="166">
        <f>'地区別_在宅患者の疾病傾向(一人当たり医療費)'!M52</f>
        <v>2.0791943793762891E-4</v>
      </c>
      <c r="N6" s="36"/>
    </row>
    <row r="7" spans="1:14">
      <c r="B7" s="186">
        <v>2</v>
      </c>
      <c r="C7" s="189" t="str">
        <f>'地区別_在宅患者の疾病傾向(一人当たり医療費)'!F53</f>
        <v>0601</v>
      </c>
      <c r="D7" s="45" t="str">
        <f>'地区別_在宅患者の疾病傾向(一人当たり医療費)'!G53</f>
        <v>パーキンソン病</v>
      </c>
      <c r="E7" s="193">
        <f>'地区別_在宅患者の疾病傾向(一人当たり医療費)'!H53</f>
        <v>1279638291</v>
      </c>
      <c r="F7" s="39">
        <f>'地区別_在宅患者の疾病傾向(一人当たり医療費)'!I53</f>
        <v>3.0260197349848226E-2</v>
      </c>
      <c r="G7" s="197">
        <f>'地区別_在宅患者の疾病傾向(一人当たり医療費)'!J53</f>
        <v>7444</v>
      </c>
      <c r="H7" s="39">
        <f>'地区別_在宅患者の疾病傾向(一人当たり医療費)'!K53</f>
        <v>5.1525555124868484E-2</v>
      </c>
      <c r="I7" s="201">
        <f>'地区別_在宅患者の疾病傾向(一人当たり医療費)'!L53</f>
        <v>171901.97353573347</v>
      </c>
      <c r="J7" s="167">
        <f>'地区別_在宅患者の疾病傾向(一人当たり医療費)'!M53</f>
        <v>5.8849897186604933E-3</v>
      </c>
      <c r="N7" s="36"/>
    </row>
    <row r="8" spans="1:14">
      <c r="B8" s="186">
        <v>3</v>
      </c>
      <c r="C8" s="189" t="str">
        <f>'地区別_在宅患者の疾病傾向(一人当たり医療費)'!F54</f>
        <v>1402</v>
      </c>
      <c r="D8" s="46" t="str">
        <f>'地区別_在宅患者の疾病傾向(一人当たり医療費)'!G54</f>
        <v>腎不全</v>
      </c>
      <c r="E8" s="193">
        <f>'地区別_在宅患者の疾病傾向(一人当たり医療費)'!H54</f>
        <v>1711818461</v>
      </c>
      <c r="F8" s="39">
        <f>'地区別_在宅患者の疾病傾向(一人当たり医療費)'!I54</f>
        <v>4.0480161324723499E-2</v>
      </c>
      <c r="G8" s="197">
        <f>'地区別_在宅患者の疾病傾向(一人当たり医療費)'!J54</f>
        <v>14660</v>
      </c>
      <c r="H8" s="39">
        <f>'地区別_在宅患者の疾病傾向(一人当たり医療費)'!K54</f>
        <v>0.10147294977573509</v>
      </c>
      <c r="I8" s="201">
        <f>'地区別_在宅患者の疾病傾向(一人当たり医療費)'!L54</f>
        <v>116767.97141882674</v>
      </c>
      <c r="J8" s="167">
        <f>'地区別_在宅患者の疾病傾向(一人当たり医療費)'!M54</f>
        <v>1.1589729886561368E-2</v>
      </c>
      <c r="N8" s="36"/>
    </row>
    <row r="9" spans="1:14">
      <c r="B9" s="186">
        <v>4</v>
      </c>
      <c r="C9" s="189" t="str">
        <f>'地区別_在宅患者の疾病傾向(一人当たり医療費)'!F55</f>
        <v>0602</v>
      </c>
      <c r="D9" s="46" t="str">
        <f>'地区別_在宅患者の疾病傾向(一人当たり医療費)'!G55</f>
        <v>アルツハイマー病</v>
      </c>
      <c r="E9" s="193">
        <f>'地区別_在宅患者の疾病傾向(一人当たり医療費)'!H55</f>
        <v>3677313419</v>
      </c>
      <c r="F9" s="39">
        <f>'地区別_在宅患者の疾病傾向(一人当たり医療費)'!I55</f>
        <v>8.695912787138152E-2</v>
      </c>
      <c r="G9" s="197">
        <f>'地区別_在宅患者の疾病傾向(一人当たり医療費)'!J55</f>
        <v>32175</v>
      </c>
      <c r="H9" s="39">
        <f>'地区別_在宅患者の疾病傾向(一人当たり医療費)'!K55</f>
        <v>0.22270751425881832</v>
      </c>
      <c r="I9" s="201">
        <f>'地区別_在宅患者の疾病傾向(一人当たり医療費)'!L55</f>
        <v>114291.01535353536</v>
      </c>
      <c r="J9" s="167">
        <f>'地区別_在宅患者の疾病傾向(一人当たり医療費)'!M55</f>
        <v>2.5436531998643385E-2</v>
      </c>
      <c r="N9" s="36"/>
    </row>
    <row r="10" spans="1:14">
      <c r="B10" s="187">
        <v>5</v>
      </c>
      <c r="C10" s="190" t="str">
        <f>'地区別_在宅患者の疾病傾向(一人当たり医療費)'!F56</f>
        <v>1009</v>
      </c>
      <c r="D10" s="47" t="str">
        <f>'地区別_在宅患者の疾病傾向(一人当たり医療費)'!G56</f>
        <v>慢性閉塞性肺疾患</v>
      </c>
      <c r="E10" s="194">
        <f>'地区別_在宅患者の疾病傾向(一人当たり医療費)'!H56</f>
        <v>1878236360</v>
      </c>
      <c r="F10" s="40">
        <f>'地区別_在宅患者の疾病傾向(一人当たり医療費)'!I56</f>
        <v>4.4415522201078445E-2</v>
      </c>
      <c r="G10" s="198">
        <f>'地区別_在宅患者の疾病傾向(一人当たり医療費)'!J56</f>
        <v>17596</v>
      </c>
      <c r="H10" s="40">
        <f>'地区別_在宅患者の疾病傾向(一人当たり医療費)'!K56</f>
        <v>0.12179522675674179</v>
      </c>
      <c r="I10" s="202">
        <f>'地区別_在宅患者の疾病傾向(一人当たり医療費)'!L56</f>
        <v>106742.23459877245</v>
      </c>
      <c r="J10" s="168">
        <f>'地区別_在宅患者の疾病傾向(一人当たり医療費)'!M56</f>
        <v>1.3910838136693986E-2</v>
      </c>
      <c r="N10" s="36"/>
    </row>
    <row r="11" spans="1:14">
      <c r="B11" s="41" t="s">
        <v>145</v>
      </c>
      <c r="C11" s="48"/>
      <c r="D11" s="49"/>
      <c r="E11" s="195">
        <f>'地区別_在宅患者の疾病傾向(一人当たり医療費)'!H57</f>
        <v>42287836930</v>
      </c>
      <c r="F11" s="42" t="str">
        <f>'地区別_在宅患者の疾病傾向(一人当たり医療費)'!I57</f>
        <v>-</v>
      </c>
      <c r="G11" s="199">
        <f>'地区別_在宅患者の疾病傾向(一人当たり医療費)'!J57</f>
        <v>144472</v>
      </c>
      <c r="H11" s="42" t="str">
        <f>'地区別_在宅患者の疾病傾向(一人当たり医療費)'!K57</f>
        <v>-</v>
      </c>
      <c r="I11" s="203">
        <f>'地区別_在宅患者の疾病傾向(一人当たり医療費)'!L57</f>
        <v>292706.10865773301</v>
      </c>
      <c r="J11" s="169">
        <f>'地区別_在宅患者の疾病傾向(一人当たり医療費)'!M57</f>
        <v>0.11421496972519059</v>
      </c>
      <c r="N11" s="36"/>
    </row>
    <row r="12" spans="1:14" s="2" customFormat="1" ht="15" customHeight="1">
      <c r="B12" s="53" t="s">
        <v>229</v>
      </c>
      <c r="C12" s="5"/>
      <c r="D12" s="5"/>
      <c r="E12" s="5"/>
      <c r="F12" s="5"/>
      <c r="G12" s="6"/>
      <c r="H12" s="1"/>
    </row>
    <row r="13" spans="1:14" s="2" customFormat="1" ht="15" customHeight="1">
      <c r="B13" s="54" t="s">
        <v>82</v>
      </c>
    </row>
    <row r="14" spans="1:14" s="2" customFormat="1" ht="15" customHeight="1">
      <c r="B14" s="55" t="s">
        <v>235</v>
      </c>
    </row>
    <row r="15" spans="1:14" s="2" customFormat="1" ht="15" customHeight="1">
      <c r="B15" s="157" t="s">
        <v>217</v>
      </c>
    </row>
    <row r="17" spans="1:1" ht="16.5" customHeight="1">
      <c r="A17" s="21" t="s">
        <v>165</v>
      </c>
    </row>
    <row r="18" spans="1:1" ht="16.5" customHeight="1">
      <c r="A18" s="12" t="s">
        <v>127</v>
      </c>
    </row>
    <row r="41" spans="2:8" s="2" customFormat="1" ht="15" customHeight="1">
      <c r="B41" s="53"/>
      <c r="C41" s="5"/>
      <c r="D41" s="5"/>
      <c r="E41" s="5"/>
      <c r="F41" s="5"/>
      <c r="G41" s="6"/>
      <c r="H41" s="1"/>
    </row>
    <row r="42" spans="2:8" s="2" customFormat="1" ht="15" customHeight="1">
      <c r="B42" s="53"/>
      <c r="C42" s="5"/>
      <c r="D42" s="5"/>
      <c r="E42" s="5"/>
      <c r="F42" s="5"/>
      <c r="G42" s="6"/>
      <c r="H42" s="1"/>
    </row>
    <row r="43" spans="2:8" s="2" customFormat="1" ht="15" customHeight="1">
      <c r="B43" s="53"/>
      <c r="C43" s="5"/>
      <c r="D43" s="5"/>
      <c r="E43" s="5"/>
      <c r="F43" s="5"/>
      <c r="G43" s="6"/>
      <c r="H43" s="1"/>
    </row>
    <row r="44" spans="2:8" s="2" customFormat="1" ht="15" customHeight="1">
      <c r="B44" s="53"/>
      <c r="C44" s="5"/>
      <c r="D44" s="5"/>
      <c r="E44" s="5"/>
      <c r="F44" s="5"/>
      <c r="G44" s="6"/>
      <c r="H44" s="1"/>
    </row>
    <row r="45" spans="2:8" s="2" customFormat="1" ht="15" customHeight="1">
      <c r="B45" s="53" t="s">
        <v>229</v>
      </c>
      <c r="C45" s="5"/>
      <c r="D45" s="5"/>
      <c r="E45" s="5"/>
      <c r="F45" s="5"/>
      <c r="G45" s="6"/>
      <c r="H45" s="1"/>
    </row>
    <row r="46" spans="2:8" s="2" customFormat="1" ht="15" customHeight="1">
      <c r="B46" s="54" t="s">
        <v>82</v>
      </c>
    </row>
    <row r="47" spans="2:8" s="2" customFormat="1" ht="15" customHeight="1">
      <c r="B47" s="55" t="s">
        <v>235</v>
      </c>
      <c r="C47" s="55"/>
    </row>
  </sheetData>
  <mergeCells count="2">
    <mergeCell ref="C5:D5"/>
    <mergeCell ref="B3:D3"/>
  </mergeCells>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2-17.在宅医療に係る分析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H27"/>
  <sheetViews>
    <sheetView showGridLines="0" zoomScaleNormal="100" zoomScaleSheetLayoutView="100" workbookViewId="0"/>
  </sheetViews>
  <sheetFormatPr defaultColWidth="9" defaultRowHeight="13.5"/>
  <cols>
    <col min="1" max="1" width="4.625" style="8" customWidth="1"/>
    <col min="2" max="2" width="3.25" style="8" customWidth="1"/>
    <col min="3" max="3" width="16.125" style="8" customWidth="1"/>
    <col min="4" max="4" width="9.625" style="8" customWidth="1"/>
    <col min="5" max="12" width="9" style="8" customWidth="1"/>
    <col min="13" max="13" width="9.625" style="8" customWidth="1"/>
    <col min="14" max="21" width="9" style="8" customWidth="1"/>
    <col min="22" max="22" width="9.625" style="8" customWidth="1"/>
    <col min="23" max="30" width="9" style="8" customWidth="1"/>
    <col min="31" max="31" width="9.625" style="8" customWidth="1"/>
    <col min="32" max="39" width="9" style="8" customWidth="1"/>
    <col min="40" max="40" width="9.625" style="8" customWidth="1"/>
    <col min="41" max="48" width="9" style="8" customWidth="1"/>
    <col min="49" max="49" width="9.625" style="8" customWidth="1"/>
    <col min="50" max="57" width="9" style="8" customWidth="1"/>
    <col min="58" max="58" width="9.625" style="8" customWidth="1"/>
    <col min="59" max="66" width="9" style="8" customWidth="1"/>
    <col min="67" max="67" width="9.625" style="8" customWidth="1"/>
    <col min="68" max="75" width="9" style="8" customWidth="1"/>
    <col min="76" max="76" width="9" style="20"/>
    <col min="77" max="77" width="13.25" style="64" customWidth="1"/>
    <col min="78" max="78" width="9.125" style="64" bestFit="1" customWidth="1"/>
    <col min="79" max="79" width="9.125" style="64" customWidth="1"/>
    <col min="80" max="80" width="13.125" style="64" customWidth="1"/>
    <col min="81" max="82" width="9.375" style="64" customWidth="1"/>
    <col min="83" max="83" width="9.125" style="64" customWidth="1"/>
    <col min="84" max="16384" width="9" style="8"/>
  </cols>
  <sheetData>
    <row r="1" spans="1:86" s="12" customFormat="1" ht="16.5" customHeight="1">
      <c r="A1" s="251" t="s">
        <v>329</v>
      </c>
      <c r="BX1" s="64"/>
      <c r="BY1" s="64"/>
      <c r="BZ1" s="64"/>
      <c r="CA1" s="64"/>
      <c r="CB1" s="64"/>
      <c r="CC1" s="64"/>
      <c r="CD1" s="64"/>
      <c r="CE1" s="64"/>
    </row>
    <row r="2" spans="1:86" s="12" customFormat="1" ht="16.5" customHeight="1">
      <c r="A2" s="251" t="s">
        <v>330</v>
      </c>
      <c r="BX2" s="64"/>
      <c r="BY2" s="64"/>
      <c r="BZ2" s="64"/>
      <c r="CA2" s="64"/>
      <c r="CB2" s="64"/>
      <c r="CC2" s="64"/>
      <c r="CD2" s="64"/>
      <c r="CE2" s="64"/>
    </row>
    <row r="3" spans="1:86" ht="16.5" customHeight="1">
      <c r="B3" s="266"/>
      <c r="C3" s="269" t="s">
        <v>74</v>
      </c>
      <c r="D3" s="272" t="s">
        <v>66</v>
      </c>
      <c r="E3" s="273"/>
      <c r="F3" s="273"/>
      <c r="G3" s="273"/>
      <c r="H3" s="273"/>
      <c r="I3" s="273"/>
      <c r="J3" s="273"/>
      <c r="K3" s="273"/>
      <c r="L3" s="274"/>
      <c r="M3" s="272" t="s">
        <v>67</v>
      </c>
      <c r="N3" s="273"/>
      <c r="O3" s="273"/>
      <c r="P3" s="273"/>
      <c r="Q3" s="273"/>
      <c r="R3" s="273"/>
      <c r="S3" s="273"/>
      <c r="T3" s="273"/>
      <c r="U3" s="274"/>
      <c r="V3" s="272" t="s">
        <v>68</v>
      </c>
      <c r="W3" s="273"/>
      <c r="X3" s="273"/>
      <c r="Y3" s="273"/>
      <c r="Z3" s="273"/>
      <c r="AA3" s="273"/>
      <c r="AB3" s="273"/>
      <c r="AC3" s="273"/>
      <c r="AD3" s="274"/>
      <c r="AE3" s="272" t="s">
        <v>69</v>
      </c>
      <c r="AF3" s="273"/>
      <c r="AG3" s="273"/>
      <c r="AH3" s="273"/>
      <c r="AI3" s="273"/>
      <c r="AJ3" s="273"/>
      <c r="AK3" s="273"/>
      <c r="AL3" s="273"/>
      <c r="AM3" s="274"/>
      <c r="AN3" s="279" t="s">
        <v>70</v>
      </c>
      <c r="AO3" s="273"/>
      <c r="AP3" s="273"/>
      <c r="AQ3" s="273"/>
      <c r="AR3" s="273"/>
      <c r="AS3" s="273"/>
      <c r="AT3" s="273"/>
      <c r="AU3" s="273"/>
      <c r="AV3" s="274"/>
      <c r="AW3" s="272" t="s">
        <v>71</v>
      </c>
      <c r="AX3" s="273"/>
      <c r="AY3" s="273"/>
      <c r="AZ3" s="273"/>
      <c r="BA3" s="273"/>
      <c r="BB3" s="273"/>
      <c r="BC3" s="273"/>
      <c r="BD3" s="273"/>
      <c r="BE3" s="274"/>
      <c r="BF3" s="272" t="s">
        <v>72</v>
      </c>
      <c r="BG3" s="273"/>
      <c r="BH3" s="273"/>
      <c r="BI3" s="273"/>
      <c r="BJ3" s="273"/>
      <c r="BK3" s="273"/>
      <c r="BL3" s="273"/>
      <c r="BM3" s="273"/>
      <c r="BN3" s="274"/>
      <c r="BO3" s="280" t="s">
        <v>73</v>
      </c>
      <c r="BP3" s="280"/>
      <c r="BQ3" s="280"/>
      <c r="BR3" s="280"/>
      <c r="BS3" s="280"/>
      <c r="BT3" s="280"/>
      <c r="BU3" s="280"/>
      <c r="BV3" s="280"/>
      <c r="BW3" s="280"/>
    </row>
    <row r="4" spans="1:86" ht="38.1" customHeight="1">
      <c r="B4" s="267"/>
      <c r="C4" s="270"/>
      <c r="D4" s="259" t="s">
        <v>89</v>
      </c>
      <c r="E4" s="275" t="s">
        <v>94</v>
      </c>
      <c r="F4" s="276"/>
      <c r="G4" s="277" t="s">
        <v>148</v>
      </c>
      <c r="H4" s="278"/>
      <c r="I4" s="275" t="s">
        <v>95</v>
      </c>
      <c r="J4" s="276"/>
      <c r="K4" s="254" t="s">
        <v>150</v>
      </c>
      <c r="L4" s="255"/>
      <c r="M4" s="259" t="s">
        <v>89</v>
      </c>
      <c r="N4" s="275" t="s">
        <v>94</v>
      </c>
      <c r="O4" s="276"/>
      <c r="P4" s="277" t="s">
        <v>148</v>
      </c>
      <c r="Q4" s="278"/>
      <c r="R4" s="275" t="s">
        <v>95</v>
      </c>
      <c r="S4" s="276"/>
      <c r="T4" s="254" t="s">
        <v>150</v>
      </c>
      <c r="U4" s="255"/>
      <c r="V4" s="259" t="s">
        <v>89</v>
      </c>
      <c r="W4" s="275" t="s">
        <v>94</v>
      </c>
      <c r="X4" s="276"/>
      <c r="Y4" s="277" t="s">
        <v>148</v>
      </c>
      <c r="Z4" s="278"/>
      <c r="AA4" s="275" t="s">
        <v>95</v>
      </c>
      <c r="AB4" s="276"/>
      <c r="AC4" s="254" t="s">
        <v>150</v>
      </c>
      <c r="AD4" s="255"/>
      <c r="AE4" s="259" t="s">
        <v>89</v>
      </c>
      <c r="AF4" s="275" t="s">
        <v>94</v>
      </c>
      <c r="AG4" s="276"/>
      <c r="AH4" s="277" t="s">
        <v>148</v>
      </c>
      <c r="AI4" s="278"/>
      <c r="AJ4" s="275" t="s">
        <v>95</v>
      </c>
      <c r="AK4" s="276"/>
      <c r="AL4" s="254" t="s">
        <v>150</v>
      </c>
      <c r="AM4" s="255"/>
      <c r="AN4" s="259" t="s">
        <v>89</v>
      </c>
      <c r="AO4" s="279" t="s">
        <v>94</v>
      </c>
      <c r="AP4" s="274"/>
      <c r="AQ4" s="277" t="s">
        <v>148</v>
      </c>
      <c r="AR4" s="278"/>
      <c r="AS4" s="279" t="s">
        <v>95</v>
      </c>
      <c r="AT4" s="274"/>
      <c r="AU4" s="290" t="s">
        <v>150</v>
      </c>
      <c r="AV4" s="263"/>
      <c r="AW4" s="259" t="s">
        <v>89</v>
      </c>
      <c r="AX4" s="275" t="s">
        <v>94</v>
      </c>
      <c r="AY4" s="276"/>
      <c r="AZ4" s="277" t="s">
        <v>148</v>
      </c>
      <c r="BA4" s="278"/>
      <c r="BB4" s="275" t="s">
        <v>95</v>
      </c>
      <c r="BC4" s="276"/>
      <c r="BD4" s="254" t="s">
        <v>150</v>
      </c>
      <c r="BE4" s="255"/>
      <c r="BF4" s="259" t="s">
        <v>89</v>
      </c>
      <c r="BG4" s="275" t="s">
        <v>94</v>
      </c>
      <c r="BH4" s="276"/>
      <c r="BI4" s="277" t="s">
        <v>148</v>
      </c>
      <c r="BJ4" s="278"/>
      <c r="BK4" s="275" t="s">
        <v>95</v>
      </c>
      <c r="BL4" s="276"/>
      <c r="BM4" s="254" t="s">
        <v>150</v>
      </c>
      <c r="BN4" s="255"/>
      <c r="BO4" s="259" t="s">
        <v>89</v>
      </c>
      <c r="BP4" s="275" t="s">
        <v>94</v>
      </c>
      <c r="BQ4" s="276"/>
      <c r="BR4" s="277" t="s">
        <v>148</v>
      </c>
      <c r="BS4" s="278"/>
      <c r="BT4" s="275" t="s">
        <v>95</v>
      </c>
      <c r="BU4" s="276"/>
      <c r="BV4" s="254" t="s">
        <v>150</v>
      </c>
      <c r="BW4" s="255"/>
      <c r="BY4" s="64" t="s">
        <v>125</v>
      </c>
    </row>
    <row r="5" spans="1:86" ht="13.5" customHeight="1">
      <c r="B5" s="267"/>
      <c r="C5" s="270"/>
      <c r="D5" s="260"/>
      <c r="E5" s="25"/>
      <c r="F5" s="26"/>
      <c r="G5" s="25"/>
      <c r="H5" s="26"/>
      <c r="I5" s="25"/>
      <c r="J5" s="26"/>
      <c r="K5" s="25"/>
      <c r="L5" s="26"/>
      <c r="M5" s="260"/>
      <c r="N5" s="25"/>
      <c r="O5" s="26"/>
      <c r="P5" s="25"/>
      <c r="Q5" s="26"/>
      <c r="R5" s="25"/>
      <c r="S5" s="26"/>
      <c r="T5" s="25"/>
      <c r="U5" s="26"/>
      <c r="V5" s="260"/>
      <c r="W5" s="25"/>
      <c r="X5" s="26"/>
      <c r="Y5" s="25"/>
      <c r="Z5" s="26"/>
      <c r="AA5" s="25"/>
      <c r="AB5" s="26"/>
      <c r="AC5" s="25"/>
      <c r="AD5" s="26"/>
      <c r="AE5" s="260"/>
      <c r="AF5" s="25"/>
      <c r="AG5" s="26"/>
      <c r="AH5" s="25"/>
      <c r="AI5" s="26"/>
      <c r="AJ5" s="25"/>
      <c r="AK5" s="26"/>
      <c r="AL5" s="25"/>
      <c r="AM5" s="26"/>
      <c r="AN5" s="260"/>
      <c r="AO5" s="81"/>
      <c r="AP5" s="82"/>
      <c r="AQ5" s="81"/>
      <c r="AR5" s="82"/>
      <c r="AS5" s="81"/>
      <c r="AT5" s="82"/>
      <c r="AU5" s="81"/>
      <c r="AV5" s="82"/>
      <c r="AW5" s="260"/>
      <c r="AX5" s="25"/>
      <c r="AY5" s="26"/>
      <c r="AZ5" s="25"/>
      <c r="BA5" s="26"/>
      <c r="BB5" s="25"/>
      <c r="BC5" s="26"/>
      <c r="BD5" s="25"/>
      <c r="BE5" s="26"/>
      <c r="BF5" s="260"/>
      <c r="BG5" s="25"/>
      <c r="BH5" s="26"/>
      <c r="BI5" s="25"/>
      <c r="BJ5" s="26"/>
      <c r="BK5" s="25"/>
      <c r="BL5" s="26"/>
      <c r="BM5" s="25"/>
      <c r="BN5" s="26"/>
      <c r="BO5" s="260"/>
      <c r="BP5" s="25"/>
      <c r="BQ5" s="26"/>
      <c r="BR5" s="25"/>
      <c r="BS5" s="26"/>
      <c r="BT5" s="25"/>
      <c r="BU5" s="26"/>
      <c r="BV5" s="25"/>
      <c r="BW5" s="26"/>
      <c r="BY5" s="281" t="s">
        <v>172</v>
      </c>
      <c r="BZ5" s="282"/>
      <c r="CA5" s="283"/>
      <c r="CB5" s="287" t="s">
        <v>151</v>
      </c>
      <c r="CC5" s="287"/>
      <c r="CD5" s="287"/>
      <c r="CE5" s="52"/>
      <c r="CF5" s="264" t="s">
        <v>172</v>
      </c>
      <c r="CG5" s="264" t="s">
        <v>151</v>
      </c>
      <c r="CH5" s="265"/>
    </row>
    <row r="6" spans="1:86" ht="27" customHeight="1">
      <c r="B6" s="268"/>
      <c r="C6" s="271"/>
      <c r="D6" s="261"/>
      <c r="E6" s="27" t="s">
        <v>171</v>
      </c>
      <c r="F6" s="56" t="s">
        <v>126</v>
      </c>
      <c r="G6" s="27" t="s">
        <v>171</v>
      </c>
      <c r="H6" s="56" t="s">
        <v>126</v>
      </c>
      <c r="I6" s="27" t="s">
        <v>171</v>
      </c>
      <c r="J6" s="56" t="s">
        <v>126</v>
      </c>
      <c r="K6" s="27" t="s">
        <v>171</v>
      </c>
      <c r="L6" s="56" t="s">
        <v>126</v>
      </c>
      <c r="M6" s="261"/>
      <c r="N6" s="27" t="s">
        <v>171</v>
      </c>
      <c r="O6" s="56" t="s">
        <v>126</v>
      </c>
      <c r="P6" s="27" t="s">
        <v>171</v>
      </c>
      <c r="Q6" s="56" t="s">
        <v>126</v>
      </c>
      <c r="R6" s="27" t="s">
        <v>171</v>
      </c>
      <c r="S6" s="56" t="s">
        <v>126</v>
      </c>
      <c r="T6" s="27" t="s">
        <v>171</v>
      </c>
      <c r="U6" s="56" t="s">
        <v>126</v>
      </c>
      <c r="V6" s="261"/>
      <c r="W6" s="27" t="s">
        <v>171</v>
      </c>
      <c r="X6" s="56" t="s">
        <v>126</v>
      </c>
      <c r="Y6" s="27" t="s">
        <v>171</v>
      </c>
      <c r="Z6" s="56" t="s">
        <v>126</v>
      </c>
      <c r="AA6" s="27" t="s">
        <v>171</v>
      </c>
      <c r="AB6" s="56" t="s">
        <v>126</v>
      </c>
      <c r="AC6" s="27" t="s">
        <v>171</v>
      </c>
      <c r="AD6" s="56" t="s">
        <v>126</v>
      </c>
      <c r="AE6" s="261"/>
      <c r="AF6" s="27" t="s">
        <v>171</v>
      </c>
      <c r="AG6" s="56" t="s">
        <v>126</v>
      </c>
      <c r="AH6" s="27" t="s">
        <v>171</v>
      </c>
      <c r="AI6" s="56" t="s">
        <v>126</v>
      </c>
      <c r="AJ6" s="27" t="s">
        <v>171</v>
      </c>
      <c r="AK6" s="56" t="s">
        <v>126</v>
      </c>
      <c r="AL6" s="27" t="s">
        <v>171</v>
      </c>
      <c r="AM6" s="56" t="s">
        <v>126</v>
      </c>
      <c r="AN6" s="261"/>
      <c r="AO6" s="84" t="s">
        <v>171</v>
      </c>
      <c r="AP6" s="85" t="s">
        <v>126</v>
      </c>
      <c r="AQ6" s="84" t="s">
        <v>171</v>
      </c>
      <c r="AR6" s="85" t="s">
        <v>126</v>
      </c>
      <c r="AS6" s="84" t="s">
        <v>171</v>
      </c>
      <c r="AT6" s="85" t="s">
        <v>126</v>
      </c>
      <c r="AU6" s="84" t="s">
        <v>171</v>
      </c>
      <c r="AV6" s="85" t="s">
        <v>126</v>
      </c>
      <c r="AW6" s="261"/>
      <c r="AX6" s="27" t="s">
        <v>171</v>
      </c>
      <c r="AY6" s="56" t="s">
        <v>126</v>
      </c>
      <c r="AZ6" s="27" t="s">
        <v>171</v>
      </c>
      <c r="BA6" s="56" t="s">
        <v>126</v>
      </c>
      <c r="BB6" s="27" t="s">
        <v>171</v>
      </c>
      <c r="BC6" s="56" t="s">
        <v>126</v>
      </c>
      <c r="BD6" s="27" t="s">
        <v>171</v>
      </c>
      <c r="BE6" s="56" t="s">
        <v>126</v>
      </c>
      <c r="BF6" s="261"/>
      <c r="BG6" s="27" t="s">
        <v>171</v>
      </c>
      <c r="BH6" s="56" t="s">
        <v>126</v>
      </c>
      <c r="BI6" s="27" t="s">
        <v>171</v>
      </c>
      <c r="BJ6" s="56" t="s">
        <v>126</v>
      </c>
      <c r="BK6" s="27" t="s">
        <v>171</v>
      </c>
      <c r="BL6" s="56" t="s">
        <v>126</v>
      </c>
      <c r="BM6" s="27" t="s">
        <v>171</v>
      </c>
      <c r="BN6" s="56" t="s">
        <v>126</v>
      </c>
      <c r="BO6" s="261"/>
      <c r="BP6" s="27" t="s">
        <v>171</v>
      </c>
      <c r="BQ6" s="56" t="s">
        <v>126</v>
      </c>
      <c r="BR6" s="27" t="s">
        <v>171</v>
      </c>
      <c r="BS6" s="56" t="s">
        <v>126</v>
      </c>
      <c r="BT6" s="27" t="s">
        <v>171</v>
      </c>
      <c r="BU6" s="56" t="s">
        <v>126</v>
      </c>
      <c r="BV6" s="27" t="s">
        <v>171</v>
      </c>
      <c r="BW6" s="56" t="s">
        <v>126</v>
      </c>
      <c r="BY6" s="284"/>
      <c r="BZ6" s="285"/>
      <c r="CA6" s="286"/>
      <c r="CB6" s="287"/>
      <c r="CC6" s="287"/>
      <c r="CD6" s="287"/>
      <c r="CE6" s="52"/>
      <c r="CF6" s="264"/>
      <c r="CG6" s="264"/>
      <c r="CH6" s="265"/>
    </row>
    <row r="7" spans="1:86" s="20" customFormat="1" ht="12">
      <c r="B7" s="92">
        <v>1</v>
      </c>
      <c r="C7" s="37" t="s">
        <v>2</v>
      </c>
      <c r="D7" s="131">
        <v>127</v>
      </c>
      <c r="E7" s="131">
        <v>19</v>
      </c>
      <c r="F7" s="131">
        <v>9</v>
      </c>
      <c r="G7" s="93">
        <f t="shared" ref="G7:G14" si="0">IFERROR(E7/D7,"-")</f>
        <v>0.14960629921259844</v>
      </c>
      <c r="H7" s="93">
        <f t="shared" ref="H7:H14" si="1">IFERROR(F7/D7,"-")</f>
        <v>7.0866141732283464E-2</v>
      </c>
      <c r="I7" s="131">
        <v>4189600</v>
      </c>
      <c r="J7" s="131">
        <v>3074720</v>
      </c>
      <c r="K7" s="131">
        <f t="shared" ref="K7:L14" si="2">IFERROR(I7/E7,"-")</f>
        <v>220505.26315789475</v>
      </c>
      <c r="L7" s="131">
        <f t="shared" si="2"/>
        <v>341635.55555555556</v>
      </c>
      <c r="M7" s="131">
        <v>323</v>
      </c>
      <c r="N7" s="131">
        <v>65</v>
      </c>
      <c r="O7" s="131">
        <v>37</v>
      </c>
      <c r="P7" s="93">
        <f t="shared" ref="P7:P14" si="3">IFERROR(N7/M7,"-")</f>
        <v>0.20123839009287925</v>
      </c>
      <c r="Q7" s="93">
        <f t="shared" ref="Q7:Q14" si="4">IFERROR(O7/M7,"-")</f>
        <v>0.11455108359133127</v>
      </c>
      <c r="R7" s="131">
        <v>18799520</v>
      </c>
      <c r="S7" s="131">
        <v>14885890</v>
      </c>
      <c r="T7" s="131">
        <f t="shared" ref="T7:U14" si="5">IFERROR(R7/N7,"-")</f>
        <v>289223.38461538462</v>
      </c>
      <c r="U7" s="131">
        <f t="shared" si="5"/>
        <v>402321.35135135136</v>
      </c>
      <c r="V7" s="131">
        <v>54174</v>
      </c>
      <c r="W7" s="131">
        <v>2277</v>
      </c>
      <c r="X7" s="131">
        <v>1178</v>
      </c>
      <c r="Y7" s="93">
        <f t="shared" ref="Y7:Y14" si="6">IFERROR(W7/V7,"-")</f>
        <v>4.2031232694650568E-2</v>
      </c>
      <c r="Z7" s="93">
        <f t="shared" ref="Z7:Z14" si="7">IFERROR(X7/V7,"-")</f>
        <v>2.1744748403293091E-2</v>
      </c>
      <c r="AA7" s="131">
        <v>565624850</v>
      </c>
      <c r="AB7" s="131">
        <v>433982040</v>
      </c>
      <c r="AC7" s="131">
        <f t="shared" ref="AC7:AD14" si="8">IFERROR(AA7/W7,"-")</f>
        <v>248407.92709705755</v>
      </c>
      <c r="AD7" s="131">
        <f t="shared" si="8"/>
        <v>368405.80645161291</v>
      </c>
      <c r="AE7" s="131">
        <v>44410</v>
      </c>
      <c r="AF7" s="131">
        <v>4007</v>
      </c>
      <c r="AG7" s="131">
        <v>2335</v>
      </c>
      <c r="AH7" s="93">
        <f t="shared" ref="AH7:AH14" si="9">IFERROR(AF7/AE7,"-")</f>
        <v>9.0227426255347895E-2</v>
      </c>
      <c r="AI7" s="93">
        <f t="shared" ref="AI7:AI14" si="10">IFERROR(AG7/AE7,"-")</f>
        <v>5.257824814231029E-2</v>
      </c>
      <c r="AJ7" s="131">
        <v>1048368350</v>
      </c>
      <c r="AK7" s="131">
        <v>848649720</v>
      </c>
      <c r="AL7" s="131">
        <f t="shared" ref="AL7:AM14" si="11">IFERROR(AJ7/AF7,"-")</f>
        <v>261634.22760169703</v>
      </c>
      <c r="AM7" s="131">
        <f t="shared" si="11"/>
        <v>363447.41755888652</v>
      </c>
      <c r="AN7" s="131">
        <v>30372</v>
      </c>
      <c r="AO7" s="131">
        <v>5849</v>
      </c>
      <c r="AP7" s="131">
        <v>3783</v>
      </c>
      <c r="AQ7" s="93">
        <f t="shared" ref="AQ7:AQ14" si="12">IFERROR(AO7/AN7,"-")</f>
        <v>0.19257869089951271</v>
      </c>
      <c r="AR7" s="93">
        <f t="shared" ref="AR7:AR14" si="13">IFERROR(AP7/AN7,"-")</f>
        <v>0.12455551165547214</v>
      </c>
      <c r="AS7" s="131">
        <v>1589335670</v>
      </c>
      <c r="AT7" s="131">
        <v>1338654690</v>
      </c>
      <c r="AU7" s="131">
        <f t="shared" ref="AU7:AV14" si="14">IFERROR(AS7/AO7,"-")</f>
        <v>271727.76030090614</v>
      </c>
      <c r="AV7" s="131">
        <f t="shared" si="14"/>
        <v>353860.61062648689</v>
      </c>
      <c r="AW7" s="131">
        <v>14209</v>
      </c>
      <c r="AX7" s="131">
        <v>4590</v>
      </c>
      <c r="AY7" s="131">
        <v>3436</v>
      </c>
      <c r="AZ7" s="93">
        <f>IFERROR(AX7/AW7,"-")</f>
        <v>0.32303469631923432</v>
      </c>
      <c r="BA7" s="93">
        <f>IFERROR(AY7/AW7,"-")</f>
        <v>0.24181856569779717</v>
      </c>
      <c r="BB7" s="131">
        <v>1324378210</v>
      </c>
      <c r="BC7" s="131">
        <v>1188652690</v>
      </c>
      <c r="BD7" s="131">
        <f t="shared" ref="BD7:BE14" si="15">IFERROR(BB7/AX7,"-")</f>
        <v>288535.55773420481</v>
      </c>
      <c r="BE7" s="131">
        <f t="shared" si="15"/>
        <v>345940.82945285214</v>
      </c>
      <c r="BF7" s="131">
        <v>5421</v>
      </c>
      <c r="BG7" s="131">
        <v>2264</v>
      </c>
      <c r="BH7" s="131">
        <v>1799</v>
      </c>
      <c r="BI7" s="93">
        <f t="shared" ref="BI7:BI14" si="16">IFERROR(BG7/BF7,"-")</f>
        <v>0.41763512267109387</v>
      </c>
      <c r="BJ7" s="93">
        <f t="shared" ref="BJ7:BJ14" si="17">IFERROR(BH7/BF7,"-")</f>
        <v>0.33185759085039662</v>
      </c>
      <c r="BK7" s="131">
        <v>731752910</v>
      </c>
      <c r="BL7" s="131">
        <v>658781040</v>
      </c>
      <c r="BM7" s="131">
        <f t="shared" ref="BM7:BN13" si="18">IFERROR(BK7/BG7,"-")</f>
        <v>323212.41607773851</v>
      </c>
      <c r="BN7" s="131">
        <f t="shared" si="18"/>
        <v>366192.90717065037</v>
      </c>
      <c r="BO7" s="131">
        <f>SUM(D7,M7,V7,AE7,AN7,AW7,BF7)</f>
        <v>149036</v>
      </c>
      <c r="BP7" s="131">
        <f t="shared" ref="BP7:BQ14" si="19">SUM(E7,N7,W7,AF7,AO7,AX7,BG7)</f>
        <v>19071</v>
      </c>
      <c r="BQ7" s="131">
        <f t="shared" si="19"/>
        <v>12577</v>
      </c>
      <c r="BR7" s="93">
        <f>IFERROR(BP7/BO7,"-")</f>
        <v>0.12796237150755521</v>
      </c>
      <c r="BS7" s="93">
        <f t="shared" ref="BS7:BS14" si="20">IFERROR(BQ7/BO7,"-")</f>
        <v>8.4389006682949089E-2</v>
      </c>
      <c r="BT7" s="131">
        <f>SUM(I7,R7,AA7,AJ7,AS7,BB7,BK7)</f>
        <v>5282449110</v>
      </c>
      <c r="BU7" s="131">
        <f>SUM(J7,S7,AB7,AK7,AT7,BC7,BL7)</f>
        <v>4486680790</v>
      </c>
      <c r="BV7" s="131">
        <f>IFERROR(BT7/BP7,"-")</f>
        <v>276988.5747994337</v>
      </c>
      <c r="BW7" s="131">
        <f>IFERROR(BU7/BQ7,"-")</f>
        <v>356736.96350481035</v>
      </c>
      <c r="BY7" s="65" t="str">
        <f>INDEX($C$7:$C$14,MATCH(BZ7,BR$7:BR$14,0))</f>
        <v>豊能医療圏</v>
      </c>
      <c r="BZ7" s="147">
        <f>LARGE(BR$7:BR$14,ROW(BH1))</f>
        <v>0.12796237150755521</v>
      </c>
      <c r="CA7" s="147">
        <f>ROUND(BZ7,3)</f>
        <v>0.128</v>
      </c>
      <c r="CB7" s="65" t="str">
        <f>INDEX($C$7:$C$14,MATCH(CC7,BS$7:BS$14,0))</f>
        <v>豊能医療圏</v>
      </c>
      <c r="CC7" s="147">
        <f>LARGE(BS$7:BS$14,ROW(BJ1))</f>
        <v>8.4389006682949089E-2</v>
      </c>
      <c r="CD7" s="147">
        <f>ROUND(CC7,3)</f>
        <v>8.4000000000000005E-2</v>
      </c>
      <c r="CE7" s="66"/>
      <c r="CF7" s="147">
        <f>ROUND($BR$15,3)</f>
        <v>0.114</v>
      </c>
      <c r="CG7" s="147">
        <f>ROUND($BS$15,3)</f>
        <v>7.4999999999999997E-2</v>
      </c>
      <c r="CH7" s="165">
        <v>0</v>
      </c>
    </row>
    <row r="8" spans="1:86" s="20" customFormat="1" ht="12">
      <c r="B8" s="92">
        <v>2</v>
      </c>
      <c r="C8" s="37" t="s">
        <v>9</v>
      </c>
      <c r="D8" s="131">
        <v>169</v>
      </c>
      <c r="E8" s="131">
        <v>34</v>
      </c>
      <c r="F8" s="131">
        <v>17</v>
      </c>
      <c r="G8" s="93">
        <f t="shared" si="0"/>
        <v>0.20118343195266272</v>
      </c>
      <c r="H8" s="93">
        <f t="shared" si="1"/>
        <v>0.10059171597633136</v>
      </c>
      <c r="I8" s="131">
        <v>9551210</v>
      </c>
      <c r="J8" s="131">
        <v>7823820</v>
      </c>
      <c r="K8" s="131">
        <f t="shared" si="2"/>
        <v>280917.9411764706</v>
      </c>
      <c r="L8" s="131">
        <f t="shared" si="2"/>
        <v>460224.70588235295</v>
      </c>
      <c r="M8" s="131">
        <v>474</v>
      </c>
      <c r="N8" s="131">
        <v>77</v>
      </c>
      <c r="O8" s="131">
        <v>40</v>
      </c>
      <c r="P8" s="93">
        <f t="shared" si="3"/>
        <v>0.16244725738396623</v>
      </c>
      <c r="Q8" s="93">
        <f t="shared" si="4"/>
        <v>8.4388185654008435E-2</v>
      </c>
      <c r="R8" s="131">
        <v>31563490</v>
      </c>
      <c r="S8" s="131">
        <v>23439580</v>
      </c>
      <c r="T8" s="131">
        <f t="shared" si="5"/>
        <v>409915.45454545453</v>
      </c>
      <c r="U8" s="131">
        <f t="shared" si="5"/>
        <v>585989.5</v>
      </c>
      <c r="V8" s="131">
        <v>43592</v>
      </c>
      <c r="W8" s="131">
        <v>1551</v>
      </c>
      <c r="X8" s="131">
        <v>812</v>
      </c>
      <c r="Y8" s="93">
        <f t="shared" si="6"/>
        <v>3.5579922921636996E-2</v>
      </c>
      <c r="Z8" s="93">
        <f t="shared" si="7"/>
        <v>1.8627271058909892E-2</v>
      </c>
      <c r="AA8" s="131">
        <v>403813730</v>
      </c>
      <c r="AB8" s="131">
        <v>313915510</v>
      </c>
      <c r="AC8" s="131">
        <f t="shared" si="8"/>
        <v>260357.01482914248</v>
      </c>
      <c r="AD8" s="131">
        <f t="shared" si="8"/>
        <v>386595.45566502464</v>
      </c>
      <c r="AE8" s="131">
        <v>33355</v>
      </c>
      <c r="AF8" s="131">
        <v>2513</v>
      </c>
      <c r="AG8" s="131">
        <v>1467</v>
      </c>
      <c r="AH8" s="93">
        <f t="shared" si="9"/>
        <v>7.5341028331584473E-2</v>
      </c>
      <c r="AI8" s="93">
        <f t="shared" si="10"/>
        <v>4.3981412082146606E-2</v>
      </c>
      <c r="AJ8" s="131">
        <v>694173450</v>
      </c>
      <c r="AK8" s="131">
        <v>559565880</v>
      </c>
      <c r="AL8" s="131">
        <f t="shared" si="11"/>
        <v>276232.96856346994</v>
      </c>
      <c r="AM8" s="131">
        <f t="shared" si="11"/>
        <v>381435.50102249486</v>
      </c>
      <c r="AN8" s="131">
        <v>20804</v>
      </c>
      <c r="AO8" s="131">
        <v>3392</v>
      </c>
      <c r="AP8" s="131">
        <v>2251</v>
      </c>
      <c r="AQ8" s="93">
        <f t="shared" si="12"/>
        <v>0.16304556815996923</v>
      </c>
      <c r="AR8" s="93">
        <f t="shared" si="13"/>
        <v>0.1082003460872909</v>
      </c>
      <c r="AS8" s="131">
        <v>950286510</v>
      </c>
      <c r="AT8" s="131">
        <v>808418680</v>
      </c>
      <c r="AU8" s="131">
        <f t="shared" si="14"/>
        <v>280155.22110849054</v>
      </c>
      <c r="AV8" s="131">
        <f t="shared" si="14"/>
        <v>359137.57441137271</v>
      </c>
      <c r="AW8" s="131">
        <v>9667</v>
      </c>
      <c r="AX8" s="131">
        <v>2737</v>
      </c>
      <c r="AY8" s="131">
        <v>2058</v>
      </c>
      <c r="AZ8" s="93">
        <f t="shared" ref="AZ8:AZ14" si="21">IFERROR(AX8/AW8,"-")</f>
        <v>0.28312816799420709</v>
      </c>
      <c r="BA8" s="93">
        <f t="shared" ref="BA8:BA10" si="22">IFERROR(AY8/AW8,"-")</f>
        <v>0.21288921071687184</v>
      </c>
      <c r="BB8" s="131">
        <v>837489430</v>
      </c>
      <c r="BC8" s="131">
        <v>751272670</v>
      </c>
      <c r="BD8" s="131">
        <f t="shared" si="15"/>
        <v>305988.10010960908</v>
      </c>
      <c r="BE8" s="131">
        <f t="shared" si="15"/>
        <v>365049.88824101072</v>
      </c>
      <c r="BF8" s="131">
        <v>3499</v>
      </c>
      <c r="BG8" s="131">
        <v>1345</v>
      </c>
      <c r="BH8" s="131">
        <v>1076</v>
      </c>
      <c r="BI8" s="93">
        <f t="shared" si="16"/>
        <v>0.38439554158330952</v>
      </c>
      <c r="BJ8" s="93">
        <f t="shared" si="17"/>
        <v>0.30751643326664763</v>
      </c>
      <c r="BK8" s="131">
        <v>425698450</v>
      </c>
      <c r="BL8" s="131">
        <v>395179530</v>
      </c>
      <c r="BM8" s="131">
        <f t="shared" si="18"/>
        <v>316504.42379182158</v>
      </c>
      <c r="BN8" s="131">
        <f t="shared" si="18"/>
        <v>367267.2211895911</v>
      </c>
      <c r="BO8" s="131">
        <f>SUM(D8,M8,V8,AE8,AN8,AW8,BF8)</f>
        <v>111560</v>
      </c>
      <c r="BP8" s="131">
        <f t="shared" si="19"/>
        <v>11649</v>
      </c>
      <c r="BQ8" s="131">
        <f t="shared" si="19"/>
        <v>7721</v>
      </c>
      <c r="BR8" s="93">
        <f t="shared" ref="BR8:BR14" si="23">IFERROR(BP8/BO8,"-")</f>
        <v>0.10441914664754393</v>
      </c>
      <c r="BS8" s="93">
        <f t="shared" si="20"/>
        <v>6.9209394048045894E-2</v>
      </c>
      <c r="BT8" s="131">
        <f t="shared" ref="BT8:BT14" si="24">SUM(I8,R8,AA8,AJ8,AS8,BB8,BK8)</f>
        <v>3352576270</v>
      </c>
      <c r="BU8" s="131">
        <f t="shared" ref="BU8:BU14" si="25">SUM(J8,S8,AB8,AK8,AT8,BC8,BL8)</f>
        <v>2859615670</v>
      </c>
      <c r="BV8" s="131">
        <f t="shared" ref="BV8:BV14" si="26">IFERROR(BT8/BP8,"-")</f>
        <v>287799.49094342859</v>
      </c>
      <c r="BW8" s="131">
        <f t="shared" ref="BW8:BW14" si="27">IFERROR(BU8/BQ8,"-")</f>
        <v>370368.5623623883</v>
      </c>
      <c r="BY8" s="65" t="str">
        <f t="shared" ref="BY8:BY14" si="28">INDEX($C$7:$C$14,MATCH(BZ8,BR$7:BR$14,0))</f>
        <v>大阪市医療圏</v>
      </c>
      <c r="BZ8" s="147">
        <f t="shared" ref="BZ8:BZ14" si="29">LARGE(BR$7:BR$14,ROW(BH2))</f>
        <v>0.11915905393567763</v>
      </c>
      <c r="CA8" s="147">
        <f t="shared" ref="CA8:CA14" si="30">ROUND(BZ8,3)</f>
        <v>0.11899999999999999</v>
      </c>
      <c r="CB8" s="65" t="str">
        <f t="shared" ref="CB8:CB14" si="31">INDEX($C$7:$C$14,MATCH(CC8,BS$7:BS$14,0))</f>
        <v>中河内医療圏</v>
      </c>
      <c r="CC8" s="147">
        <f t="shared" ref="CC8:CC14" si="32">LARGE(BS$7:BS$14,ROW(BJ2))</f>
        <v>8.1425157849761842E-2</v>
      </c>
      <c r="CD8" s="147">
        <f t="shared" ref="CD8:CD14" si="33">ROUND(CC8,3)</f>
        <v>8.1000000000000003E-2</v>
      </c>
      <c r="CE8" s="66"/>
      <c r="CF8" s="147">
        <f t="shared" ref="CF8:CF14" si="34">ROUND($BR$15,3)</f>
        <v>0.114</v>
      </c>
      <c r="CG8" s="147">
        <f t="shared" ref="CG8:CG14" si="35">ROUND($BS$15,3)</f>
        <v>7.4999999999999997E-2</v>
      </c>
      <c r="CH8" s="165">
        <v>0</v>
      </c>
    </row>
    <row r="9" spans="1:86" s="20" customFormat="1" ht="12">
      <c r="B9" s="92">
        <v>3</v>
      </c>
      <c r="C9" s="37" t="s">
        <v>14</v>
      </c>
      <c r="D9" s="131">
        <v>313</v>
      </c>
      <c r="E9" s="131">
        <v>37</v>
      </c>
      <c r="F9" s="131">
        <v>22</v>
      </c>
      <c r="G9" s="93">
        <f t="shared" si="0"/>
        <v>0.1182108626198083</v>
      </c>
      <c r="H9" s="93">
        <f t="shared" si="1"/>
        <v>7.0287539936102233E-2</v>
      </c>
      <c r="I9" s="131">
        <v>11935750</v>
      </c>
      <c r="J9" s="131">
        <v>10562750</v>
      </c>
      <c r="K9" s="131">
        <f t="shared" si="2"/>
        <v>322587.83783783781</v>
      </c>
      <c r="L9" s="131">
        <f t="shared" si="2"/>
        <v>480125</v>
      </c>
      <c r="M9" s="131">
        <v>1088</v>
      </c>
      <c r="N9" s="131">
        <v>156</v>
      </c>
      <c r="O9" s="131">
        <v>84</v>
      </c>
      <c r="P9" s="93">
        <f t="shared" si="3"/>
        <v>0.14338235294117646</v>
      </c>
      <c r="Q9" s="93">
        <f t="shared" si="4"/>
        <v>7.720588235294118E-2</v>
      </c>
      <c r="R9" s="131">
        <v>61938820</v>
      </c>
      <c r="S9" s="131">
        <v>48574070</v>
      </c>
      <c r="T9" s="131">
        <f t="shared" si="5"/>
        <v>397043.71794871794</v>
      </c>
      <c r="U9" s="131">
        <f t="shared" si="5"/>
        <v>578262.73809523811</v>
      </c>
      <c r="V9" s="131">
        <v>71025</v>
      </c>
      <c r="W9" s="131">
        <v>2748</v>
      </c>
      <c r="X9" s="131">
        <v>1350</v>
      </c>
      <c r="Y9" s="93">
        <f t="shared" si="6"/>
        <v>3.8690601900739176E-2</v>
      </c>
      <c r="Z9" s="93">
        <f t="shared" si="7"/>
        <v>1.9007391763463569E-2</v>
      </c>
      <c r="AA9" s="131">
        <v>658407430</v>
      </c>
      <c r="AB9" s="131">
        <v>490678260</v>
      </c>
      <c r="AC9" s="131">
        <f t="shared" si="8"/>
        <v>239595.13464337701</v>
      </c>
      <c r="AD9" s="131">
        <f t="shared" si="8"/>
        <v>363465.37777777779</v>
      </c>
      <c r="AE9" s="131">
        <v>54534</v>
      </c>
      <c r="AF9" s="131">
        <v>4178</v>
      </c>
      <c r="AG9" s="131">
        <v>2283</v>
      </c>
      <c r="AH9" s="93">
        <f t="shared" si="9"/>
        <v>7.6612755345289177E-2</v>
      </c>
      <c r="AI9" s="93">
        <f t="shared" si="10"/>
        <v>4.1863791396193201E-2</v>
      </c>
      <c r="AJ9" s="131">
        <v>1028513140</v>
      </c>
      <c r="AK9" s="131">
        <v>802700930</v>
      </c>
      <c r="AL9" s="131">
        <f t="shared" si="11"/>
        <v>246173.5615126855</v>
      </c>
      <c r="AM9" s="131">
        <f t="shared" si="11"/>
        <v>351599.18090232153</v>
      </c>
      <c r="AN9" s="131">
        <v>32127</v>
      </c>
      <c r="AO9" s="131">
        <v>5248</v>
      </c>
      <c r="AP9" s="131">
        <v>3491</v>
      </c>
      <c r="AQ9" s="93">
        <f t="shared" si="12"/>
        <v>0.16335169794876583</v>
      </c>
      <c r="AR9" s="93">
        <f t="shared" si="13"/>
        <v>0.10866249572011082</v>
      </c>
      <c r="AS9" s="131">
        <v>1379441720</v>
      </c>
      <c r="AT9" s="131">
        <v>1178403330</v>
      </c>
      <c r="AU9" s="131">
        <f t="shared" si="14"/>
        <v>262850.9375</v>
      </c>
      <c r="AV9" s="131">
        <f t="shared" si="14"/>
        <v>337554.66342022346</v>
      </c>
      <c r="AW9" s="131">
        <v>13595</v>
      </c>
      <c r="AX9" s="131">
        <v>3898</v>
      </c>
      <c r="AY9" s="131">
        <v>2931</v>
      </c>
      <c r="AZ9" s="93">
        <f t="shared" si="21"/>
        <v>0.28672305994851049</v>
      </c>
      <c r="BA9" s="93">
        <f t="shared" si="22"/>
        <v>0.21559396837072453</v>
      </c>
      <c r="BB9" s="131">
        <v>1091565890</v>
      </c>
      <c r="BC9" s="131">
        <v>962740760</v>
      </c>
      <c r="BD9" s="131">
        <f t="shared" si="15"/>
        <v>280032.29604925605</v>
      </c>
      <c r="BE9" s="131">
        <f t="shared" si="15"/>
        <v>328468.35892186966</v>
      </c>
      <c r="BF9" s="131">
        <v>4879</v>
      </c>
      <c r="BG9" s="131">
        <v>1811</v>
      </c>
      <c r="BH9" s="131">
        <v>1442</v>
      </c>
      <c r="BI9" s="93">
        <f t="shared" si="16"/>
        <v>0.37118261938921909</v>
      </c>
      <c r="BJ9" s="93">
        <f t="shared" si="17"/>
        <v>0.29555236728837875</v>
      </c>
      <c r="BK9" s="131">
        <v>568342460</v>
      </c>
      <c r="BL9" s="131">
        <v>519648670</v>
      </c>
      <c r="BM9" s="131">
        <f t="shared" si="18"/>
        <v>313827.97349530645</v>
      </c>
      <c r="BN9" s="131">
        <f t="shared" si="18"/>
        <v>360366.62274618587</v>
      </c>
      <c r="BO9" s="131">
        <f t="shared" ref="BO9:BO14" si="36">SUM(D9,M9,V9,AE9,AN9,AW9,BF9)</f>
        <v>177561</v>
      </c>
      <c r="BP9" s="131">
        <f t="shared" si="19"/>
        <v>18076</v>
      </c>
      <c r="BQ9" s="131">
        <f t="shared" si="19"/>
        <v>11603</v>
      </c>
      <c r="BR9" s="93">
        <f t="shared" si="23"/>
        <v>0.10180163436790737</v>
      </c>
      <c r="BS9" s="93">
        <f t="shared" si="20"/>
        <v>6.5346556957890531E-2</v>
      </c>
      <c r="BT9" s="131">
        <f t="shared" si="24"/>
        <v>4800145210</v>
      </c>
      <c r="BU9" s="131">
        <f t="shared" si="25"/>
        <v>4013308770</v>
      </c>
      <c r="BV9" s="131">
        <f t="shared" si="26"/>
        <v>265553.50796636427</v>
      </c>
      <c r="BW9" s="131">
        <f t="shared" si="27"/>
        <v>345885.44083426701</v>
      </c>
      <c r="BY9" s="65" t="str">
        <f t="shared" si="28"/>
        <v>中河内医療圏</v>
      </c>
      <c r="BZ9" s="147">
        <f t="shared" si="29"/>
        <v>0.11725191081290649</v>
      </c>
      <c r="CA9" s="147">
        <f t="shared" si="30"/>
        <v>0.11700000000000001</v>
      </c>
      <c r="CB9" s="65" t="str">
        <f t="shared" si="31"/>
        <v>大阪市医療圏</v>
      </c>
      <c r="CC9" s="147">
        <f t="shared" si="32"/>
        <v>7.77096455734924E-2</v>
      </c>
      <c r="CD9" s="147">
        <f t="shared" si="33"/>
        <v>7.8E-2</v>
      </c>
      <c r="CE9" s="66"/>
      <c r="CF9" s="147">
        <f t="shared" si="34"/>
        <v>0.114</v>
      </c>
      <c r="CG9" s="147">
        <f t="shared" si="35"/>
        <v>7.4999999999999997E-2</v>
      </c>
      <c r="CH9" s="165">
        <v>0</v>
      </c>
    </row>
    <row r="10" spans="1:86" s="20" customFormat="1" ht="12">
      <c r="B10" s="92">
        <v>4</v>
      </c>
      <c r="C10" s="37" t="s">
        <v>22</v>
      </c>
      <c r="D10" s="131">
        <v>127</v>
      </c>
      <c r="E10" s="131">
        <v>15</v>
      </c>
      <c r="F10" s="131">
        <v>8</v>
      </c>
      <c r="G10" s="93">
        <f t="shared" si="0"/>
        <v>0.11811023622047244</v>
      </c>
      <c r="H10" s="93">
        <f t="shared" si="1"/>
        <v>6.2992125984251968E-2</v>
      </c>
      <c r="I10" s="131">
        <v>8569850</v>
      </c>
      <c r="J10" s="131">
        <v>6253630</v>
      </c>
      <c r="K10" s="131">
        <f t="shared" si="2"/>
        <v>571323.33333333337</v>
      </c>
      <c r="L10" s="131">
        <f t="shared" si="2"/>
        <v>781703.75</v>
      </c>
      <c r="M10" s="131">
        <v>358</v>
      </c>
      <c r="N10" s="131">
        <v>59</v>
      </c>
      <c r="O10" s="131">
        <v>38</v>
      </c>
      <c r="P10" s="93">
        <f t="shared" si="3"/>
        <v>0.16480446927374301</v>
      </c>
      <c r="Q10" s="93">
        <f t="shared" si="4"/>
        <v>0.10614525139664804</v>
      </c>
      <c r="R10" s="131">
        <v>20975390</v>
      </c>
      <c r="S10" s="131">
        <v>18850150</v>
      </c>
      <c r="T10" s="131">
        <f t="shared" si="5"/>
        <v>355515.0847457627</v>
      </c>
      <c r="U10" s="131">
        <f t="shared" si="5"/>
        <v>496056.57894736843</v>
      </c>
      <c r="V10" s="131">
        <v>48444</v>
      </c>
      <c r="W10" s="131">
        <v>2162</v>
      </c>
      <c r="X10" s="131">
        <v>1247</v>
      </c>
      <c r="Y10" s="93">
        <f t="shared" si="6"/>
        <v>4.4628849805961525E-2</v>
      </c>
      <c r="Z10" s="93">
        <f t="shared" si="7"/>
        <v>2.574106184460408E-2</v>
      </c>
      <c r="AA10" s="131">
        <v>635122010</v>
      </c>
      <c r="AB10" s="131">
        <v>486873510</v>
      </c>
      <c r="AC10" s="131">
        <f t="shared" si="8"/>
        <v>293765.96207215544</v>
      </c>
      <c r="AD10" s="131">
        <f t="shared" si="8"/>
        <v>390435.85404971935</v>
      </c>
      <c r="AE10" s="131">
        <v>39151</v>
      </c>
      <c r="AF10" s="131">
        <v>3597</v>
      </c>
      <c r="AG10" s="131">
        <v>2278</v>
      </c>
      <c r="AH10" s="93">
        <f t="shared" si="9"/>
        <v>9.187504789149703E-2</v>
      </c>
      <c r="AI10" s="93">
        <f t="shared" si="10"/>
        <v>5.8184976118106815E-2</v>
      </c>
      <c r="AJ10" s="131">
        <v>1104123210</v>
      </c>
      <c r="AK10" s="131">
        <v>877212970</v>
      </c>
      <c r="AL10" s="131">
        <f t="shared" si="11"/>
        <v>306956.68890742282</v>
      </c>
      <c r="AM10" s="131">
        <f t="shared" si="11"/>
        <v>385080.32045654085</v>
      </c>
      <c r="AN10" s="131">
        <v>24237</v>
      </c>
      <c r="AO10" s="131">
        <v>4445</v>
      </c>
      <c r="AP10" s="131">
        <v>3133</v>
      </c>
      <c r="AQ10" s="93">
        <f t="shared" si="12"/>
        <v>0.18339728514255066</v>
      </c>
      <c r="AR10" s="93">
        <f t="shared" si="13"/>
        <v>0.1292651730824772</v>
      </c>
      <c r="AS10" s="131">
        <v>1369974420</v>
      </c>
      <c r="AT10" s="131">
        <v>1150648190</v>
      </c>
      <c r="AU10" s="131">
        <f t="shared" si="14"/>
        <v>308205.71878515184</v>
      </c>
      <c r="AV10" s="131">
        <f t="shared" si="14"/>
        <v>367267.21672518353</v>
      </c>
      <c r="AW10" s="131">
        <v>10311</v>
      </c>
      <c r="AX10" s="131">
        <v>3107</v>
      </c>
      <c r="AY10" s="131">
        <v>2405</v>
      </c>
      <c r="AZ10" s="93">
        <f t="shared" si="21"/>
        <v>0.30132867811075548</v>
      </c>
      <c r="BA10" s="93">
        <f t="shared" si="22"/>
        <v>0.23324604790999903</v>
      </c>
      <c r="BB10" s="131">
        <v>1064450340</v>
      </c>
      <c r="BC10" s="131">
        <v>943513230</v>
      </c>
      <c r="BD10" s="131">
        <f t="shared" si="15"/>
        <v>342597.47022851626</v>
      </c>
      <c r="BE10" s="131">
        <f t="shared" si="15"/>
        <v>392313.19334719336</v>
      </c>
      <c r="BF10" s="131">
        <v>3758</v>
      </c>
      <c r="BG10" s="131">
        <v>1434</v>
      </c>
      <c r="BH10" s="131">
        <v>1182</v>
      </c>
      <c r="BI10" s="93">
        <f t="shared" si="16"/>
        <v>0.38158594997339013</v>
      </c>
      <c r="BJ10" s="93">
        <f t="shared" si="17"/>
        <v>0.3145290047897818</v>
      </c>
      <c r="BK10" s="131">
        <v>528978480</v>
      </c>
      <c r="BL10" s="131">
        <v>482706340</v>
      </c>
      <c r="BM10" s="131">
        <f t="shared" si="18"/>
        <v>368883.17991631798</v>
      </c>
      <c r="BN10" s="131">
        <f t="shared" si="18"/>
        <v>408380.9983079526</v>
      </c>
      <c r="BO10" s="131">
        <f t="shared" si="36"/>
        <v>126386</v>
      </c>
      <c r="BP10" s="131">
        <f t="shared" si="19"/>
        <v>14819</v>
      </c>
      <c r="BQ10" s="131">
        <f t="shared" si="19"/>
        <v>10291</v>
      </c>
      <c r="BR10" s="93">
        <f t="shared" si="23"/>
        <v>0.11725191081290649</v>
      </c>
      <c r="BS10" s="93">
        <f t="shared" si="20"/>
        <v>8.1425157849761842E-2</v>
      </c>
      <c r="BT10" s="131">
        <f t="shared" si="24"/>
        <v>4732193700</v>
      </c>
      <c r="BU10" s="131">
        <f t="shared" si="25"/>
        <v>3966058020</v>
      </c>
      <c r="BV10" s="131">
        <f t="shared" si="26"/>
        <v>319332.86321614141</v>
      </c>
      <c r="BW10" s="131">
        <f t="shared" si="27"/>
        <v>385390.92605189001</v>
      </c>
      <c r="BY10" s="65" t="str">
        <f t="shared" si="28"/>
        <v>堺市医療圏</v>
      </c>
      <c r="BZ10" s="147">
        <f t="shared" si="29"/>
        <v>0.11051756050701718</v>
      </c>
      <c r="CA10" s="147">
        <f t="shared" si="30"/>
        <v>0.111</v>
      </c>
      <c r="CB10" s="65" t="str">
        <f t="shared" si="31"/>
        <v>堺市医療圏</v>
      </c>
      <c r="CC10" s="147">
        <f t="shared" si="32"/>
        <v>7.2506892215896221E-2</v>
      </c>
      <c r="CD10" s="147">
        <f t="shared" si="33"/>
        <v>7.2999999999999995E-2</v>
      </c>
      <c r="CE10" s="66"/>
      <c r="CF10" s="147">
        <f t="shared" si="34"/>
        <v>0.114</v>
      </c>
      <c r="CG10" s="147">
        <f t="shared" si="35"/>
        <v>7.4999999999999997E-2</v>
      </c>
      <c r="CH10" s="165">
        <v>0</v>
      </c>
    </row>
    <row r="11" spans="1:86" s="20" customFormat="1" ht="12">
      <c r="B11" s="92">
        <v>5</v>
      </c>
      <c r="C11" s="37" t="s">
        <v>26</v>
      </c>
      <c r="D11" s="131">
        <v>190</v>
      </c>
      <c r="E11" s="131">
        <v>29</v>
      </c>
      <c r="F11" s="131">
        <v>16</v>
      </c>
      <c r="G11" s="93">
        <f t="shared" si="0"/>
        <v>0.15263157894736842</v>
      </c>
      <c r="H11" s="93">
        <f t="shared" si="1"/>
        <v>8.4210526315789472E-2</v>
      </c>
      <c r="I11" s="131">
        <v>9449230</v>
      </c>
      <c r="J11" s="131">
        <v>7415440</v>
      </c>
      <c r="K11" s="131">
        <f t="shared" si="2"/>
        <v>325835.5172413793</v>
      </c>
      <c r="L11" s="131">
        <f t="shared" si="2"/>
        <v>463465</v>
      </c>
      <c r="M11" s="131">
        <v>598</v>
      </c>
      <c r="N11" s="131">
        <v>84</v>
      </c>
      <c r="O11" s="131">
        <v>43</v>
      </c>
      <c r="P11" s="93">
        <f t="shared" si="3"/>
        <v>0.14046822742474915</v>
      </c>
      <c r="Q11" s="93">
        <f t="shared" si="4"/>
        <v>7.1906354515050161E-2</v>
      </c>
      <c r="R11" s="131">
        <v>28176590</v>
      </c>
      <c r="S11" s="131">
        <v>17757250</v>
      </c>
      <c r="T11" s="131">
        <f t="shared" si="5"/>
        <v>335435.59523809527</v>
      </c>
      <c r="U11" s="131">
        <f t="shared" si="5"/>
        <v>412959.30232558138</v>
      </c>
      <c r="V11" s="131">
        <v>38694</v>
      </c>
      <c r="W11" s="131">
        <v>1556</v>
      </c>
      <c r="X11" s="131">
        <v>694</v>
      </c>
      <c r="Y11" s="93">
        <f t="shared" si="6"/>
        <v>4.0212952912596266E-2</v>
      </c>
      <c r="Z11" s="93">
        <f t="shared" si="7"/>
        <v>1.7935597250219672E-2</v>
      </c>
      <c r="AA11" s="131">
        <v>372507300</v>
      </c>
      <c r="AB11" s="131">
        <v>262970880</v>
      </c>
      <c r="AC11" s="131">
        <f t="shared" si="8"/>
        <v>239400.57840616966</v>
      </c>
      <c r="AD11" s="131">
        <f t="shared" si="8"/>
        <v>378920.57636887609</v>
      </c>
      <c r="AE11" s="131">
        <v>30442</v>
      </c>
      <c r="AF11" s="131">
        <v>2650</v>
      </c>
      <c r="AG11" s="131">
        <v>1431</v>
      </c>
      <c r="AH11" s="93">
        <f t="shared" si="9"/>
        <v>8.705078509953354E-2</v>
      </c>
      <c r="AI11" s="93">
        <f t="shared" si="10"/>
        <v>4.7007423953748108E-2</v>
      </c>
      <c r="AJ11" s="131">
        <v>645243050</v>
      </c>
      <c r="AK11" s="131">
        <v>492172030</v>
      </c>
      <c r="AL11" s="131">
        <f t="shared" si="11"/>
        <v>243487.94339622642</v>
      </c>
      <c r="AM11" s="131">
        <f t="shared" si="11"/>
        <v>343935.73025856045</v>
      </c>
      <c r="AN11" s="131">
        <v>19362</v>
      </c>
      <c r="AO11" s="131">
        <v>3268</v>
      </c>
      <c r="AP11" s="131">
        <v>1896</v>
      </c>
      <c r="AQ11" s="93">
        <f t="shared" si="12"/>
        <v>0.16878421650655923</v>
      </c>
      <c r="AR11" s="93">
        <f t="shared" si="13"/>
        <v>9.7923768205763873E-2</v>
      </c>
      <c r="AS11" s="131">
        <v>823495650</v>
      </c>
      <c r="AT11" s="131">
        <v>665655140</v>
      </c>
      <c r="AU11" s="131">
        <f t="shared" si="14"/>
        <v>251987.652998776</v>
      </c>
      <c r="AV11" s="131">
        <f t="shared" si="14"/>
        <v>351083.93459915614</v>
      </c>
      <c r="AW11" s="131">
        <v>9342</v>
      </c>
      <c r="AX11" s="131">
        <v>2453</v>
      </c>
      <c r="AY11" s="131">
        <v>1724</v>
      </c>
      <c r="AZ11" s="93">
        <f t="shared" si="21"/>
        <v>0.26257760650824236</v>
      </c>
      <c r="BA11" s="93">
        <f>IFERROR(AY11/AW11,"-")</f>
        <v>0.18454292442731748</v>
      </c>
      <c r="BB11" s="131">
        <v>684491840</v>
      </c>
      <c r="BC11" s="131">
        <v>584060380</v>
      </c>
      <c r="BD11" s="131">
        <f t="shared" si="15"/>
        <v>279042.73950264981</v>
      </c>
      <c r="BE11" s="131">
        <f t="shared" si="15"/>
        <v>338782.12296983757</v>
      </c>
      <c r="BF11" s="131">
        <v>3412</v>
      </c>
      <c r="BG11" s="131">
        <v>1067</v>
      </c>
      <c r="BH11" s="131">
        <v>818</v>
      </c>
      <c r="BI11" s="93">
        <f t="shared" si="16"/>
        <v>0.31271981242672919</v>
      </c>
      <c r="BJ11" s="93">
        <f t="shared" si="17"/>
        <v>0.23974208675263775</v>
      </c>
      <c r="BK11" s="131">
        <v>320648780</v>
      </c>
      <c r="BL11" s="131">
        <v>283773550</v>
      </c>
      <c r="BM11" s="131">
        <f t="shared" si="18"/>
        <v>300514.32052483602</v>
      </c>
      <c r="BN11" s="131">
        <f t="shared" si="18"/>
        <v>346911.4303178484</v>
      </c>
      <c r="BO11" s="131">
        <f t="shared" si="36"/>
        <v>102040</v>
      </c>
      <c r="BP11" s="131">
        <f t="shared" si="19"/>
        <v>11107</v>
      </c>
      <c r="BQ11" s="131">
        <f t="shared" si="19"/>
        <v>6622</v>
      </c>
      <c r="BR11" s="93">
        <f t="shared" si="23"/>
        <v>0.10884947079576636</v>
      </c>
      <c r="BS11" s="93">
        <f t="shared" si="20"/>
        <v>6.4896119168953353E-2</v>
      </c>
      <c r="BT11" s="131">
        <f t="shared" si="24"/>
        <v>2884012440</v>
      </c>
      <c r="BU11" s="131">
        <f t="shared" si="25"/>
        <v>2313804670</v>
      </c>
      <c r="BV11" s="131">
        <f t="shared" si="26"/>
        <v>259657.1927613217</v>
      </c>
      <c r="BW11" s="131">
        <f t="shared" si="27"/>
        <v>349411.75928722438</v>
      </c>
      <c r="BY11" s="65" t="str">
        <f t="shared" si="28"/>
        <v>南河内医療圏</v>
      </c>
      <c r="BZ11" s="147">
        <f t="shared" si="29"/>
        <v>0.10884947079576636</v>
      </c>
      <c r="CA11" s="147">
        <f t="shared" si="30"/>
        <v>0.109</v>
      </c>
      <c r="CB11" s="65" t="str">
        <f t="shared" si="31"/>
        <v>三島医療圏</v>
      </c>
      <c r="CC11" s="147">
        <f t="shared" si="32"/>
        <v>6.9209394048045894E-2</v>
      </c>
      <c r="CD11" s="147">
        <f t="shared" si="33"/>
        <v>6.9000000000000006E-2</v>
      </c>
      <c r="CE11" s="66"/>
      <c r="CF11" s="147">
        <f t="shared" si="34"/>
        <v>0.114</v>
      </c>
      <c r="CG11" s="147">
        <f t="shared" si="35"/>
        <v>7.4999999999999997E-2</v>
      </c>
      <c r="CH11" s="165">
        <v>0</v>
      </c>
    </row>
    <row r="12" spans="1:86" s="20" customFormat="1" ht="12">
      <c r="B12" s="92">
        <v>6</v>
      </c>
      <c r="C12" s="37" t="s">
        <v>36</v>
      </c>
      <c r="D12" s="131">
        <v>522</v>
      </c>
      <c r="E12" s="131">
        <v>74</v>
      </c>
      <c r="F12" s="131">
        <v>45</v>
      </c>
      <c r="G12" s="93">
        <f t="shared" si="0"/>
        <v>0.1417624521072797</v>
      </c>
      <c r="H12" s="93">
        <f t="shared" si="1"/>
        <v>8.6206896551724144E-2</v>
      </c>
      <c r="I12" s="131">
        <v>29473960</v>
      </c>
      <c r="J12" s="131">
        <v>25272950</v>
      </c>
      <c r="K12" s="131">
        <f t="shared" si="2"/>
        <v>398296.75675675675</v>
      </c>
      <c r="L12" s="131">
        <f t="shared" si="2"/>
        <v>561621.11111111112</v>
      </c>
      <c r="M12" s="131">
        <v>1204</v>
      </c>
      <c r="N12" s="131">
        <v>173</v>
      </c>
      <c r="O12" s="131">
        <v>86</v>
      </c>
      <c r="P12" s="93">
        <f t="shared" si="3"/>
        <v>0.14368770764119601</v>
      </c>
      <c r="Q12" s="93">
        <f t="shared" si="4"/>
        <v>7.1428571428571425E-2</v>
      </c>
      <c r="R12" s="131">
        <v>67860360</v>
      </c>
      <c r="S12" s="131">
        <v>56281560</v>
      </c>
      <c r="T12" s="131">
        <f t="shared" si="5"/>
        <v>392256.41618497111</v>
      </c>
      <c r="U12" s="131">
        <f t="shared" si="5"/>
        <v>654436.74418604653</v>
      </c>
      <c r="V12" s="131">
        <v>48486</v>
      </c>
      <c r="W12" s="131">
        <v>2031</v>
      </c>
      <c r="X12" s="131">
        <v>1090</v>
      </c>
      <c r="Y12" s="93">
        <f t="shared" si="6"/>
        <v>4.1888380150971412E-2</v>
      </c>
      <c r="Z12" s="93">
        <f t="shared" si="7"/>
        <v>2.248071608299303E-2</v>
      </c>
      <c r="AA12" s="131">
        <v>567319710</v>
      </c>
      <c r="AB12" s="131">
        <v>444926340</v>
      </c>
      <c r="AC12" s="131">
        <f t="shared" si="8"/>
        <v>279330.2363367799</v>
      </c>
      <c r="AD12" s="131">
        <f t="shared" si="8"/>
        <v>408189.30275229359</v>
      </c>
      <c r="AE12" s="131">
        <v>38059</v>
      </c>
      <c r="AF12" s="131">
        <v>3247</v>
      </c>
      <c r="AG12" s="131">
        <v>1911</v>
      </c>
      <c r="AH12" s="93">
        <f t="shared" si="9"/>
        <v>8.5314905804146191E-2</v>
      </c>
      <c r="AI12" s="93">
        <f t="shared" si="10"/>
        <v>5.0211513702409415E-2</v>
      </c>
      <c r="AJ12" s="131">
        <v>898604220</v>
      </c>
      <c r="AK12" s="131">
        <v>709059370</v>
      </c>
      <c r="AL12" s="131">
        <f t="shared" si="11"/>
        <v>276749.06683092087</v>
      </c>
      <c r="AM12" s="131">
        <f t="shared" si="11"/>
        <v>371041.00994243851</v>
      </c>
      <c r="AN12" s="131">
        <v>24080</v>
      </c>
      <c r="AO12" s="131">
        <v>4164</v>
      </c>
      <c r="AP12" s="131">
        <v>2732</v>
      </c>
      <c r="AQ12" s="93">
        <f t="shared" si="12"/>
        <v>0.1729235880398671</v>
      </c>
      <c r="AR12" s="93">
        <f t="shared" si="13"/>
        <v>0.11345514950166113</v>
      </c>
      <c r="AS12" s="131">
        <v>1156670170</v>
      </c>
      <c r="AT12" s="131">
        <v>960597040</v>
      </c>
      <c r="AU12" s="131">
        <f t="shared" si="14"/>
        <v>277778.61911623442</v>
      </c>
      <c r="AV12" s="131">
        <f t="shared" si="14"/>
        <v>351609.45827232796</v>
      </c>
      <c r="AW12" s="131">
        <v>11434</v>
      </c>
      <c r="AX12" s="131">
        <v>3089</v>
      </c>
      <c r="AY12" s="131">
        <v>2325</v>
      </c>
      <c r="AZ12" s="93">
        <f t="shared" si="21"/>
        <v>0.27015917439216375</v>
      </c>
      <c r="BA12" s="93">
        <f>IFERROR(AY12/AW12,"-")</f>
        <v>0.20334091306629351</v>
      </c>
      <c r="BB12" s="131">
        <v>968394130</v>
      </c>
      <c r="BC12" s="131">
        <v>839139460</v>
      </c>
      <c r="BD12" s="131">
        <f t="shared" si="15"/>
        <v>313497.61411460018</v>
      </c>
      <c r="BE12" s="131">
        <f t="shared" si="15"/>
        <v>360920.19784946239</v>
      </c>
      <c r="BF12" s="131">
        <v>4258</v>
      </c>
      <c r="BG12" s="131">
        <v>1373</v>
      </c>
      <c r="BH12" s="131">
        <v>1095</v>
      </c>
      <c r="BI12" s="93">
        <f t="shared" si="16"/>
        <v>0.3224518553311414</v>
      </c>
      <c r="BJ12" s="93">
        <f t="shared" si="17"/>
        <v>0.25716298731798964</v>
      </c>
      <c r="BK12" s="131">
        <v>461808880</v>
      </c>
      <c r="BL12" s="131">
        <v>415495480</v>
      </c>
      <c r="BM12" s="131">
        <f t="shared" si="18"/>
        <v>336350.24034959939</v>
      </c>
      <c r="BN12" s="131">
        <f t="shared" si="18"/>
        <v>379447.92694063927</v>
      </c>
      <c r="BO12" s="131">
        <f t="shared" si="36"/>
        <v>128043</v>
      </c>
      <c r="BP12" s="131">
        <f t="shared" si="19"/>
        <v>14151</v>
      </c>
      <c r="BQ12" s="131">
        <f t="shared" si="19"/>
        <v>9284</v>
      </c>
      <c r="BR12" s="93">
        <f t="shared" si="23"/>
        <v>0.11051756050701718</v>
      </c>
      <c r="BS12" s="93">
        <f t="shared" si="20"/>
        <v>7.2506892215896221E-2</v>
      </c>
      <c r="BT12" s="131">
        <f t="shared" si="24"/>
        <v>4150131430</v>
      </c>
      <c r="BU12" s="131">
        <f t="shared" si="25"/>
        <v>3450772200</v>
      </c>
      <c r="BV12" s="131">
        <f t="shared" si="26"/>
        <v>293274.7812875415</v>
      </c>
      <c r="BW12" s="131">
        <f t="shared" si="27"/>
        <v>371690.24127531238</v>
      </c>
      <c r="BY12" s="65" t="str">
        <f t="shared" si="28"/>
        <v>三島医療圏</v>
      </c>
      <c r="BZ12" s="147">
        <f t="shared" si="29"/>
        <v>0.10441914664754393</v>
      </c>
      <c r="CA12" s="147">
        <f t="shared" si="30"/>
        <v>0.104</v>
      </c>
      <c r="CB12" s="65" t="str">
        <f t="shared" si="31"/>
        <v>北河内医療圏</v>
      </c>
      <c r="CC12" s="147">
        <f t="shared" si="32"/>
        <v>6.5346556957890531E-2</v>
      </c>
      <c r="CD12" s="147">
        <f t="shared" si="33"/>
        <v>6.5000000000000002E-2</v>
      </c>
      <c r="CE12" s="66"/>
      <c r="CF12" s="147">
        <f t="shared" si="34"/>
        <v>0.114</v>
      </c>
      <c r="CG12" s="147">
        <f t="shared" si="35"/>
        <v>7.4999999999999997E-2</v>
      </c>
      <c r="CH12" s="165">
        <v>0</v>
      </c>
    </row>
    <row r="13" spans="1:86" s="20" customFormat="1" ht="12">
      <c r="B13" s="92">
        <v>7</v>
      </c>
      <c r="C13" s="37" t="s">
        <v>45</v>
      </c>
      <c r="D13" s="131">
        <v>539</v>
      </c>
      <c r="E13" s="131">
        <v>60</v>
      </c>
      <c r="F13" s="131">
        <v>33</v>
      </c>
      <c r="G13" s="93">
        <f t="shared" si="0"/>
        <v>0.11131725417439703</v>
      </c>
      <c r="H13" s="93">
        <f t="shared" si="1"/>
        <v>6.1224489795918366E-2</v>
      </c>
      <c r="I13" s="131">
        <v>26831760</v>
      </c>
      <c r="J13" s="131">
        <v>20642420</v>
      </c>
      <c r="K13" s="131">
        <f t="shared" si="2"/>
        <v>447196</v>
      </c>
      <c r="L13" s="131">
        <f t="shared" si="2"/>
        <v>625527.87878787878</v>
      </c>
      <c r="M13" s="131">
        <v>1243</v>
      </c>
      <c r="N13" s="131">
        <v>154</v>
      </c>
      <c r="O13" s="131">
        <v>88</v>
      </c>
      <c r="P13" s="93">
        <f t="shared" si="3"/>
        <v>0.12389380530973451</v>
      </c>
      <c r="Q13" s="93">
        <f t="shared" si="4"/>
        <v>7.0796460176991149E-2</v>
      </c>
      <c r="R13" s="131">
        <v>70910680</v>
      </c>
      <c r="S13" s="131">
        <v>51162160</v>
      </c>
      <c r="T13" s="131">
        <f t="shared" si="5"/>
        <v>460458.96103896102</v>
      </c>
      <c r="U13" s="131">
        <f t="shared" si="5"/>
        <v>581388.18181818177</v>
      </c>
      <c r="V13" s="131">
        <v>49531</v>
      </c>
      <c r="W13" s="131">
        <v>1747</v>
      </c>
      <c r="X13" s="131">
        <v>910</v>
      </c>
      <c r="Y13" s="93">
        <f t="shared" si="6"/>
        <v>3.5270840483737458E-2</v>
      </c>
      <c r="Z13" s="93">
        <f t="shared" si="7"/>
        <v>1.8372332478649736E-2</v>
      </c>
      <c r="AA13" s="131">
        <v>483811860</v>
      </c>
      <c r="AB13" s="131">
        <v>344537110</v>
      </c>
      <c r="AC13" s="131">
        <f t="shared" si="8"/>
        <v>276938.67200915853</v>
      </c>
      <c r="AD13" s="131">
        <f t="shared" si="8"/>
        <v>378612.2087912088</v>
      </c>
      <c r="AE13" s="131">
        <v>38656</v>
      </c>
      <c r="AF13" s="131">
        <v>2875</v>
      </c>
      <c r="AG13" s="131">
        <v>1672</v>
      </c>
      <c r="AH13" s="93">
        <f t="shared" si="9"/>
        <v>7.4373965231788075E-2</v>
      </c>
      <c r="AI13" s="93">
        <f t="shared" si="10"/>
        <v>4.3253311258278145E-2</v>
      </c>
      <c r="AJ13" s="131">
        <v>841282140</v>
      </c>
      <c r="AK13" s="131">
        <v>626168360</v>
      </c>
      <c r="AL13" s="131">
        <f t="shared" si="11"/>
        <v>292619.87478260871</v>
      </c>
      <c r="AM13" s="131">
        <f t="shared" si="11"/>
        <v>374502.60765550239</v>
      </c>
      <c r="AN13" s="131">
        <v>24938</v>
      </c>
      <c r="AO13" s="131">
        <v>3686</v>
      </c>
      <c r="AP13" s="131">
        <v>2498</v>
      </c>
      <c r="AQ13" s="93">
        <f t="shared" si="12"/>
        <v>0.14780656026946828</v>
      </c>
      <c r="AR13" s="93">
        <f t="shared" si="13"/>
        <v>0.10016841767583608</v>
      </c>
      <c r="AS13" s="131">
        <v>1074662990</v>
      </c>
      <c r="AT13" s="131">
        <v>900405800</v>
      </c>
      <c r="AU13" s="131">
        <f t="shared" si="14"/>
        <v>291552.62886597938</v>
      </c>
      <c r="AV13" s="131">
        <f t="shared" si="14"/>
        <v>360450.68054443557</v>
      </c>
      <c r="AW13" s="131">
        <v>11778</v>
      </c>
      <c r="AX13" s="131">
        <v>2931</v>
      </c>
      <c r="AY13" s="131">
        <v>2183</v>
      </c>
      <c r="AZ13" s="93">
        <f t="shared" si="21"/>
        <v>0.2488537952114111</v>
      </c>
      <c r="BA13" s="93">
        <f>IFERROR(AY13/AW13,"-")</f>
        <v>0.18534555951774495</v>
      </c>
      <c r="BB13" s="131">
        <v>929437660</v>
      </c>
      <c r="BC13" s="131">
        <v>786053810</v>
      </c>
      <c r="BD13" s="131">
        <f t="shared" si="15"/>
        <v>317105.99112930743</v>
      </c>
      <c r="BE13" s="131">
        <f t="shared" si="15"/>
        <v>360079.61978928081</v>
      </c>
      <c r="BF13" s="131">
        <v>4168</v>
      </c>
      <c r="BG13" s="131">
        <v>1306</v>
      </c>
      <c r="BH13" s="131">
        <v>1034</v>
      </c>
      <c r="BI13" s="93">
        <f t="shared" si="16"/>
        <v>0.31333973128598847</v>
      </c>
      <c r="BJ13" s="93">
        <f t="shared" si="17"/>
        <v>0.2480806142034549</v>
      </c>
      <c r="BK13" s="131">
        <v>454564430</v>
      </c>
      <c r="BL13" s="131">
        <v>404905510</v>
      </c>
      <c r="BM13" s="131">
        <f t="shared" si="18"/>
        <v>348058.52220520674</v>
      </c>
      <c r="BN13" s="131">
        <f t="shared" si="18"/>
        <v>391591.40232108318</v>
      </c>
      <c r="BO13" s="131">
        <f t="shared" si="36"/>
        <v>130853</v>
      </c>
      <c r="BP13" s="131">
        <f t="shared" si="19"/>
        <v>12759</v>
      </c>
      <c r="BQ13" s="131">
        <f t="shared" si="19"/>
        <v>8418</v>
      </c>
      <c r="BR13" s="93">
        <f t="shared" si="23"/>
        <v>9.750636210098354E-2</v>
      </c>
      <c r="BS13" s="93">
        <f t="shared" si="20"/>
        <v>6.4331731026418953E-2</v>
      </c>
      <c r="BT13" s="131">
        <f t="shared" si="24"/>
        <v>3881501520</v>
      </c>
      <c r="BU13" s="131">
        <f t="shared" si="25"/>
        <v>3133875170</v>
      </c>
      <c r="BV13" s="131">
        <f t="shared" si="26"/>
        <v>304216.75052903831</v>
      </c>
      <c r="BW13" s="131">
        <f t="shared" si="27"/>
        <v>372282.62889047281</v>
      </c>
      <c r="BY13" s="65" t="str">
        <f t="shared" si="28"/>
        <v>北河内医療圏</v>
      </c>
      <c r="BZ13" s="147">
        <f t="shared" si="29"/>
        <v>0.10180163436790737</v>
      </c>
      <c r="CA13" s="147">
        <f t="shared" si="30"/>
        <v>0.10199999999999999</v>
      </c>
      <c r="CB13" s="65" t="str">
        <f t="shared" si="31"/>
        <v>南河内医療圏</v>
      </c>
      <c r="CC13" s="147">
        <f t="shared" si="32"/>
        <v>6.4896119168953353E-2</v>
      </c>
      <c r="CD13" s="147">
        <f t="shared" si="33"/>
        <v>6.5000000000000002E-2</v>
      </c>
      <c r="CE13" s="66"/>
      <c r="CF13" s="147">
        <f t="shared" si="34"/>
        <v>0.114</v>
      </c>
      <c r="CG13" s="147">
        <f t="shared" si="35"/>
        <v>7.4999999999999997E-2</v>
      </c>
      <c r="CH13" s="165">
        <v>0</v>
      </c>
    </row>
    <row r="14" spans="1:86" s="20" customFormat="1" ht="12.75" thickBot="1">
      <c r="B14" s="92">
        <v>8</v>
      </c>
      <c r="C14" s="37" t="s">
        <v>58</v>
      </c>
      <c r="D14" s="131">
        <v>1169</v>
      </c>
      <c r="E14" s="131">
        <v>168</v>
      </c>
      <c r="F14" s="131">
        <v>100</v>
      </c>
      <c r="G14" s="93">
        <f t="shared" si="0"/>
        <v>0.1437125748502994</v>
      </c>
      <c r="H14" s="93">
        <f t="shared" si="1"/>
        <v>8.5543199315654406E-2</v>
      </c>
      <c r="I14" s="131">
        <v>70536130</v>
      </c>
      <c r="J14" s="131">
        <v>59209220</v>
      </c>
      <c r="K14" s="131">
        <f t="shared" si="2"/>
        <v>419857.91666666669</v>
      </c>
      <c r="L14" s="131">
        <f t="shared" si="2"/>
        <v>592092.19999999995</v>
      </c>
      <c r="M14" s="131">
        <v>3200</v>
      </c>
      <c r="N14" s="131">
        <v>507</v>
      </c>
      <c r="O14" s="131">
        <v>298</v>
      </c>
      <c r="P14" s="93">
        <f t="shared" si="3"/>
        <v>0.15843750000000001</v>
      </c>
      <c r="Q14" s="93">
        <f t="shared" si="4"/>
        <v>9.3124999999999999E-2</v>
      </c>
      <c r="R14" s="131">
        <v>240436340</v>
      </c>
      <c r="S14" s="131">
        <v>189615530</v>
      </c>
      <c r="T14" s="131">
        <f t="shared" si="5"/>
        <v>474233.41222879686</v>
      </c>
      <c r="U14" s="131">
        <f t="shared" si="5"/>
        <v>636293.72483221476</v>
      </c>
      <c r="V14" s="131">
        <v>122918</v>
      </c>
      <c r="W14" s="131">
        <v>5456</v>
      </c>
      <c r="X14" s="131">
        <v>2931</v>
      </c>
      <c r="Y14" s="93">
        <f t="shared" si="6"/>
        <v>4.4387315120649536E-2</v>
      </c>
      <c r="Z14" s="93">
        <f t="shared" si="7"/>
        <v>2.3845165069395859E-2</v>
      </c>
      <c r="AA14" s="131">
        <v>1563973660</v>
      </c>
      <c r="AB14" s="131">
        <v>1225653100</v>
      </c>
      <c r="AC14" s="131">
        <f t="shared" si="8"/>
        <v>286652.0637829912</v>
      </c>
      <c r="AD14" s="131">
        <f t="shared" si="8"/>
        <v>418168.9184578642</v>
      </c>
      <c r="AE14" s="131">
        <v>106112</v>
      </c>
      <c r="AF14" s="131">
        <v>9325</v>
      </c>
      <c r="AG14" s="131">
        <v>5349</v>
      </c>
      <c r="AH14" s="93">
        <f t="shared" si="9"/>
        <v>8.7878844993968641E-2</v>
      </c>
      <c r="AI14" s="93">
        <f t="shared" si="10"/>
        <v>5.0409001809408924E-2</v>
      </c>
      <c r="AJ14" s="131">
        <v>2712350440</v>
      </c>
      <c r="AK14" s="131">
        <v>2151529600</v>
      </c>
      <c r="AL14" s="131">
        <f t="shared" si="11"/>
        <v>290868.6798927614</v>
      </c>
      <c r="AM14" s="131">
        <f t="shared" si="11"/>
        <v>402230.24864460644</v>
      </c>
      <c r="AN14" s="131">
        <v>76026</v>
      </c>
      <c r="AO14" s="131">
        <v>12827</v>
      </c>
      <c r="AP14" s="131">
        <v>8392</v>
      </c>
      <c r="AQ14" s="93">
        <f t="shared" si="12"/>
        <v>0.16871859626969721</v>
      </c>
      <c r="AR14" s="93">
        <f t="shared" si="13"/>
        <v>0.11038328992713019</v>
      </c>
      <c r="AS14" s="131">
        <v>3840573230</v>
      </c>
      <c r="AT14" s="131">
        <v>3209927560</v>
      </c>
      <c r="AU14" s="131">
        <f t="shared" si="14"/>
        <v>299413.20885631873</v>
      </c>
      <c r="AV14" s="131">
        <f t="shared" si="14"/>
        <v>382498.51763584366</v>
      </c>
      <c r="AW14" s="131">
        <v>36496</v>
      </c>
      <c r="AX14" s="131">
        <v>9924</v>
      </c>
      <c r="AY14" s="131">
        <v>7228</v>
      </c>
      <c r="AZ14" s="93">
        <f t="shared" si="21"/>
        <v>0.27192021043402015</v>
      </c>
      <c r="BA14" s="93">
        <f>IFERROR(AY14/AW14,"-")</f>
        <v>0.19804910127137221</v>
      </c>
      <c r="BB14" s="131">
        <v>3153437930</v>
      </c>
      <c r="BC14" s="131">
        <v>2750887070</v>
      </c>
      <c r="BD14" s="131">
        <f t="shared" si="15"/>
        <v>317758.75957275293</v>
      </c>
      <c r="BE14" s="131">
        <f t="shared" si="15"/>
        <v>380587.58577753184</v>
      </c>
      <c r="BF14" s="131">
        <v>13674</v>
      </c>
      <c r="BG14" s="131">
        <v>4642</v>
      </c>
      <c r="BH14" s="131">
        <v>3646</v>
      </c>
      <c r="BI14" s="93">
        <f t="shared" si="16"/>
        <v>0.33947637852859441</v>
      </c>
      <c r="BJ14" s="93">
        <f t="shared" si="17"/>
        <v>0.26663741407049873</v>
      </c>
      <c r="BK14" s="131">
        <v>1623519520</v>
      </c>
      <c r="BL14" s="131">
        <v>1476626600</v>
      </c>
      <c r="BM14" s="131">
        <f t="shared" ref="BM14" si="37">IFERROR(BK14/BG14,"-")</f>
        <v>349745.69582076691</v>
      </c>
      <c r="BN14" s="131">
        <f>IFERROR(BL14/BH14,"-")</f>
        <v>404999.0674712013</v>
      </c>
      <c r="BO14" s="131">
        <f t="shared" si="36"/>
        <v>359595</v>
      </c>
      <c r="BP14" s="131">
        <f t="shared" si="19"/>
        <v>42849</v>
      </c>
      <c r="BQ14" s="131">
        <f t="shared" si="19"/>
        <v>27944</v>
      </c>
      <c r="BR14" s="93">
        <f t="shared" si="23"/>
        <v>0.11915905393567763</v>
      </c>
      <c r="BS14" s="93">
        <f t="shared" si="20"/>
        <v>7.77096455734924E-2</v>
      </c>
      <c r="BT14" s="131">
        <f t="shared" si="24"/>
        <v>13204827250</v>
      </c>
      <c r="BU14" s="131">
        <f t="shared" si="25"/>
        <v>11063448680</v>
      </c>
      <c r="BV14" s="131">
        <f t="shared" si="26"/>
        <v>308171.18835912156</v>
      </c>
      <c r="BW14" s="131">
        <f t="shared" si="27"/>
        <v>395914.9971371314</v>
      </c>
      <c r="BY14" s="65" t="str">
        <f t="shared" si="28"/>
        <v>泉州医療圏</v>
      </c>
      <c r="BZ14" s="147">
        <f t="shared" si="29"/>
        <v>9.750636210098354E-2</v>
      </c>
      <c r="CA14" s="147">
        <f t="shared" si="30"/>
        <v>9.8000000000000004E-2</v>
      </c>
      <c r="CB14" s="65" t="str">
        <f t="shared" si="31"/>
        <v>泉州医療圏</v>
      </c>
      <c r="CC14" s="147">
        <f t="shared" si="32"/>
        <v>6.4331731026418953E-2</v>
      </c>
      <c r="CD14" s="147">
        <f t="shared" si="33"/>
        <v>6.4000000000000001E-2</v>
      </c>
      <c r="CE14" s="66"/>
      <c r="CF14" s="147">
        <f t="shared" si="34"/>
        <v>0.114</v>
      </c>
      <c r="CG14" s="147">
        <f t="shared" si="35"/>
        <v>7.4999999999999997E-2</v>
      </c>
      <c r="CH14" s="165">
        <v>999</v>
      </c>
    </row>
    <row r="15" spans="1:86" s="20" customFormat="1" ht="14.25" thickTop="1">
      <c r="B15" s="288" t="s">
        <v>1</v>
      </c>
      <c r="C15" s="289"/>
      <c r="D15" s="132">
        <v>3123</v>
      </c>
      <c r="E15" s="132">
        <v>436</v>
      </c>
      <c r="F15" s="132">
        <v>250</v>
      </c>
      <c r="G15" s="19">
        <f>IFERROR(E15/D15,"-")</f>
        <v>0.13960934998398974</v>
      </c>
      <c r="H15" s="19">
        <f>IFERROR(F15/D15,"-")</f>
        <v>8.0051232788984947E-2</v>
      </c>
      <c r="I15" s="132">
        <f>SUM(I7:I14)</f>
        <v>170537490</v>
      </c>
      <c r="J15" s="132">
        <f>SUM(J7:J14)</f>
        <v>140254950</v>
      </c>
      <c r="K15" s="132">
        <f>IFERROR(I15/E15,"-")</f>
        <v>391141.03211009176</v>
      </c>
      <c r="L15" s="132">
        <f>IFERROR(J15/F15,"-")</f>
        <v>561019.80000000005</v>
      </c>
      <c r="M15" s="132">
        <v>8327</v>
      </c>
      <c r="N15" s="132">
        <v>1275</v>
      </c>
      <c r="O15" s="132">
        <v>714</v>
      </c>
      <c r="P15" s="19">
        <f>IFERROR(N15/M15,"-")</f>
        <v>0.15311636844001442</v>
      </c>
      <c r="Q15" s="19">
        <f>IFERROR(O15/M15,"-")</f>
        <v>8.5745166326408065E-2</v>
      </c>
      <c r="R15" s="132">
        <f>SUM(R7:R14)</f>
        <v>540661190</v>
      </c>
      <c r="S15" s="132">
        <f>SUM(S7:S14)</f>
        <v>420566190</v>
      </c>
      <c r="T15" s="132">
        <f>IFERROR(R15/N15,"-")</f>
        <v>424047.99215686275</v>
      </c>
      <c r="U15" s="132">
        <f>IFERROR(S15/O15,"-")</f>
        <v>589028.27731092437</v>
      </c>
      <c r="V15" s="132">
        <v>473655</v>
      </c>
      <c r="W15" s="132">
        <v>19524</v>
      </c>
      <c r="X15" s="132">
        <v>10209</v>
      </c>
      <c r="Y15" s="19">
        <f>IFERROR(W15/V15,"-")</f>
        <v>4.1219875225638913E-2</v>
      </c>
      <c r="Z15" s="19">
        <f>IFERROR(X15/V15,"-")</f>
        <v>2.1553662475852678E-2</v>
      </c>
      <c r="AA15" s="132">
        <f>SUM(AA7:AA14)</f>
        <v>5250580550</v>
      </c>
      <c r="AB15" s="132">
        <f>SUM(AB7:AB14)</f>
        <v>4003536750</v>
      </c>
      <c r="AC15" s="132">
        <f>IFERROR(AA15/W15,"-")</f>
        <v>268929.5508092604</v>
      </c>
      <c r="AD15" s="132">
        <f>IFERROR(AB15/X15,"-")</f>
        <v>392157.58154569496</v>
      </c>
      <c r="AE15" s="132">
        <v>378672</v>
      </c>
      <c r="AF15" s="132">
        <v>32391</v>
      </c>
      <c r="AG15" s="132">
        <v>18725</v>
      </c>
      <c r="AH15" s="19">
        <f>IFERROR(AF15/AE15,"-")</f>
        <v>8.5538407909747746E-2</v>
      </c>
      <c r="AI15" s="19">
        <f>IFERROR(AG15/AE15,"-")</f>
        <v>4.9449127477077789E-2</v>
      </c>
      <c r="AJ15" s="132">
        <f>SUM(AJ7:AJ14)</f>
        <v>8972658000</v>
      </c>
      <c r="AK15" s="132">
        <f>SUM(AK7:AK14)</f>
        <v>7067058860</v>
      </c>
      <c r="AL15" s="132">
        <f>IFERROR(AJ15/AF15,"-")</f>
        <v>277010.8363434287</v>
      </c>
      <c r="AM15" s="132">
        <f>IFERROR(AK15/AG15,"-")</f>
        <v>377413.02323097462</v>
      </c>
      <c r="AN15" s="133">
        <v>246230</v>
      </c>
      <c r="AO15" s="133">
        <v>42876</v>
      </c>
      <c r="AP15" s="133">
        <v>28173</v>
      </c>
      <c r="AQ15" s="89">
        <f>IFERROR(AO15/AN15,"-")</f>
        <v>0.17412987856881776</v>
      </c>
      <c r="AR15" s="89">
        <f>IFERROR(AP15/AN15,"-")</f>
        <v>0.1144174146123543</v>
      </c>
      <c r="AS15" s="133">
        <f>SUM(AS7:AS14)</f>
        <v>12184440360</v>
      </c>
      <c r="AT15" s="133">
        <f>SUM(AT7:AT14)</f>
        <v>10212710430</v>
      </c>
      <c r="AU15" s="133">
        <f>IFERROR(AS15/AO15,"-")</f>
        <v>284178.56982927513</v>
      </c>
      <c r="AV15" s="133">
        <f>IFERROR(AT15/AP15,"-")</f>
        <v>362499.92652539664</v>
      </c>
      <c r="AW15" s="132">
        <v>113179</v>
      </c>
      <c r="AX15" s="132">
        <v>32728</v>
      </c>
      <c r="AY15" s="132">
        <v>24289</v>
      </c>
      <c r="AZ15" s="19">
        <f>IFERROR(AX15/AW15,"-")</f>
        <v>0.28917025243198824</v>
      </c>
      <c r="BA15" s="19">
        <f>IFERROR(AY15/AW15,"-")</f>
        <v>0.21460695005257158</v>
      </c>
      <c r="BB15" s="132">
        <f>SUM(BB7:BB14)</f>
        <v>10053645430</v>
      </c>
      <c r="BC15" s="132">
        <f>SUM(BC7:BC14)</f>
        <v>8806320070</v>
      </c>
      <c r="BD15" s="132">
        <f>IFERROR(BB15/AX15,"-")</f>
        <v>307187.8950745539</v>
      </c>
      <c r="BE15" s="132">
        <f>IFERROR(BC15/AY15,"-")</f>
        <v>362564.12655934785</v>
      </c>
      <c r="BF15" s="132">
        <v>41727</v>
      </c>
      <c r="BG15" s="132">
        <v>15242</v>
      </c>
      <c r="BH15" s="132">
        <v>12092</v>
      </c>
      <c r="BI15" s="19">
        <f>IFERROR(BG15/BF15,"-")</f>
        <v>0.36527907589809955</v>
      </c>
      <c r="BJ15" s="19">
        <f>IFERROR(BH15/BF15,"-")</f>
        <v>0.28978838641646898</v>
      </c>
      <c r="BK15" s="132">
        <f>SUM(BK7:BK14)</f>
        <v>5115313910</v>
      </c>
      <c r="BL15" s="132">
        <f>SUM(BL7:BL14)</f>
        <v>4637116720</v>
      </c>
      <c r="BM15" s="132">
        <f>IFERROR(BK15/BG15,"-")</f>
        <v>335606.47618422779</v>
      </c>
      <c r="BN15" s="132">
        <f>IFERROR(BL15/BH15,"-")</f>
        <v>383486.33145881572</v>
      </c>
      <c r="BO15" s="132">
        <v>1264913</v>
      </c>
      <c r="BP15" s="132">
        <v>144472</v>
      </c>
      <c r="BQ15" s="132">
        <v>94452</v>
      </c>
      <c r="BR15" s="19">
        <f>IFERROR(BP15/BO15,"-")</f>
        <v>0.11421496972519059</v>
      </c>
      <c r="BS15" s="19">
        <f>IFERROR(BQ15/BO15,"-")</f>
        <v>7.4670748106786797E-2</v>
      </c>
      <c r="BT15" s="132">
        <f>SUM(BT7:BT14)</f>
        <v>42287836930</v>
      </c>
      <c r="BU15" s="132">
        <f>SUM(BU7:BU14)</f>
        <v>35287563970</v>
      </c>
      <c r="BV15" s="132">
        <f>IFERROR(BT15/BP15,"-")</f>
        <v>292706.10865773301</v>
      </c>
      <c r="BW15" s="132">
        <f>IFERROR(BU15/BQ15,"-")</f>
        <v>373603.14201922668</v>
      </c>
      <c r="BY15" s="64"/>
      <c r="BZ15" s="64"/>
      <c r="CA15" s="64"/>
      <c r="CB15" s="64"/>
      <c r="CC15" s="64"/>
      <c r="CD15" s="64"/>
      <c r="CE15" s="64"/>
    </row>
    <row r="16" spans="1:86" s="20" customFormat="1">
      <c r="BY16" s="64"/>
      <c r="BZ16" s="64"/>
      <c r="CA16" s="64"/>
      <c r="CB16" s="64"/>
      <c r="CC16" s="64"/>
      <c r="CD16" s="64"/>
      <c r="CE16" s="64"/>
    </row>
    <row r="17" spans="4:83" s="20" customFormat="1">
      <c r="D17" s="150"/>
      <c r="E17" s="150"/>
      <c r="F17" s="150"/>
      <c r="I17" s="150"/>
      <c r="J17" s="150"/>
      <c r="R17" s="150"/>
      <c r="S17" s="150"/>
      <c r="AA17" s="150"/>
      <c r="AB17" s="150"/>
      <c r="AJ17" s="150"/>
      <c r="AK17" s="150"/>
      <c r="AS17" s="150"/>
      <c r="AT17" s="150"/>
      <c r="AU17" s="150"/>
      <c r="BB17" s="150"/>
      <c r="BC17" s="150"/>
      <c r="BK17" s="150"/>
      <c r="BL17" s="150"/>
      <c r="BY17" s="64"/>
      <c r="BZ17" s="64"/>
      <c r="CA17" s="64"/>
      <c r="CB17" s="64"/>
      <c r="CC17" s="64"/>
      <c r="CD17" s="64"/>
      <c r="CE17" s="64"/>
    </row>
    <row r="18" spans="4:83" s="20" customFormat="1">
      <c r="BY18" s="64"/>
      <c r="BZ18" s="64"/>
      <c r="CA18" s="64"/>
      <c r="CB18" s="64"/>
      <c r="CC18" s="64"/>
      <c r="CD18" s="64"/>
      <c r="CE18" s="64"/>
    </row>
    <row r="19" spans="4:83" s="20" customFormat="1">
      <c r="BY19" s="64"/>
      <c r="BZ19" s="64"/>
      <c r="CA19" s="64"/>
      <c r="CB19" s="64"/>
      <c r="CC19" s="64"/>
      <c r="CD19" s="64"/>
      <c r="CE19" s="64"/>
    </row>
    <row r="20" spans="4:83" s="20" customFormat="1">
      <c r="BY20" s="64"/>
      <c r="BZ20" s="64"/>
      <c r="CA20" s="64"/>
      <c r="CB20" s="64"/>
      <c r="CC20" s="64"/>
      <c r="CD20" s="64"/>
      <c r="CE20" s="64"/>
    </row>
    <row r="21" spans="4:83" s="20" customFormat="1">
      <c r="BY21" s="64"/>
      <c r="BZ21" s="64"/>
      <c r="CA21" s="64"/>
      <c r="CB21" s="64"/>
      <c r="CC21" s="64"/>
      <c r="CD21" s="64"/>
      <c r="CE21" s="64"/>
    </row>
    <row r="22" spans="4:83" s="20" customFormat="1">
      <c r="BY22" s="64"/>
      <c r="BZ22" s="64"/>
      <c r="CA22" s="64"/>
      <c r="CB22" s="64"/>
      <c r="CC22" s="64"/>
      <c r="CD22" s="64"/>
      <c r="CE22" s="64"/>
    </row>
    <row r="23" spans="4:83" s="20" customFormat="1">
      <c r="BY23" s="64"/>
      <c r="BZ23" s="64"/>
      <c r="CA23" s="64"/>
      <c r="CB23" s="64"/>
      <c r="CC23" s="64"/>
      <c r="CD23" s="64"/>
      <c r="CE23" s="64"/>
    </row>
    <row r="24" spans="4:83" s="20" customFormat="1">
      <c r="BY24" s="64"/>
      <c r="BZ24" s="64"/>
      <c r="CA24" s="64"/>
      <c r="CB24" s="64"/>
      <c r="CC24" s="64"/>
      <c r="CD24" s="64"/>
      <c r="CE24" s="64"/>
    </row>
    <row r="25" spans="4:83" s="20" customFormat="1">
      <c r="BY25" s="64"/>
      <c r="BZ25" s="64"/>
      <c r="CA25" s="64"/>
      <c r="CB25" s="64"/>
      <c r="CC25" s="64"/>
      <c r="CD25" s="64"/>
      <c r="CE25" s="64"/>
    </row>
    <row r="26" spans="4:83" s="20" customFormat="1">
      <c r="BY26" s="64"/>
      <c r="BZ26" s="64"/>
      <c r="CA26" s="64"/>
      <c r="CB26" s="64"/>
      <c r="CC26" s="64"/>
      <c r="CD26" s="64"/>
      <c r="CE26" s="64"/>
    </row>
    <row r="27" spans="4:83" s="20" customFormat="1">
      <c r="D27" s="8"/>
      <c r="E27" s="8"/>
      <c r="F27" s="8"/>
      <c r="M27" s="8"/>
      <c r="N27" s="8"/>
      <c r="O27" s="8"/>
      <c r="V27" s="8"/>
      <c r="W27" s="8"/>
      <c r="X27" s="8"/>
      <c r="AE27" s="8"/>
      <c r="AF27" s="8"/>
      <c r="AG27" s="8"/>
      <c r="AN27" s="8"/>
      <c r="AO27" s="8"/>
      <c r="AP27" s="8"/>
      <c r="AW27" s="8"/>
      <c r="AX27" s="8"/>
      <c r="AY27" s="8"/>
      <c r="BF27" s="8"/>
      <c r="BG27" s="8"/>
      <c r="BH27" s="8"/>
      <c r="BO27" s="8"/>
      <c r="BP27" s="8"/>
      <c r="BQ27" s="8"/>
      <c r="BY27" s="64"/>
      <c r="BZ27" s="64"/>
      <c r="CA27" s="64"/>
      <c r="CB27" s="64"/>
      <c r="CC27" s="64"/>
      <c r="CD27" s="64"/>
      <c r="CE27" s="64"/>
    </row>
  </sheetData>
  <mergeCells count="56">
    <mergeCell ref="BY5:CA6"/>
    <mergeCell ref="CB5:CD6"/>
    <mergeCell ref="B15:C15"/>
    <mergeCell ref="BM4:BN4"/>
    <mergeCell ref="BO4:BO6"/>
    <mergeCell ref="BP4:BQ4"/>
    <mergeCell ref="BR4:BS4"/>
    <mergeCell ref="AQ4:AR4"/>
    <mergeCell ref="AS4:AT4"/>
    <mergeCell ref="AU4:AV4"/>
    <mergeCell ref="AW4:AW6"/>
    <mergeCell ref="AX4:AY4"/>
    <mergeCell ref="AZ4:BA4"/>
    <mergeCell ref="AF4:AG4"/>
    <mergeCell ref="AH4:AI4"/>
    <mergeCell ref="AJ4:AK4"/>
    <mergeCell ref="BT4:BU4"/>
    <mergeCell ref="BV4:BW4"/>
    <mergeCell ref="BB4:BC4"/>
    <mergeCell ref="BD4:BE4"/>
    <mergeCell ref="BF4:BF6"/>
    <mergeCell ref="BG4:BH4"/>
    <mergeCell ref="BI4:BJ4"/>
    <mergeCell ref="BK4:BL4"/>
    <mergeCell ref="BO3:BW3"/>
    <mergeCell ref="D4:D6"/>
    <mergeCell ref="E4:F4"/>
    <mergeCell ref="G4:H4"/>
    <mergeCell ref="I4:J4"/>
    <mergeCell ref="K4:L4"/>
    <mergeCell ref="M4:M6"/>
    <mergeCell ref="AE3:AM3"/>
    <mergeCell ref="AO4:AP4"/>
    <mergeCell ref="V4:V6"/>
    <mergeCell ref="W4:X4"/>
    <mergeCell ref="Y4:Z4"/>
    <mergeCell ref="AA4:AB4"/>
    <mergeCell ref="AL4:AM4"/>
    <mergeCell ref="AN4:AN6"/>
    <mergeCell ref="AE4:AE6"/>
    <mergeCell ref="CF5:CF6"/>
    <mergeCell ref="CG5:CG6"/>
    <mergeCell ref="CH5:CH6"/>
    <mergeCell ref="B3:B6"/>
    <mergeCell ref="C3:C6"/>
    <mergeCell ref="D3:L3"/>
    <mergeCell ref="M3:U3"/>
    <mergeCell ref="V3:AD3"/>
    <mergeCell ref="N4:O4"/>
    <mergeCell ref="P4:Q4"/>
    <mergeCell ref="R4:S4"/>
    <mergeCell ref="T4:U4"/>
    <mergeCell ref="AC4:AD4"/>
    <mergeCell ref="AN3:AV3"/>
    <mergeCell ref="AW3:BE3"/>
    <mergeCell ref="BF3:BN3"/>
  </mergeCells>
  <phoneticPr fontId="3"/>
  <pageMargins left="0.47244094488188981" right="0.23622047244094491" top="0.43307086614173229" bottom="0.31496062992125984" header="0.31496062992125984" footer="0.19685039370078741"/>
  <pageSetup paperSize="8" scale="75" fitToHeight="0" orientation="landscape" r:id="rId1"/>
  <headerFooter>
    <oddHeader>&amp;R&amp;"ＭＳ 明朝,標準"&amp;12 2-17.在宅医療に係る分析</oddHeader>
  </headerFooter>
  <colBreaks count="2" manualBreakCount="2">
    <brk id="30" max="80" man="1"/>
    <brk id="57" max="80" man="1"/>
  </colBreaks>
  <ignoredErrors>
    <ignoredError sqref="BZ7:BZ11 CC7:CC11"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Q58"/>
  <sheetViews>
    <sheetView showGridLines="0" zoomScaleNormal="100" zoomScaleSheetLayoutView="100" workbookViewId="0"/>
  </sheetViews>
  <sheetFormatPr defaultColWidth="9" defaultRowHeight="13.5"/>
  <cols>
    <col min="1" max="1" width="4.625" style="8" customWidth="1"/>
    <col min="2" max="2" width="2.625" style="8" customWidth="1"/>
    <col min="3" max="4" width="11.625" style="8" customWidth="1"/>
    <col min="5" max="5" width="4.625" style="8" customWidth="1"/>
    <col min="6" max="6" width="5.625" style="8" customWidth="1"/>
    <col min="7" max="7" width="23.25" style="8" bestFit="1" customWidth="1"/>
    <col min="8" max="8" width="16" style="8" customWidth="1"/>
    <col min="9" max="13" width="12.375" style="8" customWidth="1"/>
    <col min="14" max="15" width="9" style="8"/>
    <col min="16" max="16" width="15" style="12" customWidth="1"/>
    <col min="17" max="17" width="12.5" style="12" customWidth="1"/>
    <col min="18" max="16384" width="9" style="8"/>
  </cols>
  <sheetData>
    <row r="1" spans="2:17" ht="16.5" customHeight="1">
      <c r="B1" s="21" t="s">
        <v>221</v>
      </c>
      <c r="C1" s="123"/>
      <c r="D1" s="123"/>
    </row>
    <row r="2" spans="2:17" ht="16.5" customHeight="1">
      <c r="B2" s="21" t="s">
        <v>224</v>
      </c>
      <c r="C2" s="123"/>
      <c r="D2" s="123"/>
      <c r="F2" s="8" t="s">
        <v>195</v>
      </c>
      <c r="P2" s="12" t="s">
        <v>200</v>
      </c>
    </row>
    <row r="3" spans="2:17" ht="45">
      <c r="B3" s="13"/>
      <c r="C3" s="122" t="s">
        <v>74</v>
      </c>
      <c r="D3" s="85" t="s">
        <v>199</v>
      </c>
      <c r="E3" s="14" t="s">
        <v>83</v>
      </c>
      <c r="F3" s="305" t="s">
        <v>90</v>
      </c>
      <c r="G3" s="306"/>
      <c r="H3" s="15" t="s">
        <v>162</v>
      </c>
      <c r="I3" s="91" t="s">
        <v>192</v>
      </c>
      <c r="J3" s="83" t="s">
        <v>91</v>
      </c>
      <c r="K3" s="91" t="s">
        <v>320</v>
      </c>
      <c r="L3" s="58" t="s">
        <v>161</v>
      </c>
      <c r="M3" s="58" t="s">
        <v>196</v>
      </c>
      <c r="P3" s="143" t="s">
        <v>74</v>
      </c>
      <c r="Q3" s="142" t="s">
        <v>201</v>
      </c>
    </row>
    <row r="4" spans="2:17" s="20" customFormat="1" ht="12">
      <c r="B4" s="293">
        <v>1</v>
      </c>
      <c r="C4" s="312" t="s">
        <v>120</v>
      </c>
      <c r="D4" s="307">
        <f>VLOOKUP(C4,'地区別_在宅(医科)'!$C$7:$BO$14,65,0)</f>
        <v>149036</v>
      </c>
      <c r="E4" s="185">
        <v>1</v>
      </c>
      <c r="F4" s="188" t="s">
        <v>236</v>
      </c>
      <c r="G4" s="191" t="s">
        <v>237</v>
      </c>
      <c r="H4" s="245">
        <v>840560266</v>
      </c>
      <c r="I4" s="38">
        <f>IFERROR(H4/H9,"-")</f>
        <v>0.15912321131665383</v>
      </c>
      <c r="J4" s="196">
        <v>13588</v>
      </c>
      <c r="K4" s="38">
        <f>IFERROR(J4/J9,"-")</f>
        <v>0.7124954118819149</v>
      </c>
      <c r="L4" s="196">
        <f>IFERROR(H4/J4,"-")</f>
        <v>61860.484692375627</v>
      </c>
      <c r="M4" s="136">
        <f>IFERROR(J4/$Q$4,0)</f>
        <v>9.1172602592662175E-2</v>
      </c>
      <c r="P4" s="65" t="s">
        <v>202</v>
      </c>
      <c r="Q4" s="171">
        <f>'地区別_在宅(医科)'!BO7</f>
        <v>149036</v>
      </c>
    </row>
    <row r="5" spans="2:17" s="20" customFormat="1" ht="12">
      <c r="B5" s="311"/>
      <c r="C5" s="313"/>
      <c r="D5" s="308"/>
      <c r="E5" s="186">
        <v>2</v>
      </c>
      <c r="F5" s="189" t="s">
        <v>238</v>
      </c>
      <c r="G5" s="45" t="s">
        <v>239</v>
      </c>
      <c r="H5" s="213">
        <v>774841004</v>
      </c>
      <c r="I5" s="39">
        <f>IFERROR(H5/H9,"-")</f>
        <v>0.14668215213529998</v>
      </c>
      <c r="J5" s="197">
        <v>8977</v>
      </c>
      <c r="K5" s="39">
        <f>IFERROR(J5/J9,"-")</f>
        <v>0.47071469770856272</v>
      </c>
      <c r="L5" s="197">
        <f t="shared" ref="L5:L56" si="0">IFERROR(H5/J5,"-")</f>
        <v>86314.025175448362</v>
      </c>
      <c r="M5" s="137">
        <f t="shared" ref="M5:M9" si="1">IFERROR(J5/$Q$4,0)</f>
        <v>6.023376902224966E-2</v>
      </c>
      <c r="P5" s="65" t="s">
        <v>203</v>
      </c>
      <c r="Q5" s="171">
        <f>'地区別_在宅(医科)'!BO8</f>
        <v>111560</v>
      </c>
    </row>
    <row r="6" spans="2:17" s="20" customFormat="1" ht="12">
      <c r="B6" s="311"/>
      <c r="C6" s="313"/>
      <c r="D6" s="308"/>
      <c r="E6" s="186">
        <v>3</v>
      </c>
      <c r="F6" s="189" t="s">
        <v>240</v>
      </c>
      <c r="G6" s="46" t="s">
        <v>241</v>
      </c>
      <c r="H6" s="213">
        <v>501161089</v>
      </c>
      <c r="I6" s="39">
        <f>IFERROR(H6/H9,"-")</f>
        <v>9.4872866460988969E-2</v>
      </c>
      <c r="J6" s="197">
        <v>11229</v>
      </c>
      <c r="K6" s="39">
        <f>IFERROR(J6/J9,"-")</f>
        <v>0.58879974830895077</v>
      </c>
      <c r="L6" s="197">
        <f t="shared" si="0"/>
        <v>44630.963487398702</v>
      </c>
      <c r="M6" s="137">
        <f t="shared" si="1"/>
        <v>7.5344212136664965E-2</v>
      </c>
      <c r="P6" s="65" t="s">
        <v>204</v>
      </c>
      <c r="Q6" s="171">
        <f>'地区別_在宅(医科)'!BO9</f>
        <v>177561</v>
      </c>
    </row>
    <row r="7" spans="2:17" s="20" customFormat="1" ht="12">
      <c r="B7" s="311"/>
      <c r="C7" s="313"/>
      <c r="D7" s="308"/>
      <c r="E7" s="186">
        <v>4</v>
      </c>
      <c r="F7" s="189" t="s">
        <v>242</v>
      </c>
      <c r="G7" s="46" t="s">
        <v>243</v>
      </c>
      <c r="H7" s="213">
        <v>495862781</v>
      </c>
      <c r="I7" s="39">
        <f>IFERROR(H7/H9,"-")</f>
        <v>9.3869864275890766E-2</v>
      </c>
      <c r="J7" s="197">
        <v>4085</v>
      </c>
      <c r="K7" s="39">
        <f>IFERROR(J7/J9,"-")</f>
        <v>0.21419957002779089</v>
      </c>
      <c r="L7" s="197">
        <f t="shared" si="0"/>
        <v>121386.2376988984</v>
      </c>
      <c r="M7" s="137">
        <f t="shared" si="1"/>
        <v>2.7409484956654767E-2</v>
      </c>
      <c r="P7" s="65" t="s">
        <v>205</v>
      </c>
      <c r="Q7" s="171">
        <f>'地区別_在宅(医科)'!BO10</f>
        <v>126386</v>
      </c>
    </row>
    <row r="8" spans="2:17" s="20" customFormat="1" ht="12">
      <c r="B8" s="311"/>
      <c r="C8" s="313"/>
      <c r="D8" s="308"/>
      <c r="E8" s="187">
        <v>5</v>
      </c>
      <c r="F8" s="190" t="s">
        <v>244</v>
      </c>
      <c r="G8" s="47" t="s">
        <v>245</v>
      </c>
      <c r="H8" s="214">
        <v>384424455</v>
      </c>
      <c r="I8" s="59">
        <f>IFERROR(H8/H9,"-")</f>
        <v>7.2773906003611263E-2</v>
      </c>
      <c r="J8" s="198">
        <v>7000</v>
      </c>
      <c r="K8" s="59">
        <f>IFERROR(J8/J9,"-")</f>
        <v>0.36704944680404805</v>
      </c>
      <c r="L8" s="198">
        <f t="shared" si="0"/>
        <v>54917.779285714285</v>
      </c>
      <c r="M8" s="138">
        <f t="shared" si="1"/>
        <v>4.6968517673582219E-2</v>
      </c>
      <c r="P8" s="65" t="s">
        <v>206</v>
      </c>
      <c r="Q8" s="171">
        <f>'地区別_在宅(医科)'!BO11</f>
        <v>102040</v>
      </c>
    </row>
    <row r="9" spans="2:17" s="20" customFormat="1" ht="14.25" customHeight="1">
      <c r="B9" s="294"/>
      <c r="C9" s="314"/>
      <c r="D9" s="309"/>
      <c r="E9" s="204" t="s">
        <v>328</v>
      </c>
      <c r="F9" s="207"/>
      <c r="G9" s="210"/>
      <c r="H9" s="215">
        <v>5282449110</v>
      </c>
      <c r="I9" s="42" t="s">
        <v>321</v>
      </c>
      <c r="J9" s="199">
        <v>19071</v>
      </c>
      <c r="K9" s="42" t="s">
        <v>136</v>
      </c>
      <c r="L9" s="199">
        <f>IFERROR(H9/J9,"-")</f>
        <v>276988.5747994337</v>
      </c>
      <c r="M9" s="139">
        <f t="shared" si="1"/>
        <v>0.12796237150755521</v>
      </c>
      <c r="P9" s="65" t="s">
        <v>207</v>
      </c>
      <c r="Q9" s="171">
        <f>'地区別_在宅(医科)'!BO12</f>
        <v>128043</v>
      </c>
    </row>
    <row r="10" spans="2:17" s="20" customFormat="1" ht="12">
      <c r="B10" s="293">
        <v>2</v>
      </c>
      <c r="C10" s="312" t="s">
        <v>130</v>
      </c>
      <c r="D10" s="307">
        <f>VLOOKUP(C10,'地区別_在宅(医科)'!$C$7:$BO$14,65,0)</f>
        <v>111560</v>
      </c>
      <c r="E10" s="185">
        <v>1</v>
      </c>
      <c r="F10" s="188" t="s">
        <v>238</v>
      </c>
      <c r="G10" s="191" t="s">
        <v>239</v>
      </c>
      <c r="H10" s="245">
        <v>514509935</v>
      </c>
      <c r="I10" s="38">
        <f>IFERROR(H10/H15,"-")</f>
        <v>0.15346703357773275</v>
      </c>
      <c r="J10" s="196">
        <v>5522</v>
      </c>
      <c r="K10" s="38">
        <f>IFERROR(J10/J15,"-")</f>
        <v>0.47403210576015109</v>
      </c>
      <c r="L10" s="196">
        <f t="shared" si="0"/>
        <v>93174.562658457085</v>
      </c>
      <c r="M10" s="136">
        <f>IFERROR(J10/$Q$5,0)</f>
        <v>4.9498027967013268E-2</v>
      </c>
      <c r="P10" s="65" t="s">
        <v>208</v>
      </c>
      <c r="Q10" s="171">
        <f>'地区別_在宅(医科)'!BO13</f>
        <v>130853</v>
      </c>
    </row>
    <row r="11" spans="2:17" s="20" customFormat="1" ht="12">
      <c r="B11" s="311"/>
      <c r="C11" s="313"/>
      <c r="D11" s="308"/>
      <c r="E11" s="186">
        <v>2</v>
      </c>
      <c r="F11" s="189" t="s">
        <v>236</v>
      </c>
      <c r="G11" s="45" t="s">
        <v>237</v>
      </c>
      <c r="H11" s="213">
        <v>512650099</v>
      </c>
      <c r="I11" s="39">
        <f>IFERROR(H11/H15,"-")</f>
        <v>0.15291228527367701</v>
      </c>
      <c r="J11" s="197">
        <v>8157</v>
      </c>
      <c r="K11" s="39">
        <f t="shared" ref="K11" si="2">IFERROR(J11/J15,"-")</f>
        <v>0.70023177955189286</v>
      </c>
      <c r="L11" s="197">
        <f t="shared" si="0"/>
        <v>62847.872869927669</v>
      </c>
      <c r="M11" s="137">
        <f t="shared" ref="M11:M15" si="3">IFERROR(J11/$Q$5,0)</f>
        <v>7.3117604876299744E-2</v>
      </c>
      <c r="P11" s="65" t="s">
        <v>209</v>
      </c>
      <c r="Q11" s="171">
        <f>'地区別_在宅(医科)'!BO14</f>
        <v>359595</v>
      </c>
    </row>
    <row r="12" spans="2:17" s="20" customFormat="1" ht="12">
      <c r="B12" s="311"/>
      <c r="C12" s="313"/>
      <c r="D12" s="308"/>
      <c r="E12" s="186">
        <v>3</v>
      </c>
      <c r="F12" s="189" t="s">
        <v>242</v>
      </c>
      <c r="G12" s="46" t="s">
        <v>243</v>
      </c>
      <c r="H12" s="213">
        <v>326824953</v>
      </c>
      <c r="I12" s="39">
        <f>IFERROR(H12/H15,"-")</f>
        <v>9.7484718222383651E-2</v>
      </c>
      <c r="J12" s="197">
        <v>2701</v>
      </c>
      <c r="K12" s="39">
        <f t="shared" ref="K12" si="4">IFERROR(J12/J15,"-")</f>
        <v>0.23186539617134519</v>
      </c>
      <c r="L12" s="197">
        <f>IFERROR(H12/J12,"-")</f>
        <v>121001.46353202517</v>
      </c>
      <c r="M12" s="137">
        <f t="shared" si="3"/>
        <v>2.421118680530656E-2</v>
      </c>
      <c r="P12" s="65" t="s">
        <v>210</v>
      </c>
      <c r="Q12" s="171">
        <f>'地区別_在宅(医科)'!BO15</f>
        <v>1264913</v>
      </c>
    </row>
    <row r="13" spans="2:17" s="20" customFormat="1">
      <c r="B13" s="311"/>
      <c r="C13" s="313"/>
      <c r="D13" s="308"/>
      <c r="E13" s="186">
        <v>4</v>
      </c>
      <c r="F13" s="189" t="s">
        <v>240</v>
      </c>
      <c r="G13" s="46" t="s">
        <v>241</v>
      </c>
      <c r="H13" s="213">
        <v>307743386</v>
      </c>
      <c r="I13" s="39">
        <f>IFERROR(H13/H15,"-")</f>
        <v>9.1793105127478583E-2</v>
      </c>
      <c r="J13" s="197">
        <v>6919</v>
      </c>
      <c r="K13" s="39">
        <f t="shared" ref="K13" si="5">IFERROR(J13/J15,"-")</f>
        <v>0.59395656279508968</v>
      </c>
      <c r="L13" s="197">
        <f t="shared" si="0"/>
        <v>44478.015031073854</v>
      </c>
      <c r="M13" s="137">
        <f t="shared" si="3"/>
        <v>6.2020437432771601E-2</v>
      </c>
      <c r="P13" s="64"/>
      <c r="Q13" s="64"/>
    </row>
    <row r="14" spans="2:17" s="20" customFormat="1">
      <c r="B14" s="311"/>
      <c r="C14" s="313"/>
      <c r="D14" s="308"/>
      <c r="E14" s="187">
        <v>5</v>
      </c>
      <c r="F14" s="190" t="s">
        <v>244</v>
      </c>
      <c r="G14" s="47" t="s">
        <v>245</v>
      </c>
      <c r="H14" s="214">
        <v>262179596</v>
      </c>
      <c r="I14" s="59">
        <f>IFERROR(H14/H15,"-")</f>
        <v>7.8202425503656026E-2</v>
      </c>
      <c r="J14" s="198">
        <v>4285</v>
      </c>
      <c r="K14" s="59">
        <f t="shared" ref="K14" si="6">IFERROR(J14/J15,"-")</f>
        <v>0.36784273328182676</v>
      </c>
      <c r="L14" s="198">
        <f t="shared" si="0"/>
        <v>61185.436639439904</v>
      </c>
      <c r="M14" s="138">
        <f t="shared" si="3"/>
        <v>3.8409824309788454E-2</v>
      </c>
      <c r="P14" s="64"/>
      <c r="Q14" s="64"/>
    </row>
    <row r="15" spans="2:17" s="20" customFormat="1">
      <c r="B15" s="294"/>
      <c r="C15" s="314"/>
      <c r="D15" s="309"/>
      <c r="E15" s="204" t="s">
        <v>145</v>
      </c>
      <c r="F15" s="207"/>
      <c r="G15" s="210"/>
      <c r="H15" s="215">
        <v>3352576270</v>
      </c>
      <c r="I15" s="42" t="s">
        <v>321</v>
      </c>
      <c r="J15" s="199">
        <v>11649</v>
      </c>
      <c r="K15" s="42" t="s">
        <v>128</v>
      </c>
      <c r="L15" s="199">
        <f>IFERROR(H15/J15,"-")</f>
        <v>287799.49094342859</v>
      </c>
      <c r="M15" s="139">
        <f t="shared" si="3"/>
        <v>0.10441914664754393</v>
      </c>
      <c r="P15" s="64"/>
      <c r="Q15" s="64"/>
    </row>
    <row r="16" spans="2:17" s="20" customFormat="1" ht="12" customHeight="1">
      <c r="B16" s="293">
        <v>3</v>
      </c>
      <c r="C16" s="312" t="s">
        <v>121</v>
      </c>
      <c r="D16" s="307">
        <f>VLOOKUP(C16,'地区別_在宅(医科)'!$C$7:$BO$14,65,0)</f>
        <v>177561</v>
      </c>
      <c r="E16" s="185">
        <v>1</v>
      </c>
      <c r="F16" s="188" t="s">
        <v>236</v>
      </c>
      <c r="G16" s="191" t="s">
        <v>237</v>
      </c>
      <c r="H16" s="245">
        <v>775833928</v>
      </c>
      <c r="I16" s="38">
        <f>IFERROR(H16/H21,"-")</f>
        <v>0.16162717877445212</v>
      </c>
      <c r="J16" s="196">
        <v>12761</v>
      </c>
      <c r="K16" s="38">
        <f t="shared" ref="K16" si="7">IFERROR(J16/J21,"-")</f>
        <v>0.70596370878512948</v>
      </c>
      <c r="L16" s="196">
        <f t="shared" si="0"/>
        <v>60797.267298801031</v>
      </c>
      <c r="M16" s="136">
        <f>IFERROR(J16/$Q$6,0)</f>
        <v>7.1868259358755585E-2</v>
      </c>
      <c r="P16" s="64"/>
      <c r="Q16" s="64"/>
    </row>
    <row r="17" spans="2:17" s="20" customFormat="1" ht="12" customHeight="1">
      <c r="B17" s="311"/>
      <c r="C17" s="313"/>
      <c r="D17" s="308"/>
      <c r="E17" s="186">
        <v>2</v>
      </c>
      <c r="F17" s="189" t="s">
        <v>238</v>
      </c>
      <c r="G17" s="45" t="s">
        <v>239</v>
      </c>
      <c r="H17" s="213">
        <v>652698385</v>
      </c>
      <c r="I17" s="39">
        <f>IFERROR(H17/H21,"-")</f>
        <v>0.13597471668987279</v>
      </c>
      <c r="J17" s="197">
        <v>8509</v>
      </c>
      <c r="K17" s="39">
        <f t="shared" ref="K17" si="8">IFERROR(J17/J21,"-")</f>
        <v>0.47073467581323303</v>
      </c>
      <c r="L17" s="197">
        <f t="shared" si="0"/>
        <v>76706.826301563051</v>
      </c>
      <c r="M17" s="137">
        <f t="shared" ref="M17:M21" si="9">IFERROR(J17/$Q$6,0)</f>
        <v>4.7921559351434155E-2</v>
      </c>
      <c r="P17" s="64"/>
      <c r="Q17" s="64"/>
    </row>
    <row r="18" spans="2:17" s="20" customFormat="1" ht="12" customHeight="1">
      <c r="B18" s="311"/>
      <c r="C18" s="313"/>
      <c r="D18" s="308"/>
      <c r="E18" s="186">
        <v>3</v>
      </c>
      <c r="F18" s="189" t="s">
        <v>240</v>
      </c>
      <c r="G18" s="46" t="s">
        <v>241</v>
      </c>
      <c r="H18" s="213">
        <v>460035335</v>
      </c>
      <c r="I18" s="39">
        <f>IFERROR(H18/H21,"-")</f>
        <v>9.5837795498690759E-2</v>
      </c>
      <c r="J18" s="197">
        <v>10784</v>
      </c>
      <c r="K18" s="39">
        <f t="shared" ref="K18" si="10">IFERROR(J18/J21,"-")</f>
        <v>0.59659216640849744</v>
      </c>
      <c r="L18" s="197">
        <f t="shared" si="0"/>
        <v>42659.062963649849</v>
      </c>
      <c r="M18" s="137">
        <f t="shared" si="9"/>
        <v>6.0734057591475606E-2</v>
      </c>
      <c r="P18" s="64"/>
      <c r="Q18" s="64"/>
    </row>
    <row r="19" spans="2:17" s="20" customFormat="1" ht="12" customHeight="1">
      <c r="B19" s="311"/>
      <c r="C19" s="313"/>
      <c r="D19" s="308"/>
      <c r="E19" s="186">
        <v>4</v>
      </c>
      <c r="F19" s="189" t="s">
        <v>242</v>
      </c>
      <c r="G19" s="46" t="s">
        <v>243</v>
      </c>
      <c r="H19" s="213">
        <v>412496807</v>
      </c>
      <c r="I19" s="39">
        <f t="shared" ref="I19" si="11">IFERROR(H19/H21,"-")</f>
        <v>8.5934235102025178E-2</v>
      </c>
      <c r="J19" s="197">
        <v>3849</v>
      </c>
      <c r="K19" s="39">
        <f t="shared" ref="K19" si="12">IFERROR(J19/J21,"-")</f>
        <v>0.21293427749502103</v>
      </c>
      <c r="L19" s="197">
        <f t="shared" si="0"/>
        <v>107169.86412055079</v>
      </c>
      <c r="M19" s="137">
        <f t="shared" si="9"/>
        <v>2.1677057461942657E-2</v>
      </c>
      <c r="P19" s="64"/>
      <c r="Q19" s="64"/>
    </row>
    <row r="20" spans="2:17" s="20" customFormat="1" ht="12" customHeight="1">
      <c r="B20" s="311"/>
      <c r="C20" s="313"/>
      <c r="D20" s="308"/>
      <c r="E20" s="187">
        <v>5</v>
      </c>
      <c r="F20" s="190" t="s">
        <v>246</v>
      </c>
      <c r="G20" s="47" t="s">
        <v>247</v>
      </c>
      <c r="H20" s="214">
        <v>366607012</v>
      </c>
      <c r="I20" s="59">
        <f>IFERROR(H20/H21,"-")</f>
        <v>7.6374150356172246E-2</v>
      </c>
      <c r="J20" s="198">
        <v>7029</v>
      </c>
      <c r="K20" s="59">
        <f t="shared" ref="K20" si="13">IFERROR(J20/J21,"-")</f>
        <v>0.38885815445895111</v>
      </c>
      <c r="L20" s="198">
        <f t="shared" si="0"/>
        <v>52156.353962156776</v>
      </c>
      <c r="M20" s="138">
        <f t="shared" si="9"/>
        <v>3.9586395661209389E-2</v>
      </c>
      <c r="P20" s="64"/>
      <c r="Q20" s="64"/>
    </row>
    <row r="21" spans="2:17" s="20" customFormat="1">
      <c r="B21" s="294"/>
      <c r="C21" s="314"/>
      <c r="D21" s="309"/>
      <c r="E21" s="204" t="s">
        <v>145</v>
      </c>
      <c r="F21" s="207"/>
      <c r="G21" s="210"/>
      <c r="H21" s="215">
        <v>4800145210</v>
      </c>
      <c r="I21" s="42" t="s">
        <v>321</v>
      </c>
      <c r="J21" s="199">
        <v>18076</v>
      </c>
      <c r="K21" s="42" t="s">
        <v>128</v>
      </c>
      <c r="L21" s="199">
        <f>IFERROR(H21/J21,"-")</f>
        <v>265553.50796636427</v>
      </c>
      <c r="M21" s="139">
        <f t="shared" si="9"/>
        <v>0.10180163436790737</v>
      </c>
      <c r="P21" s="64"/>
      <c r="Q21" s="64"/>
    </row>
    <row r="22" spans="2:17" s="20" customFormat="1" ht="12" customHeight="1">
      <c r="B22" s="293">
        <v>4</v>
      </c>
      <c r="C22" s="312" t="s">
        <v>131</v>
      </c>
      <c r="D22" s="307">
        <f>VLOOKUP(C22,'地区別_在宅(医科)'!$C$7:$BO$14,65,0)</f>
        <v>126386</v>
      </c>
      <c r="E22" s="185">
        <v>1</v>
      </c>
      <c r="F22" s="188" t="s">
        <v>236</v>
      </c>
      <c r="G22" s="191" t="s">
        <v>237</v>
      </c>
      <c r="H22" s="245">
        <v>649866925</v>
      </c>
      <c r="I22" s="38">
        <f t="shared" ref="I22" si="14">IFERROR(H22/H27,"-")</f>
        <v>0.13732889357424233</v>
      </c>
      <c r="J22" s="196">
        <v>10302</v>
      </c>
      <c r="K22" s="38">
        <f t="shared" ref="K22" si="15">IFERROR(J22/J27,"-")</f>
        <v>0.69518860921789594</v>
      </c>
      <c r="L22" s="196">
        <f t="shared" si="0"/>
        <v>63081.627353911863</v>
      </c>
      <c r="M22" s="136">
        <f>IFERROR(J22/$Q$7,0)</f>
        <v>8.1512192806165243E-2</v>
      </c>
      <c r="P22" s="64"/>
      <c r="Q22" s="64"/>
    </row>
    <row r="23" spans="2:17" s="20" customFormat="1" ht="12" customHeight="1">
      <c r="B23" s="311"/>
      <c r="C23" s="313"/>
      <c r="D23" s="308"/>
      <c r="E23" s="186">
        <v>2</v>
      </c>
      <c r="F23" s="189" t="s">
        <v>238</v>
      </c>
      <c r="G23" s="45" t="s">
        <v>239</v>
      </c>
      <c r="H23" s="213">
        <v>607840307</v>
      </c>
      <c r="I23" s="39">
        <f t="shared" ref="I23" si="16">IFERROR(H23/H27,"-")</f>
        <v>0.12844789235909765</v>
      </c>
      <c r="J23" s="197">
        <v>6816</v>
      </c>
      <c r="K23" s="39">
        <f t="shared" ref="K23" si="17">IFERROR(J23/J27,"-")</f>
        <v>0.45995006410688982</v>
      </c>
      <c r="L23" s="197">
        <f t="shared" si="0"/>
        <v>89178.44879694836</v>
      </c>
      <c r="M23" s="137">
        <f t="shared" ref="M23:M27" si="18">IFERROR(J23/$Q$7,0)</f>
        <v>5.3930023895051665E-2</v>
      </c>
      <c r="P23" s="64"/>
      <c r="Q23" s="64"/>
    </row>
    <row r="24" spans="2:17" s="20" customFormat="1" ht="12" customHeight="1">
      <c r="B24" s="311"/>
      <c r="C24" s="313"/>
      <c r="D24" s="308"/>
      <c r="E24" s="186">
        <v>3</v>
      </c>
      <c r="F24" s="189" t="s">
        <v>240</v>
      </c>
      <c r="G24" s="46" t="s">
        <v>241</v>
      </c>
      <c r="H24" s="213">
        <v>401072468</v>
      </c>
      <c r="I24" s="39">
        <f t="shared" ref="I24" si="19">IFERROR(H24/H27,"-")</f>
        <v>8.4754026023913603E-2</v>
      </c>
      <c r="J24" s="197">
        <v>8791</v>
      </c>
      <c r="K24" s="39">
        <f t="shared" ref="K24" si="20">IFERROR(J24/J27,"-")</f>
        <v>0.59322491396180577</v>
      </c>
      <c r="L24" s="197">
        <f t="shared" si="0"/>
        <v>45623.0767830736</v>
      </c>
      <c r="M24" s="137">
        <f t="shared" si="18"/>
        <v>6.9556754703843773E-2</v>
      </c>
      <c r="P24" s="64"/>
      <c r="Q24" s="64"/>
    </row>
    <row r="25" spans="2:17" s="20" customFormat="1" ht="12" customHeight="1">
      <c r="B25" s="311"/>
      <c r="C25" s="313"/>
      <c r="D25" s="308"/>
      <c r="E25" s="186">
        <v>4</v>
      </c>
      <c r="F25" s="189" t="s">
        <v>242</v>
      </c>
      <c r="G25" s="46" t="s">
        <v>243</v>
      </c>
      <c r="H25" s="213">
        <v>398054586</v>
      </c>
      <c r="I25" s="39">
        <f t="shared" ref="I25" si="21">IFERROR(H25/H27,"-")</f>
        <v>8.4116291773939852E-2</v>
      </c>
      <c r="J25" s="197">
        <v>3436</v>
      </c>
      <c r="K25" s="39">
        <f t="shared" ref="K25" si="22">IFERROR(J25/J27,"-")</f>
        <v>0.23186449827923611</v>
      </c>
      <c r="L25" s="197">
        <f t="shared" si="0"/>
        <v>115848.24970896391</v>
      </c>
      <c r="M25" s="137">
        <f t="shared" si="18"/>
        <v>2.7186555472916304E-2</v>
      </c>
      <c r="P25" s="64"/>
      <c r="Q25" s="64"/>
    </row>
    <row r="26" spans="2:17" s="20" customFormat="1" ht="12" customHeight="1">
      <c r="B26" s="311"/>
      <c r="C26" s="313"/>
      <c r="D26" s="308"/>
      <c r="E26" s="187">
        <v>5</v>
      </c>
      <c r="F26" s="190" t="s">
        <v>246</v>
      </c>
      <c r="G26" s="47" t="s">
        <v>247</v>
      </c>
      <c r="H26" s="214">
        <v>353825815</v>
      </c>
      <c r="I26" s="59">
        <f t="shared" ref="I26" si="23">IFERROR(H26/H27,"-")</f>
        <v>7.4769934924684089E-2</v>
      </c>
      <c r="J26" s="198">
        <v>5925</v>
      </c>
      <c r="K26" s="59">
        <f t="shared" ref="K26" si="24">IFERROR(J26/J27,"-")</f>
        <v>0.39982454956474794</v>
      </c>
      <c r="L26" s="198">
        <f t="shared" si="0"/>
        <v>59717.437130801685</v>
      </c>
      <c r="M26" s="138">
        <f t="shared" si="18"/>
        <v>4.6880192426376338E-2</v>
      </c>
      <c r="P26" s="64"/>
      <c r="Q26" s="64"/>
    </row>
    <row r="27" spans="2:17" s="20" customFormat="1">
      <c r="B27" s="294"/>
      <c r="C27" s="314"/>
      <c r="D27" s="309"/>
      <c r="E27" s="204" t="s">
        <v>145</v>
      </c>
      <c r="F27" s="207"/>
      <c r="G27" s="210"/>
      <c r="H27" s="215">
        <v>4732193700</v>
      </c>
      <c r="I27" s="42" t="s">
        <v>321</v>
      </c>
      <c r="J27" s="199">
        <v>14819</v>
      </c>
      <c r="K27" s="42" t="s">
        <v>128</v>
      </c>
      <c r="L27" s="199">
        <f>IFERROR(H27/J27,"-")</f>
        <v>319332.86321614141</v>
      </c>
      <c r="M27" s="139">
        <f t="shared" si="18"/>
        <v>0.11725191081290649</v>
      </c>
      <c r="P27" s="64"/>
      <c r="Q27" s="64"/>
    </row>
    <row r="28" spans="2:17" s="20" customFormat="1" ht="12" customHeight="1">
      <c r="B28" s="293">
        <v>5</v>
      </c>
      <c r="C28" s="312" t="s">
        <v>132</v>
      </c>
      <c r="D28" s="307">
        <f>VLOOKUP(C28,'地区別_在宅(医科)'!$C$7:$BO$14,65,0)</f>
        <v>102040</v>
      </c>
      <c r="E28" s="185">
        <v>1</v>
      </c>
      <c r="F28" s="188" t="s">
        <v>236</v>
      </c>
      <c r="G28" s="191" t="s">
        <v>237</v>
      </c>
      <c r="H28" s="245">
        <v>428965307</v>
      </c>
      <c r="I28" s="38">
        <f t="shared" ref="I28" si="25">IFERROR(H28/H33,"-")</f>
        <v>0.14873906265119993</v>
      </c>
      <c r="J28" s="196">
        <v>7552</v>
      </c>
      <c r="K28" s="38">
        <f t="shared" ref="K28" si="26">IFERROR(J28/J33,"-")</f>
        <v>0.67993157468263254</v>
      </c>
      <c r="L28" s="196">
        <f t="shared" si="0"/>
        <v>56801.550185381355</v>
      </c>
      <c r="M28" s="136">
        <f>IFERROR(J28/$Q$8,0)</f>
        <v>7.4010192081536655E-2</v>
      </c>
      <c r="P28" s="64"/>
      <c r="Q28" s="64"/>
    </row>
    <row r="29" spans="2:17" s="20" customFormat="1" ht="12" customHeight="1">
      <c r="B29" s="311"/>
      <c r="C29" s="313"/>
      <c r="D29" s="308"/>
      <c r="E29" s="186">
        <v>2</v>
      </c>
      <c r="F29" s="189" t="s">
        <v>238</v>
      </c>
      <c r="G29" s="45" t="s">
        <v>239</v>
      </c>
      <c r="H29" s="213">
        <v>380940776</v>
      </c>
      <c r="I29" s="39">
        <f t="shared" ref="I29" si="27">IFERROR(H29/H33,"-")</f>
        <v>0.13208707796003821</v>
      </c>
      <c r="J29" s="197">
        <v>4788</v>
      </c>
      <c r="K29" s="39">
        <f t="shared" ref="K29" si="28">IFERROR(J29/J33,"-")</f>
        <v>0.43107949941478346</v>
      </c>
      <c r="L29" s="197">
        <f t="shared" si="0"/>
        <v>79561.565580618219</v>
      </c>
      <c r="M29" s="137">
        <f t="shared" ref="M29:M33" si="29">IFERROR(J29/$Q$8,0)</f>
        <v>4.6922775382203061E-2</v>
      </c>
      <c r="P29" s="64"/>
      <c r="Q29" s="64"/>
    </row>
    <row r="30" spans="2:17" s="20" customFormat="1" ht="12" customHeight="1">
      <c r="B30" s="311"/>
      <c r="C30" s="313"/>
      <c r="D30" s="308"/>
      <c r="E30" s="186">
        <v>3</v>
      </c>
      <c r="F30" s="189" t="s">
        <v>240</v>
      </c>
      <c r="G30" s="46" t="s">
        <v>241</v>
      </c>
      <c r="H30" s="213">
        <v>287080893</v>
      </c>
      <c r="I30" s="39">
        <f t="shared" ref="I30" si="30">IFERROR(H30/H33,"-")</f>
        <v>9.9542182626646367E-2</v>
      </c>
      <c r="J30" s="197">
        <v>6636</v>
      </c>
      <c r="K30" s="39">
        <f t="shared" ref="K30" si="31">IFERROR(J30/J33,"-")</f>
        <v>0.59746106059241921</v>
      </c>
      <c r="L30" s="197">
        <f t="shared" si="0"/>
        <v>43261.135171790236</v>
      </c>
      <c r="M30" s="137">
        <f t="shared" si="29"/>
        <v>6.5033320266562139E-2</v>
      </c>
      <c r="P30" s="64"/>
      <c r="Q30" s="64"/>
    </row>
    <row r="31" spans="2:17" s="20" customFormat="1" ht="12" customHeight="1">
      <c r="B31" s="311"/>
      <c r="C31" s="313"/>
      <c r="D31" s="308"/>
      <c r="E31" s="186">
        <v>4</v>
      </c>
      <c r="F31" s="189" t="s">
        <v>242</v>
      </c>
      <c r="G31" s="46" t="s">
        <v>243</v>
      </c>
      <c r="H31" s="213">
        <v>228721151</v>
      </c>
      <c r="I31" s="39">
        <f t="shared" ref="I31" si="32">IFERROR(H31/H33,"-")</f>
        <v>7.9306575737239191E-2</v>
      </c>
      <c r="J31" s="197">
        <v>2154</v>
      </c>
      <c r="K31" s="39">
        <f t="shared" ref="K31" si="33">IFERROR(J31/J33,"-")</f>
        <v>0.19393175474925722</v>
      </c>
      <c r="L31" s="197">
        <f t="shared" si="0"/>
        <v>106184.37836583101</v>
      </c>
      <c r="M31" s="137">
        <f t="shared" si="29"/>
        <v>2.1109368874951E-2</v>
      </c>
      <c r="P31" s="64"/>
      <c r="Q31" s="64"/>
    </row>
    <row r="32" spans="2:17" s="20" customFormat="1" ht="12" customHeight="1">
      <c r="B32" s="311"/>
      <c r="C32" s="313"/>
      <c r="D32" s="308"/>
      <c r="E32" s="187">
        <v>5</v>
      </c>
      <c r="F32" s="190" t="s">
        <v>246</v>
      </c>
      <c r="G32" s="47" t="s">
        <v>247</v>
      </c>
      <c r="H32" s="214">
        <v>217950796</v>
      </c>
      <c r="I32" s="59">
        <f t="shared" ref="I32" si="34">IFERROR(H32/H33,"-")</f>
        <v>7.5572072081630831E-2</v>
      </c>
      <c r="J32" s="198">
        <v>4025</v>
      </c>
      <c r="K32" s="59">
        <f t="shared" ref="K32" si="35">IFERROR(J32/J33,"-")</f>
        <v>0.36238408211038087</v>
      </c>
      <c r="L32" s="198">
        <f t="shared" si="0"/>
        <v>54149.266086956522</v>
      </c>
      <c r="M32" s="138">
        <f t="shared" si="29"/>
        <v>3.9445315562524501E-2</v>
      </c>
      <c r="P32" s="64"/>
      <c r="Q32" s="64"/>
    </row>
    <row r="33" spans="2:17" s="20" customFormat="1">
      <c r="B33" s="294"/>
      <c r="C33" s="314"/>
      <c r="D33" s="309"/>
      <c r="E33" s="204" t="s">
        <v>145</v>
      </c>
      <c r="F33" s="207"/>
      <c r="G33" s="210"/>
      <c r="H33" s="215">
        <v>2884012440</v>
      </c>
      <c r="I33" s="42" t="s">
        <v>321</v>
      </c>
      <c r="J33" s="199">
        <v>11107</v>
      </c>
      <c r="K33" s="42" t="s">
        <v>128</v>
      </c>
      <c r="L33" s="199">
        <f>IFERROR(H33/J33,"-")</f>
        <v>259657.1927613217</v>
      </c>
      <c r="M33" s="139">
        <f t="shared" si="29"/>
        <v>0.10884947079576636</v>
      </c>
      <c r="P33" s="64"/>
      <c r="Q33" s="64"/>
    </row>
    <row r="34" spans="2:17" s="20" customFormat="1" ht="12" customHeight="1">
      <c r="B34" s="293">
        <v>6</v>
      </c>
      <c r="C34" s="312" t="s">
        <v>133</v>
      </c>
      <c r="D34" s="307">
        <f>VLOOKUP(C34,'地区別_在宅(医科)'!$C$7:$BO$14,65,0)</f>
        <v>128043</v>
      </c>
      <c r="E34" s="185">
        <v>1</v>
      </c>
      <c r="F34" s="188" t="s">
        <v>236</v>
      </c>
      <c r="G34" s="191" t="s">
        <v>237</v>
      </c>
      <c r="H34" s="245">
        <v>587874156</v>
      </c>
      <c r="I34" s="38">
        <f t="shared" ref="I34" si="36">IFERROR(H34/H39,"-")</f>
        <v>0.14165193703275078</v>
      </c>
      <c r="J34" s="196">
        <v>9931</v>
      </c>
      <c r="K34" s="38">
        <f t="shared" ref="K34" si="37">IFERROR(J34/J39,"-")</f>
        <v>0.7017878595152286</v>
      </c>
      <c r="L34" s="196">
        <f t="shared" si="0"/>
        <v>59195.867082871817</v>
      </c>
      <c r="M34" s="136">
        <f>IFERROR(J34/$Q$9,0)</f>
        <v>7.755988222706435E-2</v>
      </c>
      <c r="P34" s="64"/>
      <c r="Q34" s="64"/>
    </row>
    <row r="35" spans="2:17" s="20" customFormat="1" ht="12" customHeight="1">
      <c r="B35" s="311"/>
      <c r="C35" s="313"/>
      <c r="D35" s="308"/>
      <c r="E35" s="186">
        <v>2</v>
      </c>
      <c r="F35" s="189" t="s">
        <v>238</v>
      </c>
      <c r="G35" s="45" t="s">
        <v>239</v>
      </c>
      <c r="H35" s="213">
        <v>502835145</v>
      </c>
      <c r="I35" s="39">
        <f t="shared" ref="I35" si="38">IFERROR(H35/H39,"-")</f>
        <v>0.12116125801827919</v>
      </c>
      <c r="J35" s="197">
        <v>6525</v>
      </c>
      <c r="K35" s="39">
        <f t="shared" ref="K35" si="39">IFERROR(J35/J39,"-")</f>
        <v>0.46109815560737755</v>
      </c>
      <c r="L35" s="197">
        <f t="shared" si="0"/>
        <v>77062.857471264375</v>
      </c>
      <c r="M35" s="137">
        <f t="shared" ref="M35:M39" si="40">IFERROR(J35/$Q$9,0)</f>
        <v>5.0959443312012367E-2</v>
      </c>
      <c r="P35" s="64"/>
      <c r="Q35" s="64"/>
    </row>
    <row r="36" spans="2:17" s="20" customFormat="1" ht="12" customHeight="1">
      <c r="B36" s="311"/>
      <c r="C36" s="313"/>
      <c r="D36" s="308"/>
      <c r="E36" s="186">
        <v>3</v>
      </c>
      <c r="F36" s="189" t="s">
        <v>240</v>
      </c>
      <c r="G36" s="46" t="s">
        <v>241</v>
      </c>
      <c r="H36" s="213">
        <v>395468023</v>
      </c>
      <c r="I36" s="39">
        <f t="shared" ref="I36" si="41">IFERROR(H36/H39,"-")</f>
        <v>9.5290481679998262E-2</v>
      </c>
      <c r="J36" s="197">
        <v>8687</v>
      </c>
      <c r="K36" s="39">
        <f t="shared" ref="K36" si="42">IFERROR(J36/J39,"-")</f>
        <v>0.61387887781782202</v>
      </c>
      <c r="L36" s="197">
        <f t="shared" si="0"/>
        <v>45524.119143547832</v>
      </c>
      <c r="M36" s="137">
        <f t="shared" si="40"/>
        <v>6.7844396023210948E-2</v>
      </c>
      <c r="P36" s="64"/>
      <c r="Q36" s="64"/>
    </row>
    <row r="37" spans="2:17" s="20" customFormat="1" ht="12" customHeight="1">
      <c r="B37" s="311"/>
      <c r="C37" s="313"/>
      <c r="D37" s="308"/>
      <c r="E37" s="186">
        <v>4</v>
      </c>
      <c r="F37" s="189" t="s">
        <v>242</v>
      </c>
      <c r="G37" s="46" t="s">
        <v>243</v>
      </c>
      <c r="H37" s="213">
        <v>350690810</v>
      </c>
      <c r="I37" s="39">
        <f t="shared" ref="I37" si="43">IFERROR(H37/H39,"-")</f>
        <v>8.4501133497837194E-2</v>
      </c>
      <c r="J37" s="197">
        <v>3031</v>
      </c>
      <c r="K37" s="39">
        <f t="shared" ref="K37" si="44">IFERROR(J37/J39,"-")</f>
        <v>0.21418980990742703</v>
      </c>
      <c r="L37" s="197">
        <f t="shared" si="0"/>
        <v>115701.35598812273</v>
      </c>
      <c r="M37" s="137">
        <f t="shared" si="40"/>
        <v>2.3671735276430576E-2</v>
      </c>
      <c r="P37" s="64"/>
      <c r="Q37" s="64"/>
    </row>
    <row r="38" spans="2:17" s="20" customFormat="1" ht="12" customHeight="1">
      <c r="B38" s="311"/>
      <c r="C38" s="313"/>
      <c r="D38" s="308"/>
      <c r="E38" s="187">
        <v>5</v>
      </c>
      <c r="F38" s="190" t="s">
        <v>246</v>
      </c>
      <c r="G38" s="47" t="s">
        <v>247</v>
      </c>
      <c r="H38" s="214">
        <v>334676944</v>
      </c>
      <c r="I38" s="59">
        <f t="shared" ref="I38" si="45">IFERROR(H38/H39,"-")</f>
        <v>8.0642492808956662E-2</v>
      </c>
      <c r="J38" s="198">
        <v>5664</v>
      </c>
      <c r="K38" s="59">
        <f t="shared" ref="K38" si="46">IFERROR(J38/J39,"-")</f>
        <v>0.40025439898240406</v>
      </c>
      <c r="L38" s="198">
        <f t="shared" si="0"/>
        <v>59088.443502824855</v>
      </c>
      <c r="M38" s="138">
        <f t="shared" si="40"/>
        <v>4.4235139757737636E-2</v>
      </c>
      <c r="P38" s="64"/>
      <c r="Q38" s="64"/>
    </row>
    <row r="39" spans="2:17" s="20" customFormat="1">
      <c r="B39" s="294"/>
      <c r="C39" s="314"/>
      <c r="D39" s="309"/>
      <c r="E39" s="204" t="s">
        <v>145</v>
      </c>
      <c r="F39" s="207"/>
      <c r="G39" s="210"/>
      <c r="H39" s="215">
        <v>4150131430</v>
      </c>
      <c r="I39" s="42" t="s">
        <v>321</v>
      </c>
      <c r="J39" s="199">
        <v>14151</v>
      </c>
      <c r="K39" s="42" t="s">
        <v>128</v>
      </c>
      <c r="L39" s="199">
        <f>IFERROR(H39/J39,"-")</f>
        <v>293274.7812875415</v>
      </c>
      <c r="M39" s="139">
        <f t="shared" si="40"/>
        <v>0.11051756050701718</v>
      </c>
      <c r="P39" s="64"/>
      <c r="Q39" s="64"/>
    </row>
    <row r="40" spans="2:17" s="20" customFormat="1" ht="12" customHeight="1">
      <c r="B40" s="293">
        <v>7</v>
      </c>
      <c r="C40" s="312" t="s">
        <v>134</v>
      </c>
      <c r="D40" s="307">
        <f>VLOOKUP(C40,'地区別_在宅(医科)'!$C$7:$BO$14,65,0)</f>
        <v>130853</v>
      </c>
      <c r="E40" s="185">
        <v>1</v>
      </c>
      <c r="F40" s="188" t="s">
        <v>236</v>
      </c>
      <c r="G40" s="191" t="s">
        <v>237</v>
      </c>
      <c r="H40" s="245">
        <v>526527139</v>
      </c>
      <c r="I40" s="38">
        <f t="shared" ref="I40" si="47">IFERROR(H40/H45,"-")</f>
        <v>0.13565037557939691</v>
      </c>
      <c r="J40" s="196">
        <v>9108</v>
      </c>
      <c r="K40" s="38">
        <f t="shared" ref="K40" si="48">IFERROR(J40/J45,"-")</f>
        <v>0.71384904773101343</v>
      </c>
      <c r="L40" s="196">
        <f t="shared" si="0"/>
        <v>57809.303798858149</v>
      </c>
      <c r="M40" s="136">
        <f>IFERROR(J40/$Q$10,0)</f>
        <v>6.9604823733502477E-2</v>
      </c>
      <c r="P40" s="64"/>
      <c r="Q40" s="64"/>
    </row>
    <row r="41" spans="2:17" s="20" customFormat="1" ht="12" customHeight="1">
      <c r="B41" s="311"/>
      <c r="C41" s="313"/>
      <c r="D41" s="308"/>
      <c r="E41" s="186">
        <v>2</v>
      </c>
      <c r="F41" s="189" t="s">
        <v>238</v>
      </c>
      <c r="G41" s="45" t="s">
        <v>239</v>
      </c>
      <c r="H41" s="213">
        <v>517189353</v>
      </c>
      <c r="I41" s="39">
        <f t="shared" ref="I41" si="49">IFERROR(H41/H45,"-")</f>
        <v>0.13324466068996929</v>
      </c>
      <c r="J41" s="197">
        <v>6234</v>
      </c>
      <c r="K41" s="39">
        <f t="shared" ref="K41" si="50">IFERROR(J41/J45,"-")</f>
        <v>0.48859628497531155</v>
      </c>
      <c r="L41" s="197">
        <f t="shared" si="0"/>
        <v>82962.680943214626</v>
      </c>
      <c r="M41" s="137">
        <f t="shared" ref="M41:M45" si="51">IFERROR(J41/$Q$10,0)</f>
        <v>4.7641246283998073E-2</v>
      </c>
      <c r="P41" s="64"/>
      <c r="Q41" s="64"/>
    </row>
    <row r="42" spans="2:17" s="20" customFormat="1" ht="12" customHeight="1">
      <c r="B42" s="311"/>
      <c r="C42" s="313"/>
      <c r="D42" s="308"/>
      <c r="E42" s="186">
        <v>3</v>
      </c>
      <c r="F42" s="189" t="s">
        <v>240</v>
      </c>
      <c r="G42" s="46" t="s">
        <v>241</v>
      </c>
      <c r="H42" s="213">
        <v>355539217</v>
      </c>
      <c r="I42" s="39">
        <f t="shared" ref="I42" si="52">IFERROR(H42/H45,"-")</f>
        <v>9.1598371189095917E-2</v>
      </c>
      <c r="J42" s="197">
        <v>7991</v>
      </c>
      <c r="K42" s="39">
        <f t="shared" ref="K42" si="53">IFERROR(J42/J45,"-")</f>
        <v>0.62630300180264908</v>
      </c>
      <c r="L42" s="197">
        <f t="shared" si="0"/>
        <v>44492.456138155423</v>
      </c>
      <c r="M42" s="137">
        <f t="shared" si="51"/>
        <v>6.1068527278702052E-2</v>
      </c>
      <c r="P42" s="64"/>
      <c r="Q42" s="64"/>
    </row>
    <row r="43" spans="2:17" s="20" customFormat="1" ht="12" customHeight="1">
      <c r="B43" s="311"/>
      <c r="C43" s="313"/>
      <c r="D43" s="308"/>
      <c r="E43" s="186">
        <v>4</v>
      </c>
      <c r="F43" s="189" t="s">
        <v>242</v>
      </c>
      <c r="G43" s="46" t="s">
        <v>243</v>
      </c>
      <c r="H43" s="213">
        <v>282788451</v>
      </c>
      <c r="I43" s="39">
        <f t="shared" ref="I43" si="54">IFERROR(H43/H45,"-")</f>
        <v>7.2855427092554631E-2</v>
      </c>
      <c r="J43" s="197">
        <v>2707</v>
      </c>
      <c r="K43" s="39">
        <f t="shared" ref="K43" si="55">IFERROR(J43/J45,"-")</f>
        <v>0.21216396269300103</v>
      </c>
      <c r="L43" s="197">
        <f t="shared" si="0"/>
        <v>104465.62652382712</v>
      </c>
      <c r="M43" s="137">
        <f t="shared" si="51"/>
        <v>2.0687336171123321E-2</v>
      </c>
      <c r="P43" s="64"/>
      <c r="Q43" s="64"/>
    </row>
    <row r="44" spans="2:17" s="20" customFormat="1" ht="12" customHeight="1">
      <c r="B44" s="311"/>
      <c r="C44" s="313"/>
      <c r="D44" s="308"/>
      <c r="E44" s="187">
        <v>5</v>
      </c>
      <c r="F44" s="190" t="s">
        <v>246</v>
      </c>
      <c r="G44" s="47" t="s">
        <v>247</v>
      </c>
      <c r="H44" s="214">
        <v>268346614</v>
      </c>
      <c r="I44" s="59">
        <f t="shared" ref="I44" si="56">IFERROR(H44/H45,"-")</f>
        <v>6.9134744020401678E-2</v>
      </c>
      <c r="J44" s="198">
        <v>4848</v>
      </c>
      <c r="K44" s="59">
        <f t="shared" ref="K44" si="57">IFERROR(J44/J45,"-")</f>
        <v>0.37996708205972257</v>
      </c>
      <c r="L44" s="198">
        <f t="shared" si="0"/>
        <v>55352.024339933996</v>
      </c>
      <c r="M44" s="138">
        <f t="shared" si="51"/>
        <v>3.7049207889769439E-2</v>
      </c>
      <c r="P44" s="64"/>
      <c r="Q44" s="64"/>
    </row>
    <row r="45" spans="2:17" s="20" customFormat="1">
      <c r="B45" s="294"/>
      <c r="C45" s="314"/>
      <c r="D45" s="309"/>
      <c r="E45" s="204" t="s">
        <v>145</v>
      </c>
      <c r="F45" s="207"/>
      <c r="G45" s="210"/>
      <c r="H45" s="215">
        <v>3881501520</v>
      </c>
      <c r="I45" s="42" t="s">
        <v>321</v>
      </c>
      <c r="J45" s="199">
        <v>12759</v>
      </c>
      <c r="K45" s="42" t="s">
        <v>128</v>
      </c>
      <c r="L45" s="199">
        <f>IFERROR(H45/J45,"-")</f>
        <v>304216.75052903831</v>
      </c>
      <c r="M45" s="139">
        <f t="shared" si="51"/>
        <v>9.750636210098354E-2</v>
      </c>
      <c r="P45" s="64"/>
      <c r="Q45" s="64"/>
    </row>
    <row r="46" spans="2:17" s="20" customFormat="1" ht="12" customHeight="1">
      <c r="B46" s="293">
        <v>8</v>
      </c>
      <c r="C46" s="312" t="s">
        <v>135</v>
      </c>
      <c r="D46" s="307">
        <f>VLOOKUP(C46,'地区別_在宅(医科)'!$C$7:$BO$14,65,0)</f>
        <v>359595</v>
      </c>
      <c r="E46" s="185">
        <v>1</v>
      </c>
      <c r="F46" s="188" t="s">
        <v>236</v>
      </c>
      <c r="G46" s="191" t="s">
        <v>237</v>
      </c>
      <c r="H46" s="245">
        <v>1849021909</v>
      </c>
      <c r="I46" s="38">
        <f>IFERROR(H46/H51,"-")</f>
        <v>0.14002620965753262</v>
      </c>
      <c r="J46" s="196">
        <v>29979</v>
      </c>
      <c r="K46" s="38">
        <f t="shared" ref="K46" si="58">IFERROR(J46/J51,"-")</f>
        <v>0.69964293215710982</v>
      </c>
      <c r="L46" s="196">
        <f t="shared" si="0"/>
        <v>61677.23769972314</v>
      </c>
      <c r="M46" s="136">
        <f>IFERROR(J46/$Q$11,0)</f>
        <v>8.33687898886247E-2</v>
      </c>
      <c r="P46" s="64"/>
      <c r="Q46" s="64"/>
    </row>
    <row r="47" spans="2:17" s="20" customFormat="1" ht="12" customHeight="1">
      <c r="B47" s="311"/>
      <c r="C47" s="313"/>
      <c r="D47" s="308"/>
      <c r="E47" s="186">
        <v>2</v>
      </c>
      <c r="F47" s="189" t="s">
        <v>238</v>
      </c>
      <c r="G47" s="45" t="s">
        <v>239</v>
      </c>
      <c r="H47" s="213">
        <v>1770952145</v>
      </c>
      <c r="I47" s="39">
        <f>IFERROR(H47/H51,"-")</f>
        <v>0.13411399569805049</v>
      </c>
      <c r="J47" s="197">
        <v>20372</v>
      </c>
      <c r="K47" s="39">
        <f t="shared" ref="K47" si="59">IFERROR(J47/J51,"-")</f>
        <v>0.47543699969660902</v>
      </c>
      <c r="L47" s="197">
        <f t="shared" si="0"/>
        <v>86930.696298841547</v>
      </c>
      <c r="M47" s="137">
        <f t="shared" ref="M47:M51" si="60">IFERROR(J47/$Q$11,0)</f>
        <v>5.665262308986499E-2</v>
      </c>
      <c r="P47" s="64"/>
      <c r="Q47" s="64"/>
    </row>
    <row r="48" spans="2:17" s="20" customFormat="1" ht="12" customHeight="1">
      <c r="B48" s="311"/>
      <c r="C48" s="313"/>
      <c r="D48" s="308"/>
      <c r="E48" s="186">
        <v>3</v>
      </c>
      <c r="F48" s="189" t="s">
        <v>242</v>
      </c>
      <c r="G48" s="46" t="s">
        <v>243</v>
      </c>
      <c r="H48" s="213">
        <v>1181873880</v>
      </c>
      <c r="I48" s="39">
        <f>IFERROR(H48/H51,"-")</f>
        <v>8.9503168623428983E-2</v>
      </c>
      <c r="J48" s="197">
        <v>10212</v>
      </c>
      <c r="K48" s="39">
        <f t="shared" ref="K48" si="61">IFERROR(J48/J51,"-")</f>
        <v>0.23832528180354268</v>
      </c>
      <c r="L48" s="197">
        <f t="shared" si="0"/>
        <v>115733.83078730905</v>
      </c>
      <c r="M48" s="137">
        <f t="shared" si="60"/>
        <v>2.8398615108663913E-2</v>
      </c>
      <c r="P48" s="64"/>
      <c r="Q48" s="64"/>
    </row>
    <row r="49" spans="2:17" s="20" customFormat="1" ht="12" customHeight="1">
      <c r="B49" s="311"/>
      <c r="C49" s="313"/>
      <c r="D49" s="308"/>
      <c r="E49" s="186">
        <v>4</v>
      </c>
      <c r="F49" s="189" t="s">
        <v>240</v>
      </c>
      <c r="G49" s="46" t="s">
        <v>241</v>
      </c>
      <c r="H49" s="213">
        <v>1176598893</v>
      </c>
      <c r="I49" s="39">
        <f>IFERROR(H49/H51,"-")</f>
        <v>8.9103694484151619E-2</v>
      </c>
      <c r="J49" s="197">
        <v>26197</v>
      </c>
      <c r="K49" s="39">
        <f t="shared" ref="K49" si="62">IFERROR(J49/J51,"-")</f>
        <v>0.6113794954374665</v>
      </c>
      <c r="L49" s="197">
        <f t="shared" si="0"/>
        <v>44913.497461541396</v>
      </c>
      <c r="M49" s="137">
        <f t="shared" si="60"/>
        <v>7.2851402272000446E-2</v>
      </c>
      <c r="P49" s="64"/>
      <c r="Q49" s="64"/>
    </row>
    <row r="50" spans="2:17" s="20" customFormat="1" ht="12" customHeight="1">
      <c r="B50" s="311"/>
      <c r="C50" s="313"/>
      <c r="D50" s="308"/>
      <c r="E50" s="187">
        <v>5</v>
      </c>
      <c r="F50" s="190" t="s">
        <v>246</v>
      </c>
      <c r="G50" s="47" t="s">
        <v>247</v>
      </c>
      <c r="H50" s="214">
        <v>941248910</v>
      </c>
      <c r="I50" s="59">
        <f>IFERROR(H50/H51,"-")</f>
        <v>7.1280668211695083E-2</v>
      </c>
      <c r="J50" s="198">
        <v>16647</v>
      </c>
      <c r="K50" s="59">
        <f t="shared" ref="K50" si="63">IFERROR(J50/J51,"-")</f>
        <v>0.38850381572498777</v>
      </c>
      <c r="L50" s="198">
        <f t="shared" si="0"/>
        <v>56541.653751426682</v>
      </c>
      <c r="M50" s="138">
        <f t="shared" si="60"/>
        <v>4.629374713219038E-2</v>
      </c>
      <c r="P50" s="64"/>
      <c r="Q50" s="64"/>
    </row>
    <row r="51" spans="2:17" s="20" customFormat="1" ht="14.25" thickBot="1">
      <c r="B51" s="294"/>
      <c r="C51" s="321"/>
      <c r="D51" s="309"/>
      <c r="E51" s="205" t="s">
        <v>145</v>
      </c>
      <c r="F51" s="208"/>
      <c r="G51" s="211"/>
      <c r="H51" s="246">
        <v>13204827250</v>
      </c>
      <c r="I51" s="43" t="s">
        <v>321</v>
      </c>
      <c r="J51" s="244">
        <v>42849</v>
      </c>
      <c r="K51" s="43" t="s">
        <v>128</v>
      </c>
      <c r="L51" s="183">
        <f>IFERROR(H51/J51,"-")</f>
        <v>308171.18835912156</v>
      </c>
      <c r="M51" s="140">
        <f t="shared" si="60"/>
        <v>0.11915905393567763</v>
      </c>
      <c r="P51" s="64"/>
      <c r="Q51" s="64"/>
    </row>
    <row r="52" spans="2:17" s="20" customFormat="1" ht="12.75" customHeight="1" thickTop="1">
      <c r="B52" s="315" t="s">
        <v>124</v>
      </c>
      <c r="C52" s="316"/>
      <c r="D52" s="310">
        <f>'地区別_在宅(医科)'!BO15</f>
        <v>1264913</v>
      </c>
      <c r="E52" s="206">
        <v>1</v>
      </c>
      <c r="F52" s="209" t="s">
        <v>236</v>
      </c>
      <c r="G52" s="212" t="s">
        <v>237</v>
      </c>
      <c r="H52" s="216">
        <v>6171299729</v>
      </c>
      <c r="I52" s="44">
        <f t="shared" ref="I52" si="64">IFERROR(H52/H57,"-")</f>
        <v>0.14593557337102606</v>
      </c>
      <c r="J52" s="217">
        <v>101377</v>
      </c>
      <c r="K52" s="44">
        <f t="shared" ref="K52" si="65">IFERROR(J52/J57,"-")</f>
        <v>0.70170690514424938</v>
      </c>
      <c r="L52" s="217">
        <f t="shared" si="0"/>
        <v>60874.751955571774</v>
      </c>
      <c r="M52" s="141">
        <f>IFERROR(J52/$Q$12,0)</f>
        <v>8.0145432927007626E-2</v>
      </c>
      <c r="P52" s="64"/>
      <c r="Q52" s="64"/>
    </row>
    <row r="53" spans="2:17" s="20" customFormat="1" ht="12.75" customHeight="1">
      <c r="B53" s="317"/>
      <c r="C53" s="318"/>
      <c r="D53" s="308"/>
      <c r="E53" s="186">
        <v>2</v>
      </c>
      <c r="F53" s="189" t="s">
        <v>238</v>
      </c>
      <c r="G53" s="45" t="s">
        <v>239</v>
      </c>
      <c r="H53" s="213">
        <v>5721807050</v>
      </c>
      <c r="I53" s="39">
        <f t="shared" ref="I53" si="66">IFERROR(H53/H57,"-")</f>
        <v>0.13530621250435285</v>
      </c>
      <c r="J53" s="197">
        <v>67742</v>
      </c>
      <c r="K53" s="39">
        <f t="shared" ref="K53" si="67">IFERROR(J53/J57,"-")</f>
        <v>0.46889362644664712</v>
      </c>
      <c r="L53" s="197">
        <f t="shared" si="0"/>
        <v>84464.690295533059</v>
      </c>
      <c r="M53" s="137">
        <f t="shared" ref="M53:M55" si="68">IFERROR(J53/$Q$12,0)</f>
        <v>5.3554671348938619E-2</v>
      </c>
      <c r="P53" s="64"/>
      <c r="Q53" s="64"/>
    </row>
    <row r="54" spans="2:17" s="20" customFormat="1" ht="12.75" customHeight="1">
      <c r="B54" s="317"/>
      <c r="C54" s="318"/>
      <c r="D54" s="308"/>
      <c r="E54" s="186">
        <v>3</v>
      </c>
      <c r="F54" s="189" t="s">
        <v>240</v>
      </c>
      <c r="G54" s="46" t="s">
        <v>241</v>
      </c>
      <c r="H54" s="213">
        <v>3884699304</v>
      </c>
      <c r="I54" s="39">
        <f t="shared" ref="I54" si="69">IFERROR(H54/H57,"-")</f>
        <v>9.1863277623549996E-2</v>
      </c>
      <c r="J54" s="197">
        <v>87232</v>
      </c>
      <c r="K54" s="39">
        <f t="shared" ref="K54" si="70">IFERROR(J54/J57,"-")</f>
        <v>0.60379865994794835</v>
      </c>
      <c r="L54" s="197">
        <f t="shared" si="0"/>
        <v>44532.961573734407</v>
      </c>
      <c r="M54" s="137">
        <f t="shared" si="68"/>
        <v>6.8962845666065573E-2</v>
      </c>
      <c r="P54" s="64"/>
      <c r="Q54" s="64"/>
    </row>
    <row r="55" spans="2:17" s="20" customFormat="1" ht="12.75" customHeight="1">
      <c r="B55" s="317"/>
      <c r="C55" s="318"/>
      <c r="D55" s="308"/>
      <c r="E55" s="186">
        <v>4</v>
      </c>
      <c r="F55" s="189" t="s">
        <v>242</v>
      </c>
      <c r="G55" s="46" t="s">
        <v>243</v>
      </c>
      <c r="H55" s="213">
        <v>3677313419</v>
      </c>
      <c r="I55" s="39">
        <f t="shared" ref="I55" si="71">IFERROR(H55/H57,"-")</f>
        <v>8.695912787138152E-2</v>
      </c>
      <c r="J55" s="197">
        <v>32175</v>
      </c>
      <c r="K55" s="39">
        <f t="shared" ref="K55" si="72">IFERROR(J55/J57,"-")</f>
        <v>0.22270751425881832</v>
      </c>
      <c r="L55" s="197">
        <f t="shared" si="0"/>
        <v>114291.01535353536</v>
      </c>
      <c r="M55" s="137">
        <f t="shared" si="68"/>
        <v>2.5436531998643385E-2</v>
      </c>
      <c r="P55" s="64"/>
      <c r="Q55" s="64"/>
    </row>
    <row r="56" spans="2:17" s="20" customFormat="1" ht="12.75" customHeight="1">
      <c r="B56" s="317"/>
      <c r="C56" s="318"/>
      <c r="D56" s="308"/>
      <c r="E56" s="187">
        <v>5</v>
      </c>
      <c r="F56" s="190" t="s">
        <v>246</v>
      </c>
      <c r="G56" s="47" t="s">
        <v>247</v>
      </c>
      <c r="H56" s="214">
        <v>3078344616</v>
      </c>
      <c r="I56" s="59">
        <f t="shared" ref="I56" si="73">IFERROR(H56/H57,"-")</f>
        <v>7.2795036102122054E-2</v>
      </c>
      <c r="J56" s="198">
        <v>55553</v>
      </c>
      <c r="K56" s="59">
        <f t="shared" ref="K56" si="74">IFERROR(J56/J57,"-")</f>
        <v>0.38452433689573068</v>
      </c>
      <c r="L56" s="198">
        <f t="shared" si="0"/>
        <v>55412.752074595432</v>
      </c>
      <c r="M56" s="138">
        <f>IFERROR(J56/$Q$12,0)</f>
        <v>4.3918435497144866E-2</v>
      </c>
      <c r="P56" s="64"/>
      <c r="Q56" s="64"/>
    </row>
    <row r="57" spans="2:17" s="20" customFormat="1">
      <c r="B57" s="319"/>
      <c r="C57" s="320"/>
      <c r="D57" s="309"/>
      <c r="E57" s="204" t="s">
        <v>145</v>
      </c>
      <c r="F57" s="48"/>
      <c r="G57" s="49"/>
      <c r="H57" s="215">
        <v>42287836930</v>
      </c>
      <c r="I57" s="42" t="s">
        <v>321</v>
      </c>
      <c r="J57" s="199">
        <v>144472</v>
      </c>
      <c r="K57" s="42" t="s">
        <v>128</v>
      </c>
      <c r="L57" s="199">
        <f>'地区別_在宅(医科)'!BV15</f>
        <v>292706.10865773301</v>
      </c>
      <c r="M57" s="139">
        <f>'地区別_在宅(医科)'!BR15</f>
        <v>0.11421496972519059</v>
      </c>
      <c r="P57" s="64"/>
      <c r="Q57" s="64"/>
    </row>
    <row r="58" spans="2:17" s="20" customFormat="1">
      <c r="P58" s="64"/>
      <c r="Q58" s="64"/>
    </row>
  </sheetData>
  <mergeCells count="27">
    <mergeCell ref="B34:B39"/>
    <mergeCell ref="C34:C39"/>
    <mergeCell ref="B52:C57"/>
    <mergeCell ref="B40:B45"/>
    <mergeCell ref="C40:C45"/>
    <mergeCell ref="B46:B51"/>
    <mergeCell ref="C46:C51"/>
    <mergeCell ref="B16:B21"/>
    <mergeCell ref="C16:C21"/>
    <mergeCell ref="B22:B27"/>
    <mergeCell ref="C22:C27"/>
    <mergeCell ref="B28:B33"/>
    <mergeCell ref="C28:C33"/>
    <mergeCell ref="B10:B15"/>
    <mergeCell ref="C10:C15"/>
    <mergeCell ref="F3:G3"/>
    <mergeCell ref="B4:B9"/>
    <mergeCell ref="C4:C9"/>
    <mergeCell ref="D4:D9"/>
    <mergeCell ref="D10:D15"/>
    <mergeCell ref="D46:D51"/>
    <mergeCell ref="D52:D57"/>
    <mergeCell ref="D16:D21"/>
    <mergeCell ref="D22:D27"/>
    <mergeCell ref="D28:D33"/>
    <mergeCell ref="D34:D39"/>
    <mergeCell ref="D40:D45"/>
  </mergeCells>
  <phoneticPr fontId="3"/>
  <pageMargins left="0.39370078740157483" right="0.47244094488188981" top="0.43307086614173229" bottom="0.31496062992125984" header="0.31496062992125984" footer="0.19685039370078741"/>
  <pageSetup paperSize="9" scale="66" orientation="portrait" r:id="rId1"/>
  <headerFooter>
    <oddHeader>&amp;R&amp;"ＭＳ 明朝,標準"&amp;12 2-17.在宅医療に係る分析</oddHeader>
  </headerFooter>
  <ignoredErrors>
    <ignoredError sqref="F4:F8 F10:F14 F16:F20 F22:F26 F28:F32 F34:F38 F40:F44 F46:F50 F52:F5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S465"/>
  <sheetViews>
    <sheetView showGridLines="0" zoomScaleNormal="100" zoomScaleSheetLayoutView="100" workbookViewId="0"/>
  </sheetViews>
  <sheetFormatPr defaultColWidth="9" defaultRowHeight="13.5"/>
  <cols>
    <col min="1" max="1" width="4.625" style="8" customWidth="1"/>
    <col min="2" max="2" width="2.625" style="8" customWidth="1"/>
    <col min="3" max="4" width="11.625" style="8" customWidth="1"/>
    <col min="5" max="5" width="4.625" style="8" customWidth="1"/>
    <col min="6" max="6" width="5.625" style="8" customWidth="1"/>
    <col min="7" max="7" width="23.25" style="8" bestFit="1" customWidth="1"/>
    <col min="8" max="8" width="16" style="8" customWidth="1"/>
    <col min="9" max="13" width="12.375" style="8" customWidth="1"/>
    <col min="14" max="15" width="9" style="8"/>
    <col min="16" max="16" width="5.375" style="12" customWidth="1"/>
    <col min="17" max="17" width="14.5" style="12" customWidth="1"/>
    <col min="18" max="18" width="12.625" style="12" customWidth="1"/>
    <col min="19" max="16384" width="9" style="8"/>
  </cols>
  <sheetData>
    <row r="1" spans="2:18" ht="16.5" customHeight="1">
      <c r="B1" s="21" t="s">
        <v>221</v>
      </c>
      <c r="C1" s="123"/>
      <c r="D1" s="123"/>
    </row>
    <row r="2" spans="2:18" ht="16.5" customHeight="1">
      <c r="B2" s="21" t="s">
        <v>222</v>
      </c>
      <c r="C2" s="123"/>
      <c r="D2" s="123"/>
      <c r="F2" s="8" t="s">
        <v>195</v>
      </c>
      <c r="P2" s="12" t="s">
        <v>200</v>
      </c>
    </row>
    <row r="3" spans="2:18" ht="45">
      <c r="B3" s="13"/>
      <c r="C3" s="122" t="s">
        <v>119</v>
      </c>
      <c r="D3" s="85" t="s">
        <v>199</v>
      </c>
      <c r="E3" s="14" t="s">
        <v>83</v>
      </c>
      <c r="F3" s="305" t="s">
        <v>90</v>
      </c>
      <c r="G3" s="306"/>
      <c r="H3" s="15" t="s">
        <v>162</v>
      </c>
      <c r="I3" s="91" t="s">
        <v>192</v>
      </c>
      <c r="J3" s="83" t="s">
        <v>91</v>
      </c>
      <c r="K3" s="91" t="s">
        <v>320</v>
      </c>
      <c r="L3" s="58" t="s">
        <v>161</v>
      </c>
      <c r="M3" s="58" t="s">
        <v>196</v>
      </c>
      <c r="P3" s="130"/>
      <c r="Q3" s="134" t="s">
        <v>119</v>
      </c>
      <c r="R3" s="142" t="s">
        <v>201</v>
      </c>
    </row>
    <row r="4" spans="2:18" s="20" customFormat="1" ht="13.15" customHeight="1">
      <c r="B4" s="293">
        <v>1</v>
      </c>
      <c r="C4" s="312" t="s">
        <v>59</v>
      </c>
      <c r="D4" s="307">
        <f>VLOOKUP(C4,'市区町村別_在宅(医科)'!$C$7:$BO$80,65,0)</f>
        <v>359595</v>
      </c>
      <c r="E4" s="185">
        <v>1</v>
      </c>
      <c r="F4" s="188" t="s">
        <v>236</v>
      </c>
      <c r="G4" s="191" t="s">
        <v>237</v>
      </c>
      <c r="H4" s="245">
        <v>1849021909</v>
      </c>
      <c r="I4" s="38">
        <f>IFERROR(H4/H9,"-")</f>
        <v>0.14002620965753262</v>
      </c>
      <c r="J4" s="196">
        <v>29979</v>
      </c>
      <c r="K4" s="38">
        <f>IFERROR(J4/J9,"-")</f>
        <v>0.69964293215710982</v>
      </c>
      <c r="L4" s="196">
        <f>IFERROR(H4/J4,"-")</f>
        <v>61677.23769972314</v>
      </c>
      <c r="M4" s="136">
        <f t="shared" ref="M4:M9" si="0">IFERROR(J4/$R$4,0)</f>
        <v>8.33687898886247E-2</v>
      </c>
      <c r="P4" s="165">
        <v>1</v>
      </c>
      <c r="Q4" s="65" t="s">
        <v>97</v>
      </c>
      <c r="R4" s="172">
        <f>'市区町村別_在宅(医科)'!BO7</f>
        <v>359595</v>
      </c>
    </row>
    <row r="5" spans="2:18" s="20" customFormat="1" ht="13.15" customHeight="1">
      <c r="B5" s="311"/>
      <c r="C5" s="313"/>
      <c r="D5" s="322"/>
      <c r="E5" s="186">
        <v>2</v>
      </c>
      <c r="F5" s="189" t="s">
        <v>238</v>
      </c>
      <c r="G5" s="45" t="s">
        <v>239</v>
      </c>
      <c r="H5" s="213">
        <v>1770952145</v>
      </c>
      <c r="I5" s="39">
        <f>IFERROR(H5/H9,"-")</f>
        <v>0.13411399569805049</v>
      </c>
      <c r="J5" s="197">
        <v>20372</v>
      </c>
      <c r="K5" s="39">
        <f>IFERROR(J5/J9,"-")</f>
        <v>0.47543699969660902</v>
      </c>
      <c r="L5" s="197">
        <f t="shared" ref="L5:L8" si="1">IFERROR(H5/J5,"-")</f>
        <v>86930.696298841547</v>
      </c>
      <c r="M5" s="137">
        <f t="shared" si="0"/>
        <v>5.665262308986499E-2</v>
      </c>
      <c r="P5" s="165">
        <v>2</v>
      </c>
      <c r="Q5" s="65" t="s">
        <v>98</v>
      </c>
      <c r="R5" s="172">
        <f>'市区町村別_在宅(医科)'!BO8</f>
        <v>13587</v>
      </c>
    </row>
    <row r="6" spans="2:18" s="20" customFormat="1" ht="13.15" customHeight="1">
      <c r="B6" s="311"/>
      <c r="C6" s="313"/>
      <c r="D6" s="322"/>
      <c r="E6" s="186">
        <v>3</v>
      </c>
      <c r="F6" s="189" t="s">
        <v>242</v>
      </c>
      <c r="G6" s="46" t="s">
        <v>243</v>
      </c>
      <c r="H6" s="213">
        <v>1181873880</v>
      </c>
      <c r="I6" s="39">
        <f>IFERROR(H6/H9,"-")</f>
        <v>8.9503168623428983E-2</v>
      </c>
      <c r="J6" s="197">
        <v>10212</v>
      </c>
      <c r="K6" s="39">
        <f>IFERROR(J6/J9,"-")</f>
        <v>0.23832528180354268</v>
      </c>
      <c r="L6" s="197">
        <f t="shared" si="1"/>
        <v>115733.83078730905</v>
      </c>
      <c r="M6" s="137">
        <f t="shared" si="0"/>
        <v>2.8398615108663913E-2</v>
      </c>
      <c r="P6" s="165">
        <v>3</v>
      </c>
      <c r="Q6" s="65" t="s">
        <v>99</v>
      </c>
      <c r="R6" s="172">
        <f>'市区町村別_在宅(医科)'!BO9</f>
        <v>8534</v>
      </c>
    </row>
    <row r="7" spans="2:18" s="20" customFormat="1" ht="13.15" customHeight="1">
      <c r="B7" s="311"/>
      <c r="C7" s="313"/>
      <c r="D7" s="322"/>
      <c r="E7" s="186">
        <v>4</v>
      </c>
      <c r="F7" s="189" t="s">
        <v>240</v>
      </c>
      <c r="G7" s="46" t="s">
        <v>241</v>
      </c>
      <c r="H7" s="213">
        <v>1176598893</v>
      </c>
      <c r="I7" s="39">
        <f>IFERROR(H7/H9,"-")</f>
        <v>8.9103694484151619E-2</v>
      </c>
      <c r="J7" s="197">
        <v>26197</v>
      </c>
      <c r="K7" s="39">
        <f>IFERROR(J7/J9,"-")</f>
        <v>0.6113794954374665</v>
      </c>
      <c r="L7" s="197">
        <f t="shared" si="1"/>
        <v>44913.497461541396</v>
      </c>
      <c r="M7" s="137">
        <f t="shared" si="0"/>
        <v>7.2851402272000446E-2</v>
      </c>
      <c r="P7" s="165">
        <v>4</v>
      </c>
      <c r="Q7" s="65" t="s">
        <v>100</v>
      </c>
      <c r="R7" s="172">
        <f>'市区町村別_在宅(医科)'!BO10</f>
        <v>9792</v>
      </c>
    </row>
    <row r="8" spans="2:18" s="20" customFormat="1" ht="13.15" customHeight="1">
      <c r="B8" s="311"/>
      <c r="C8" s="313"/>
      <c r="D8" s="322"/>
      <c r="E8" s="187">
        <v>5</v>
      </c>
      <c r="F8" s="190" t="s">
        <v>246</v>
      </c>
      <c r="G8" s="47" t="s">
        <v>247</v>
      </c>
      <c r="H8" s="214">
        <v>941248910</v>
      </c>
      <c r="I8" s="59">
        <f>IFERROR(H8/H9,"-")</f>
        <v>7.1280668211695083E-2</v>
      </c>
      <c r="J8" s="198">
        <v>16647</v>
      </c>
      <c r="K8" s="59">
        <f>IFERROR(J8/J9,"-")</f>
        <v>0.38850381572498777</v>
      </c>
      <c r="L8" s="198">
        <f t="shared" si="1"/>
        <v>56541.653751426682</v>
      </c>
      <c r="M8" s="138">
        <f t="shared" si="0"/>
        <v>4.629374713219038E-2</v>
      </c>
      <c r="P8" s="165">
        <v>5</v>
      </c>
      <c r="Q8" s="65" t="s">
        <v>101</v>
      </c>
      <c r="R8" s="172">
        <f>'市区町村別_在宅(医科)'!BO11</f>
        <v>8474</v>
      </c>
    </row>
    <row r="9" spans="2:18" s="20" customFormat="1" ht="13.15" customHeight="1">
      <c r="B9" s="294"/>
      <c r="C9" s="314"/>
      <c r="D9" s="323"/>
      <c r="E9" s="204" t="s">
        <v>328</v>
      </c>
      <c r="F9" s="207"/>
      <c r="G9" s="210"/>
      <c r="H9" s="215">
        <v>13204827250</v>
      </c>
      <c r="I9" s="42" t="s">
        <v>321</v>
      </c>
      <c r="J9" s="199">
        <v>42849</v>
      </c>
      <c r="K9" s="42" t="s">
        <v>128</v>
      </c>
      <c r="L9" s="199">
        <f>IFERROR(H9/J9,"-")</f>
        <v>308171.18835912156</v>
      </c>
      <c r="M9" s="139">
        <f t="shared" si="0"/>
        <v>0.11915905393567763</v>
      </c>
      <c r="P9" s="165">
        <v>6</v>
      </c>
      <c r="Q9" s="65" t="s">
        <v>102</v>
      </c>
      <c r="R9" s="172">
        <f>'市区町村別_在宅(医科)'!BO12</f>
        <v>12122</v>
      </c>
    </row>
    <row r="10" spans="2:18" s="20" customFormat="1" ht="13.15" customHeight="1">
      <c r="B10" s="293">
        <v>2</v>
      </c>
      <c r="C10" s="312" t="s">
        <v>98</v>
      </c>
      <c r="D10" s="307">
        <f>VLOOKUP(C10,'市区町村別_在宅(医科)'!$C$7:$BO$80,65,0)</f>
        <v>13587</v>
      </c>
      <c r="E10" s="185">
        <v>1</v>
      </c>
      <c r="F10" s="188" t="s">
        <v>238</v>
      </c>
      <c r="G10" s="191" t="s">
        <v>239</v>
      </c>
      <c r="H10" s="245">
        <v>63786252</v>
      </c>
      <c r="I10" s="38">
        <f t="shared" ref="I10" si="2">IFERROR(H10/H15,"-")</f>
        <v>0.14409338396302951</v>
      </c>
      <c r="J10" s="196">
        <v>711</v>
      </c>
      <c r="K10" s="38">
        <f t="shared" ref="K10" si="3">IFERROR(J10/J15,"-")</f>
        <v>0.46079066753078418</v>
      </c>
      <c r="L10" s="196">
        <f t="shared" ref="L10:L73" si="4">IFERROR(H10/J10,"-")</f>
        <v>89713.434599156113</v>
      </c>
      <c r="M10" s="136">
        <f t="shared" ref="M10:M15" si="5">IFERROR(J10/$R$5,0)</f>
        <v>5.2329432545815853E-2</v>
      </c>
      <c r="P10" s="165">
        <v>7</v>
      </c>
      <c r="Q10" s="65" t="s">
        <v>103</v>
      </c>
      <c r="R10" s="172">
        <f>'市区町村別_在宅(医科)'!BO13</f>
        <v>10791</v>
      </c>
    </row>
    <row r="11" spans="2:18" s="20" customFormat="1" ht="13.15" customHeight="1">
      <c r="B11" s="311"/>
      <c r="C11" s="313"/>
      <c r="D11" s="322"/>
      <c r="E11" s="186">
        <v>2</v>
      </c>
      <c r="F11" s="189" t="s">
        <v>236</v>
      </c>
      <c r="G11" s="45" t="s">
        <v>237</v>
      </c>
      <c r="H11" s="213">
        <v>62707497</v>
      </c>
      <c r="I11" s="39">
        <f t="shared" ref="I11" si="6">IFERROR(H11/H15,"-")</f>
        <v>0.14165647234738798</v>
      </c>
      <c r="J11" s="197">
        <v>1078</v>
      </c>
      <c r="K11" s="39">
        <f t="shared" ref="K11" si="7">IFERROR(J11/J15,"-")</f>
        <v>0.6986390149060272</v>
      </c>
      <c r="L11" s="197">
        <f t="shared" si="4"/>
        <v>58170.219851576992</v>
      </c>
      <c r="M11" s="137">
        <f t="shared" si="5"/>
        <v>7.9340546110252444E-2</v>
      </c>
      <c r="P11" s="165">
        <v>8</v>
      </c>
      <c r="Q11" s="65" t="s">
        <v>60</v>
      </c>
      <c r="R11" s="172">
        <f>'市区町村別_在宅(医科)'!BO14</f>
        <v>8781</v>
      </c>
    </row>
    <row r="12" spans="2:18" s="20" customFormat="1" ht="13.15" customHeight="1">
      <c r="B12" s="311"/>
      <c r="C12" s="313"/>
      <c r="D12" s="322"/>
      <c r="E12" s="186">
        <v>3</v>
      </c>
      <c r="F12" s="189" t="s">
        <v>240</v>
      </c>
      <c r="G12" s="46" t="s">
        <v>241</v>
      </c>
      <c r="H12" s="213">
        <v>44375053</v>
      </c>
      <c r="I12" s="39">
        <f t="shared" ref="I12" si="8">IFERROR(H12/H15,"-")</f>
        <v>0.10024341217459813</v>
      </c>
      <c r="J12" s="197">
        <v>964</v>
      </c>
      <c r="K12" s="39">
        <f t="shared" ref="K12" si="9">IFERROR(J12/J15,"-")</f>
        <v>0.62475696694750482</v>
      </c>
      <c r="L12" s="197">
        <f t="shared" si="4"/>
        <v>46032.212655601659</v>
      </c>
      <c r="M12" s="137">
        <f t="shared" si="5"/>
        <v>7.0950172959446528E-2</v>
      </c>
      <c r="P12" s="165">
        <v>9</v>
      </c>
      <c r="Q12" s="65" t="s">
        <v>104</v>
      </c>
      <c r="R12" s="172">
        <f>'市区町村別_在宅(医科)'!BO15</f>
        <v>5637</v>
      </c>
    </row>
    <row r="13" spans="2:18" s="20" customFormat="1" ht="13.15" customHeight="1">
      <c r="B13" s="311"/>
      <c r="C13" s="313"/>
      <c r="D13" s="322"/>
      <c r="E13" s="186">
        <v>4</v>
      </c>
      <c r="F13" s="189" t="s">
        <v>242</v>
      </c>
      <c r="G13" s="46" t="s">
        <v>243</v>
      </c>
      <c r="H13" s="213">
        <v>39931115</v>
      </c>
      <c r="I13" s="39">
        <f t="shared" ref="I13" si="10">IFERROR(H13/H15,"-")</f>
        <v>9.020453946356477E-2</v>
      </c>
      <c r="J13" s="197">
        <v>385</v>
      </c>
      <c r="K13" s="39">
        <f t="shared" ref="K13" si="11">IFERROR(J13/J15,"-")</f>
        <v>0.24951393389500973</v>
      </c>
      <c r="L13" s="197">
        <f t="shared" si="4"/>
        <v>103717.18181818182</v>
      </c>
      <c r="M13" s="137">
        <f t="shared" si="5"/>
        <v>2.8335909325090159E-2</v>
      </c>
      <c r="P13" s="165">
        <v>10</v>
      </c>
      <c r="Q13" s="65" t="s">
        <v>61</v>
      </c>
      <c r="R13" s="172">
        <f>'市区町村別_在宅(医科)'!BO16</f>
        <v>13130</v>
      </c>
    </row>
    <row r="14" spans="2:18" s="20" customFormat="1" ht="13.15" customHeight="1">
      <c r="B14" s="311"/>
      <c r="C14" s="313"/>
      <c r="D14" s="322"/>
      <c r="E14" s="187">
        <v>5</v>
      </c>
      <c r="F14" s="190" t="s">
        <v>246</v>
      </c>
      <c r="G14" s="47" t="s">
        <v>247</v>
      </c>
      <c r="H14" s="214">
        <v>37429509</v>
      </c>
      <c r="I14" s="59">
        <f t="shared" ref="I14" si="12">IFERROR(H14/H15,"-")</f>
        <v>8.4553402069848349E-2</v>
      </c>
      <c r="J14" s="198">
        <v>569</v>
      </c>
      <c r="K14" s="59">
        <f t="shared" ref="K14" si="13">IFERROR(J14/J15,"-")</f>
        <v>0.36876215165262477</v>
      </c>
      <c r="L14" s="198">
        <f t="shared" si="4"/>
        <v>65781.21089630932</v>
      </c>
      <c r="M14" s="138">
        <f t="shared" si="5"/>
        <v>4.1878265989548837E-2</v>
      </c>
      <c r="P14" s="165">
        <v>11</v>
      </c>
      <c r="Q14" s="65" t="s">
        <v>62</v>
      </c>
      <c r="R14" s="172">
        <f>'市区町村別_在宅(医科)'!BO17</f>
        <v>22723</v>
      </c>
    </row>
    <row r="15" spans="2:18" s="20" customFormat="1" ht="13.15" customHeight="1">
      <c r="B15" s="294"/>
      <c r="C15" s="314"/>
      <c r="D15" s="323"/>
      <c r="E15" s="204" t="s">
        <v>328</v>
      </c>
      <c r="F15" s="207"/>
      <c r="G15" s="210"/>
      <c r="H15" s="215">
        <v>442673010</v>
      </c>
      <c r="I15" s="42" t="s">
        <v>321</v>
      </c>
      <c r="J15" s="199">
        <v>1543</v>
      </c>
      <c r="K15" s="42" t="s">
        <v>128</v>
      </c>
      <c r="L15" s="199">
        <f t="shared" si="4"/>
        <v>286891.1276733636</v>
      </c>
      <c r="M15" s="139">
        <f t="shared" si="5"/>
        <v>0.1135644365938029</v>
      </c>
      <c r="P15" s="165">
        <v>12</v>
      </c>
      <c r="Q15" s="65" t="s">
        <v>105</v>
      </c>
      <c r="R15" s="172">
        <f>'市区町村別_在宅(医科)'!BO18</f>
        <v>11827</v>
      </c>
    </row>
    <row r="16" spans="2:18" s="20" customFormat="1" ht="13.15" customHeight="1">
      <c r="B16" s="293">
        <v>3</v>
      </c>
      <c r="C16" s="312" t="s">
        <v>99</v>
      </c>
      <c r="D16" s="307">
        <f>VLOOKUP(C16,'市区町村別_在宅(医科)'!$C$7:$BO$80,65,0)</f>
        <v>8534</v>
      </c>
      <c r="E16" s="185">
        <v>1</v>
      </c>
      <c r="F16" s="188" t="s">
        <v>238</v>
      </c>
      <c r="G16" s="191" t="s">
        <v>239</v>
      </c>
      <c r="H16" s="245">
        <v>42754055</v>
      </c>
      <c r="I16" s="38">
        <f t="shared" ref="I16" si="14">IFERROR(H16/H21,"-")</f>
        <v>0.14352843975413745</v>
      </c>
      <c r="J16" s="196">
        <v>502</v>
      </c>
      <c r="K16" s="38">
        <f t="shared" ref="K16" si="15">IFERROR(J16/J21,"-")</f>
        <v>0.46741154562383613</v>
      </c>
      <c r="L16" s="196">
        <f t="shared" si="4"/>
        <v>85167.440239043819</v>
      </c>
      <c r="M16" s="136">
        <f>IFERROR(J16/$R$6,0)</f>
        <v>5.8823529411764705E-2</v>
      </c>
      <c r="P16" s="165">
        <v>13</v>
      </c>
      <c r="Q16" s="65" t="s">
        <v>106</v>
      </c>
      <c r="R16" s="172">
        <f>'市区町村別_在宅(医科)'!BO19</f>
        <v>20407</v>
      </c>
    </row>
    <row r="17" spans="2:18" s="20" customFormat="1" ht="13.15" customHeight="1">
      <c r="B17" s="311"/>
      <c r="C17" s="313"/>
      <c r="D17" s="322"/>
      <c r="E17" s="186">
        <v>2</v>
      </c>
      <c r="F17" s="189" t="s">
        <v>236</v>
      </c>
      <c r="G17" s="45" t="s">
        <v>237</v>
      </c>
      <c r="H17" s="213">
        <v>41851575</v>
      </c>
      <c r="I17" s="39">
        <f t="shared" ref="I17" si="16">IFERROR(H17/H21,"-")</f>
        <v>0.14049874944033414</v>
      </c>
      <c r="J17" s="197">
        <v>733</v>
      </c>
      <c r="K17" s="39">
        <f t="shared" ref="K17" si="17">IFERROR(J17/J21,"-")</f>
        <v>0.68249534450651772</v>
      </c>
      <c r="L17" s="197">
        <f t="shared" si="4"/>
        <v>57096.282401091405</v>
      </c>
      <c r="M17" s="137">
        <f t="shared" ref="M17:M21" si="18">IFERROR(J17/$R$6,0)</f>
        <v>8.5891727208811816E-2</v>
      </c>
      <c r="P17" s="165">
        <v>14</v>
      </c>
      <c r="Q17" s="65" t="s">
        <v>107</v>
      </c>
      <c r="R17" s="172">
        <f>'市区町村別_在宅(医科)'!BO20</f>
        <v>15377</v>
      </c>
    </row>
    <row r="18" spans="2:18" s="20" customFormat="1" ht="13.15" customHeight="1">
      <c r="B18" s="311"/>
      <c r="C18" s="313"/>
      <c r="D18" s="322"/>
      <c r="E18" s="186">
        <v>3</v>
      </c>
      <c r="F18" s="189" t="s">
        <v>242</v>
      </c>
      <c r="G18" s="46" t="s">
        <v>243</v>
      </c>
      <c r="H18" s="213">
        <v>23496259</v>
      </c>
      <c r="I18" s="39">
        <f t="shared" ref="I18" si="19">IFERROR(H18/H21,"-")</f>
        <v>7.8878632549102295E-2</v>
      </c>
      <c r="J18" s="197">
        <v>238</v>
      </c>
      <c r="K18" s="39">
        <f t="shared" ref="K18" si="20">IFERROR(J18/J21,"-")</f>
        <v>0.22160148975791433</v>
      </c>
      <c r="L18" s="197">
        <f t="shared" si="4"/>
        <v>98723.777310924372</v>
      </c>
      <c r="M18" s="137">
        <f t="shared" si="18"/>
        <v>2.7888446215139442E-2</v>
      </c>
      <c r="P18" s="165">
        <v>15</v>
      </c>
      <c r="Q18" s="65" t="s">
        <v>108</v>
      </c>
      <c r="R18" s="172">
        <f>'市区町村別_在宅(医科)'!BO21</f>
        <v>24632</v>
      </c>
    </row>
    <row r="19" spans="2:18" s="20" customFormat="1" ht="13.15" customHeight="1">
      <c r="B19" s="311"/>
      <c r="C19" s="313"/>
      <c r="D19" s="322"/>
      <c r="E19" s="186">
        <v>4</v>
      </c>
      <c r="F19" s="189" t="s">
        <v>240</v>
      </c>
      <c r="G19" s="46" t="s">
        <v>241</v>
      </c>
      <c r="H19" s="213">
        <v>23382441</v>
      </c>
      <c r="I19" s="39">
        <f t="shared" ref="I19" si="21">IFERROR(H19/H21,"-")</f>
        <v>7.8496537331328539E-2</v>
      </c>
      <c r="J19" s="197">
        <v>637</v>
      </c>
      <c r="K19" s="39">
        <f t="shared" ref="K19" si="22">IFERROR(J19/J21,"-")</f>
        <v>0.59310986964618251</v>
      </c>
      <c r="L19" s="197">
        <f t="shared" si="4"/>
        <v>36707.128728414442</v>
      </c>
      <c r="M19" s="137">
        <f t="shared" si="18"/>
        <v>7.4642606046402618E-2</v>
      </c>
      <c r="P19" s="165">
        <v>16</v>
      </c>
      <c r="Q19" s="65" t="s">
        <v>63</v>
      </c>
      <c r="R19" s="172">
        <f>'市区町村別_在宅(医科)'!BO22</f>
        <v>16597</v>
      </c>
    </row>
    <row r="20" spans="2:18" s="20" customFormat="1" ht="13.15" customHeight="1">
      <c r="B20" s="311"/>
      <c r="C20" s="313"/>
      <c r="D20" s="322"/>
      <c r="E20" s="187">
        <v>5</v>
      </c>
      <c r="F20" s="190" t="s">
        <v>244</v>
      </c>
      <c r="G20" s="47" t="s">
        <v>245</v>
      </c>
      <c r="H20" s="214">
        <v>20813954</v>
      </c>
      <c r="I20" s="59">
        <f t="shared" ref="I20" si="23">IFERROR(H20/H21,"-")</f>
        <v>6.9873941611722862E-2</v>
      </c>
      <c r="J20" s="198">
        <v>428</v>
      </c>
      <c r="K20" s="59">
        <f t="shared" ref="K20" si="24">IFERROR(J20/J21,"-")</f>
        <v>0.3985102420856611</v>
      </c>
      <c r="L20" s="198">
        <f t="shared" si="4"/>
        <v>48630.733644859814</v>
      </c>
      <c r="M20" s="138">
        <f t="shared" si="18"/>
        <v>5.0152331849074291E-2</v>
      </c>
      <c r="P20" s="165">
        <v>17</v>
      </c>
      <c r="Q20" s="65" t="s">
        <v>109</v>
      </c>
      <c r="R20" s="172">
        <f>'市区町村別_在宅(医科)'!BO23</f>
        <v>23535</v>
      </c>
    </row>
    <row r="21" spans="2:18" s="20" customFormat="1" ht="13.15" customHeight="1">
      <c r="B21" s="294"/>
      <c r="C21" s="314"/>
      <c r="D21" s="323"/>
      <c r="E21" s="204" t="s">
        <v>328</v>
      </c>
      <c r="F21" s="207"/>
      <c r="G21" s="210"/>
      <c r="H21" s="215">
        <v>297878630</v>
      </c>
      <c r="I21" s="42" t="s">
        <v>321</v>
      </c>
      <c r="J21" s="199">
        <v>1074</v>
      </c>
      <c r="K21" s="42" t="s">
        <v>128</v>
      </c>
      <c r="L21" s="199">
        <f t="shared" si="4"/>
        <v>277354.40409683425</v>
      </c>
      <c r="M21" s="139">
        <f t="shared" si="18"/>
        <v>0.12584954300445278</v>
      </c>
      <c r="P21" s="165">
        <v>18</v>
      </c>
      <c r="Q21" s="65" t="s">
        <v>64</v>
      </c>
      <c r="R21" s="172">
        <f>'市区町村別_在宅(医科)'!BO24</f>
        <v>21156</v>
      </c>
    </row>
    <row r="22" spans="2:18" s="20" customFormat="1" ht="13.15" customHeight="1">
      <c r="B22" s="293">
        <v>4</v>
      </c>
      <c r="C22" s="312" t="s">
        <v>100</v>
      </c>
      <c r="D22" s="307">
        <f>VLOOKUP(C22,'市区町村別_在宅(医科)'!$C$7:$BO$80,65,0)</f>
        <v>9792</v>
      </c>
      <c r="E22" s="185">
        <v>1</v>
      </c>
      <c r="F22" s="188" t="s">
        <v>238</v>
      </c>
      <c r="G22" s="191" t="s">
        <v>239</v>
      </c>
      <c r="H22" s="245">
        <v>45308346</v>
      </c>
      <c r="I22" s="38">
        <f t="shared" ref="I22" si="25">IFERROR(H22/H27,"-")</f>
        <v>0.14456654823646461</v>
      </c>
      <c r="J22" s="196">
        <v>498</v>
      </c>
      <c r="K22" s="38">
        <f t="shared" ref="K22" si="26">IFERROR(J22/J27,"-")</f>
        <v>0.486328125</v>
      </c>
      <c r="L22" s="196">
        <f t="shared" si="4"/>
        <v>90980.614457831325</v>
      </c>
      <c r="M22" s="136">
        <f t="shared" ref="M22:M27" si="27">IFERROR(J22/$R$7,0)</f>
        <v>5.0857843137254902E-2</v>
      </c>
      <c r="P22" s="165">
        <v>19</v>
      </c>
      <c r="Q22" s="65" t="s">
        <v>110</v>
      </c>
      <c r="R22" s="172">
        <f>'市区町村別_在宅(医科)'!BO25</f>
        <v>14723</v>
      </c>
    </row>
    <row r="23" spans="2:18" s="20" customFormat="1" ht="13.15" customHeight="1">
      <c r="B23" s="311"/>
      <c r="C23" s="313"/>
      <c r="D23" s="322"/>
      <c r="E23" s="186">
        <v>2</v>
      </c>
      <c r="F23" s="189" t="s">
        <v>236</v>
      </c>
      <c r="G23" s="45" t="s">
        <v>237</v>
      </c>
      <c r="H23" s="213">
        <v>43520090</v>
      </c>
      <c r="I23" s="39">
        <f t="shared" ref="I23" si="28">IFERROR(H23/H27,"-")</f>
        <v>0.1388607121133992</v>
      </c>
      <c r="J23" s="197">
        <v>704</v>
      </c>
      <c r="K23" s="39">
        <f t="shared" ref="K23" si="29">IFERROR(J23/J27,"-")</f>
        <v>0.6875</v>
      </c>
      <c r="L23" s="197">
        <f t="shared" si="4"/>
        <v>61818.309659090912</v>
      </c>
      <c r="M23" s="137">
        <f t="shared" si="27"/>
        <v>7.1895424836601302E-2</v>
      </c>
      <c r="P23" s="165">
        <v>20</v>
      </c>
      <c r="Q23" s="65" t="s">
        <v>111</v>
      </c>
      <c r="R23" s="172">
        <f>'市区町村別_在宅(医科)'!BO26</f>
        <v>21972</v>
      </c>
    </row>
    <row r="24" spans="2:18" s="20" customFormat="1" ht="13.15" customHeight="1">
      <c r="B24" s="311"/>
      <c r="C24" s="313"/>
      <c r="D24" s="322"/>
      <c r="E24" s="186">
        <v>3</v>
      </c>
      <c r="F24" s="189" t="s">
        <v>242</v>
      </c>
      <c r="G24" s="46" t="s">
        <v>243</v>
      </c>
      <c r="H24" s="213">
        <v>27168878</v>
      </c>
      <c r="I24" s="39">
        <f t="shared" ref="I24" si="30">IFERROR(H24/H27,"-")</f>
        <v>8.6688463796882428E-2</v>
      </c>
      <c r="J24" s="197">
        <v>203</v>
      </c>
      <c r="K24" s="39">
        <f t="shared" ref="K24" si="31">IFERROR(J24/J27,"-")</f>
        <v>0.1982421875</v>
      </c>
      <c r="L24" s="197">
        <f t="shared" si="4"/>
        <v>133836.83743842365</v>
      </c>
      <c r="M24" s="137">
        <f t="shared" si="27"/>
        <v>2.0731209150326797E-2</v>
      </c>
      <c r="P24" s="165">
        <v>21</v>
      </c>
      <c r="Q24" s="65" t="s">
        <v>112</v>
      </c>
      <c r="R24" s="172">
        <f>'市区町村別_在宅(医科)'!BO27</f>
        <v>14633</v>
      </c>
    </row>
    <row r="25" spans="2:18" s="20" customFormat="1" ht="13.15" customHeight="1">
      <c r="B25" s="311"/>
      <c r="C25" s="313"/>
      <c r="D25" s="322"/>
      <c r="E25" s="186">
        <v>4</v>
      </c>
      <c r="F25" s="189" t="s">
        <v>240</v>
      </c>
      <c r="G25" s="46" t="s">
        <v>241</v>
      </c>
      <c r="H25" s="213">
        <v>24402312</v>
      </c>
      <c r="I25" s="39">
        <f t="shared" ref="I25" si="32">IFERROR(H25/H27,"-")</f>
        <v>7.786110785922884E-2</v>
      </c>
      <c r="J25" s="197">
        <v>629</v>
      </c>
      <c r="K25" s="39">
        <f t="shared" ref="K25" si="33">IFERROR(J25/J27,"-")</f>
        <v>0.6142578125</v>
      </c>
      <c r="L25" s="197">
        <f t="shared" si="4"/>
        <v>38795.408585055644</v>
      </c>
      <c r="M25" s="137">
        <f t="shared" si="27"/>
        <v>6.4236111111111105E-2</v>
      </c>
      <c r="P25" s="165">
        <v>22</v>
      </c>
      <c r="Q25" s="65" t="s">
        <v>65</v>
      </c>
      <c r="R25" s="172">
        <f>'市区町村別_在宅(医科)'!BO28</f>
        <v>18751</v>
      </c>
    </row>
    <row r="26" spans="2:18" s="20" customFormat="1" ht="13.15" customHeight="1">
      <c r="B26" s="311"/>
      <c r="C26" s="313"/>
      <c r="D26" s="322"/>
      <c r="E26" s="187">
        <v>5</v>
      </c>
      <c r="F26" s="190" t="s">
        <v>248</v>
      </c>
      <c r="G26" s="47" t="s">
        <v>249</v>
      </c>
      <c r="H26" s="214">
        <v>23210223</v>
      </c>
      <c r="I26" s="59">
        <f t="shared" ref="I26" si="34">IFERROR(H26/H27,"-")</f>
        <v>7.405747768653044E-2</v>
      </c>
      <c r="J26" s="198">
        <v>302</v>
      </c>
      <c r="K26" s="59">
        <f t="shared" ref="K26" si="35">IFERROR(J26/J27,"-")</f>
        <v>0.294921875</v>
      </c>
      <c r="L26" s="198">
        <f t="shared" si="4"/>
        <v>76855.043046357619</v>
      </c>
      <c r="M26" s="138">
        <f t="shared" si="27"/>
        <v>3.0841503267973858E-2</v>
      </c>
      <c r="P26" s="165">
        <v>23</v>
      </c>
      <c r="Q26" s="65" t="s">
        <v>113</v>
      </c>
      <c r="R26" s="172">
        <f>'市区町村別_在宅(医科)'!BO29</f>
        <v>30883</v>
      </c>
    </row>
    <row r="27" spans="2:18" s="20" customFormat="1" ht="13.15" customHeight="1">
      <c r="B27" s="294"/>
      <c r="C27" s="314"/>
      <c r="D27" s="323"/>
      <c r="E27" s="204" t="s">
        <v>328</v>
      </c>
      <c r="F27" s="207"/>
      <c r="G27" s="210"/>
      <c r="H27" s="215">
        <v>313408230</v>
      </c>
      <c r="I27" s="42" t="s">
        <v>321</v>
      </c>
      <c r="J27" s="199">
        <v>1024</v>
      </c>
      <c r="K27" s="42" t="s">
        <v>128</v>
      </c>
      <c r="L27" s="199">
        <f t="shared" si="4"/>
        <v>306062.724609375</v>
      </c>
      <c r="M27" s="139">
        <f t="shared" si="27"/>
        <v>0.10457516339869281</v>
      </c>
      <c r="P27" s="165">
        <v>24</v>
      </c>
      <c r="Q27" s="65" t="s">
        <v>114</v>
      </c>
      <c r="R27" s="172">
        <f>'市区町村別_在宅(医科)'!BO30</f>
        <v>13361</v>
      </c>
    </row>
    <row r="28" spans="2:18" s="20" customFormat="1" ht="13.15" customHeight="1">
      <c r="B28" s="293">
        <v>5</v>
      </c>
      <c r="C28" s="312" t="s">
        <v>101</v>
      </c>
      <c r="D28" s="307">
        <f>VLOOKUP(C28,'市区町村別_在宅(医科)'!$C$7:$BO$80,65,0)</f>
        <v>8474</v>
      </c>
      <c r="E28" s="185">
        <v>1</v>
      </c>
      <c r="F28" s="188" t="s">
        <v>238</v>
      </c>
      <c r="G28" s="191" t="s">
        <v>239</v>
      </c>
      <c r="H28" s="245">
        <v>38190731</v>
      </c>
      <c r="I28" s="38">
        <f t="shared" ref="I28" si="36">IFERROR(H28/H33,"-")</f>
        <v>0.16268115823189455</v>
      </c>
      <c r="J28" s="196">
        <v>474</v>
      </c>
      <c r="K28" s="38">
        <f t="shared" ref="K28" si="37">IFERROR(J28/J33,"-")</f>
        <v>0.5163398692810458</v>
      </c>
      <c r="L28" s="196">
        <f t="shared" si="4"/>
        <v>80571.162447257389</v>
      </c>
      <c r="M28" s="136">
        <f t="shared" ref="M28:M33" si="38">IFERROR(J28/$R$8,0)</f>
        <v>5.5935803634647153E-2</v>
      </c>
      <c r="P28" s="165">
        <v>25</v>
      </c>
      <c r="Q28" s="65" t="s">
        <v>115</v>
      </c>
      <c r="R28" s="172">
        <f>'市区町村別_在宅(医科)'!BO31</f>
        <v>9235</v>
      </c>
    </row>
    <row r="29" spans="2:18" s="20" customFormat="1" ht="13.15" customHeight="1">
      <c r="B29" s="311"/>
      <c r="C29" s="313"/>
      <c r="D29" s="322"/>
      <c r="E29" s="186">
        <v>2</v>
      </c>
      <c r="F29" s="189" t="s">
        <v>236</v>
      </c>
      <c r="G29" s="45" t="s">
        <v>237</v>
      </c>
      <c r="H29" s="213">
        <v>35027764</v>
      </c>
      <c r="I29" s="39">
        <f t="shared" ref="I29" si="39">IFERROR(H29/H33,"-")</f>
        <v>0.14920785930474753</v>
      </c>
      <c r="J29" s="197">
        <v>632</v>
      </c>
      <c r="K29" s="39">
        <f t="shared" ref="K29" si="40">IFERROR(J29/J33,"-")</f>
        <v>0.68845315904139437</v>
      </c>
      <c r="L29" s="197">
        <f t="shared" si="4"/>
        <v>55423.677215189877</v>
      </c>
      <c r="M29" s="137">
        <f t="shared" si="38"/>
        <v>7.4581071512862876E-2</v>
      </c>
      <c r="P29" s="165">
        <v>26</v>
      </c>
      <c r="Q29" s="65" t="s">
        <v>37</v>
      </c>
      <c r="R29" s="172">
        <f>'市区町村別_在宅(医科)'!BO32</f>
        <v>128043</v>
      </c>
    </row>
    <row r="30" spans="2:18" s="20" customFormat="1" ht="13.15" customHeight="1">
      <c r="B30" s="311"/>
      <c r="C30" s="313"/>
      <c r="D30" s="322"/>
      <c r="E30" s="186">
        <v>3</v>
      </c>
      <c r="F30" s="189" t="s">
        <v>240</v>
      </c>
      <c r="G30" s="46" t="s">
        <v>241</v>
      </c>
      <c r="H30" s="213">
        <v>21504171</v>
      </c>
      <c r="I30" s="39">
        <f t="shared" ref="I30" si="41">IFERROR(H30/H33,"-")</f>
        <v>9.1601374299348129E-2</v>
      </c>
      <c r="J30" s="197">
        <v>543</v>
      </c>
      <c r="K30" s="39">
        <f t="shared" ref="K30" si="42">IFERROR(J30/J33,"-")</f>
        <v>0.59150326797385622</v>
      </c>
      <c r="L30" s="197">
        <f t="shared" si="4"/>
        <v>39602.524861878454</v>
      </c>
      <c r="M30" s="137">
        <f t="shared" si="38"/>
        <v>6.4078357328298322E-2</v>
      </c>
      <c r="P30" s="165">
        <v>27</v>
      </c>
      <c r="Q30" s="65" t="s">
        <v>38</v>
      </c>
      <c r="R30" s="172">
        <f>'市区町村別_在宅(医科)'!BO33</f>
        <v>21977</v>
      </c>
    </row>
    <row r="31" spans="2:18" s="20" customFormat="1" ht="13.15" customHeight="1">
      <c r="B31" s="311"/>
      <c r="C31" s="313"/>
      <c r="D31" s="322"/>
      <c r="E31" s="186">
        <v>4</v>
      </c>
      <c r="F31" s="189" t="s">
        <v>242</v>
      </c>
      <c r="G31" s="46" t="s">
        <v>243</v>
      </c>
      <c r="H31" s="213">
        <v>20436486</v>
      </c>
      <c r="I31" s="39">
        <f t="shared" ref="I31" si="43">IFERROR(H31/H33,"-")</f>
        <v>8.7053353670289726E-2</v>
      </c>
      <c r="J31" s="197">
        <v>204</v>
      </c>
      <c r="K31" s="39">
        <f t="shared" ref="K31" si="44">IFERROR(J31/J33,"-")</f>
        <v>0.22222222222222221</v>
      </c>
      <c r="L31" s="197">
        <f t="shared" si="4"/>
        <v>100178.85294117648</v>
      </c>
      <c r="M31" s="137">
        <f t="shared" si="38"/>
        <v>2.4073637007316497E-2</v>
      </c>
      <c r="P31" s="165">
        <v>28</v>
      </c>
      <c r="Q31" s="65" t="s">
        <v>39</v>
      </c>
      <c r="R31" s="172">
        <f>'市区町村別_在宅(医科)'!BO34</f>
        <v>17806</v>
      </c>
    </row>
    <row r="32" spans="2:18" s="20" customFormat="1" ht="13.15" customHeight="1">
      <c r="B32" s="311"/>
      <c r="C32" s="313"/>
      <c r="D32" s="322"/>
      <c r="E32" s="187">
        <v>5</v>
      </c>
      <c r="F32" s="190" t="s">
        <v>248</v>
      </c>
      <c r="G32" s="47" t="s">
        <v>249</v>
      </c>
      <c r="H32" s="214">
        <v>17004583</v>
      </c>
      <c r="I32" s="59">
        <f t="shared" ref="I32" si="45">IFERROR(H32/H33,"-")</f>
        <v>7.2434467349954207E-2</v>
      </c>
      <c r="J32" s="198">
        <v>300</v>
      </c>
      <c r="K32" s="59">
        <f t="shared" ref="K32" si="46">IFERROR(J32/J33,"-")</f>
        <v>0.32679738562091504</v>
      </c>
      <c r="L32" s="198">
        <f t="shared" si="4"/>
        <v>56681.943333333336</v>
      </c>
      <c r="M32" s="138">
        <f t="shared" si="38"/>
        <v>3.5402407363700733E-2</v>
      </c>
      <c r="P32" s="165">
        <v>29</v>
      </c>
      <c r="Q32" s="65" t="s">
        <v>40</v>
      </c>
      <c r="R32" s="172">
        <f>'市区町村別_在宅(医科)'!BO35</f>
        <v>15172</v>
      </c>
    </row>
    <row r="33" spans="2:18" s="20" customFormat="1" ht="13.15" customHeight="1">
      <c r="B33" s="294"/>
      <c r="C33" s="314"/>
      <c r="D33" s="323"/>
      <c r="E33" s="204" t="s">
        <v>328</v>
      </c>
      <c r="F33" s="207"/>
      <c r="G33" s="210"/>
      <c r="H33" s="215">
        <v>234758170</v>
      </c>
      <c r="I33" s="42" t="s">
        <v>321</v>
      </c>
      <c r="J33" s="199">
        <v>918</v>
      </c>
      <c r="K33" s="42" t="s">
        <v>128</v>
      </c>
      <c r="L33" s="199">
        <f t="shared" si="4"/>
        <v>255727.8540305011</v>
      </c>
      <c r="M33" s="139">
        <f t="shared" si="38"/>
        <v>0.10833136653292424</v>
      </c>
      <c r="P33" s="165">
        <v>30</v>
      </c>
      <c r="Q33" s="65" t="s">
        <v>41</v>
      </c>
      <c r="R33" s="172">
        <f>'市区町村別_在宅(医科)'!BO36</f>
        <v>20327</v>
      </c>
    </row>
    <row r="34" spans="2:18" s="20" customFormat="1" ht="13.15" customHeight="1">
      <c r="B34" s="293">
        <v>6</v>
      </c>
      <c r="C34" s="312" t="s">
        <v>102</v>
      </c>
      <c r="D34" s="307">
        <f>VLOOKUP(C34,'市区町村別_在宅(医科)'!$C$7:$BO$80,65,0)</f>
        <v>12122</v>
      </c>
      <c r="E34" s="185">
        <v>1</v>
      </c>
      <c r="F34" s="188" t="s">
        <v>236</v>
      </c>
      <c r="G34" s="191" t="s">
        <v>237</v>
      </c>
      <c r="H34" s="245">
        <v>37788275</v>
      </c>
      <c r="I34" s="38">
        <f t="shared" ref="I34" si="47">IFERROR(H34/H39,"-")</f>
        <v>0.14487431665580922</v>
      </c>
      <c r="J34" s="196">
        <v>617</v>
      </c>
      <c r="K34" s="38">
        <f t="shared" ref="K34" si="48">IFERROR(J34/J39,"-")</f>
        <v>0.68631813125695218</v>
      </c>
      <c r="L34" s="196">
        <f t="shared" si="4"/>
        <v>61245.178282009721</v>
      </c>
      <c r="M34" s="136">
        <f t="shared" ref="M34:M39" si="49">IFERROR(J34/$R$9,0)</f>
        <v>5.0899191552549086E-2</v>
      </c>
      <c r="P34" s="165">
        <v>31</v>
      </c>
      <c r="Q34" s="65" t="s">
        <v>42</v>
      </c>
      <c r="R34" s="172">
        <f>'市区町村別_在宅(医科)'!BO37</f>
        <v>26559</v>
      </c>
    </row>
    <row r="35" spans="2:18" s="20" customFormat="1" ht="13.15" customHeight="1">
      <c r="B35" s="311"/>
      <c r="C35" s="313"/>
      <c r="D35" s="322"/>
      <c r="E35" s="186">
        <v>2</v>
      </c>
      <c r="F35" s="189" t="s">
        <v>238</v>
      </c>
      <c r="G35" s="45" t="s">
        <v>239</v>
      </c>
      <c r="H35" s="213">
        <v>30903053</v>
      </c>
      <c r="I35" s="39">
        <f t="shared" ref="I35" si="50">IFERROR(H35/H39,"-")</f>
        <v>0.11847745592920701</v>
      </c>
      <c r="J35" s="197">
        <v>399</v>
      </c>
      <c r="K35" s="39">
        <f t="shared" ref="K35" si="51">IFERROR(J35/J39,"-")</f>
        <v>0.44382647385984425</v>
      </c>
      <c r="L35" s="197">
        <f t="shared" si="4"/>
        <v>77451.260651629069</v>
      </c>
      <c r="M35" s="137">
        <f t="shared" si="49"/>
        <v>3.2915360501567396E-2</v>
      </c>
      <c r="P35" s="165">
        <v>32</v>
      </c>
      <c r="Q35" s="65" t="s">
        <v>43</v>
      </c>
      <c r="R35" s="172">
        <f>'市区町村別_在宅(医科)'!BO38</f>
        <v>22707</v>
      </c>
    </row>
    <row r="36" spans="2:18" s="20" customFormat="1" ht="13.15" customHeight="1">
      <c r="B36" s="311"/>
      <c r="C36" s="313"/>
      <c r="D36" s="322"/>
      <c r="E36" s="186">
        <v>3</v>
      </c>
      <c r="F36" s="189" t="s">
        <v>242</v>
      </c>
      <c r="G36" s="46" t="s">
        <v>243</v>
      </c>
      <c r="H36" s="213">
        <v>27852383</v>
      </c>
      <c r="I36" s="39">
        <f t="shared" ref="I36" si="52">IFERROR(H36/H39,"-")</f>
        <v>0.106781665856959</v>
      </c>
      <c r="J36" s="197">
        <v>251</v>
      </c>
      <c r="K36" s="39">
        <f t="shared" ref="K36" si="53">IFERROR(J36/J39,"-")</f>
        <v>0.27919911012235815</v>
      </c>
      <c r="L36" s="197">
        <f t="shared" si="4"/>
        <v>110965.66932270916</v>
      </c>
      <c r="M36" s="137">
        <f t="shared" si="49"/>
        <v>2.0706154099983502E-2</v>
      </c>
      <c r="P36" s="165">
        <v>33</v>
      </c>
      <c r="Q36" s="65" t="s">
        <v>44</v>
      </c>
      <c r="R36" s="172">
        <f>'市区町村別_在宅(医科)'!BO39</f>
        <v>6370</v>
      </c>
    </row>
    <row r="37" spans="2:18" s="20" customFormat="1" ht="13.15" customHeight="1">
      <c r="B37" s="311"/>
      <c r="C37" s="313"/>
      <c r="D37" s="322"/>
      <c r="E37" s="186">
        <v>4</v>
      </c>
      <c r="F37" s="189" t="s">
        <v>240</v>
      </c>
      <c r="G37" s="46" t="s">
        <v>241</v>
      </c>
      <c r="H37" s="213">
        <v>21395095</v>
      </c>
      <c r="I37" s="39">
        <f t="shared" ref="I37" si="54">IFERROR(H37/H39,"-")</f>
        <v>8.202543693542827E-2</v>
      </c>
      <c r="J37" s="197">
        <v>521</v>
      </c>
      <c r="K37" s="39">
        <f t="shared" ref="K37" si="55">IFERROR(J37/J39,"-")</f>
        <v>0.57953281423804226</v>
      </c>
      <c r="L37" s="197">
        <f t="shared" si="4"/>
        <v>41065.441458733207</v>
      </c>
      <c r="M37" s="137">
        <f t="shared" si="49"/>
        <v>4.2979706319089261E-2</v>
      </c>
      <c r="P37" s="165">
        <v>34</v>
      </c>
      <c r="Q37" s="65" t="s">
        <v>46</v>
      </c>
      <c r="R37" s="172">
        <f>'市区町村別_在宅(医科)'!BO40</f>
        <v>29031</v>
      </c>
    </row>
    <row r="38" spans="2:18" s="20" customFormat="1" ht="13.15" customHeight="1">
      <c r="B38" s="311"/>
      <c r="C38" s="313"/>
      <c r="D38" s="322"/>
      <c r="E38" s="187">
        <v>5</v>
      </c>
      <c r="F38" s="190" t="s">
        <v>246</v>
      </c>
      <c r="G38" s="47" t="s">
        <v>247</v>
      </c>
      <c r="H38" s="214">
        <v>18655794</v>
      </c>
      <c r="I38" s="59">
        <f t="shared" ref="I38" si="56">IFERROR(H38/H39,"-")</f>
        <v>7.1523386749502219E-2</v>
      </c>
      <c r="J38" s="198">
        <v>337</v>
      </c>
      <c r="K38" s="59">
        <f t="shared" ref="K38" si="57">IFERROR(J38/J39,"-")</f>
        <v>0.37486095661846497</v>
      </c>
      <c r="L38" s="198">
        <f t="shared" si="4"/>
        <v>55358.439169139463</v>
      </c>
      <c r="M38" s="138">
        <f t="shared" si="49"/>
        <v>2.7800692954957927E-2</v>
      </c>
      <c r="P38" s="165">
        <v>35</v>
      </c>
      <c r="Q38" s="65" t="s">
        <v>3</v>
      </c>
      <c r="R38" s="172">
        <f>'市区町村別_在宅(医科)'!BO41</f>
        <v>58722</v>
      </c>
    </row>
    <row r="39" spans="2:18" s="20" customFormat="1" ht="13.15" customHeight="1">
      <c r="B39" s="294"/>
      <c r="C39" s="314"/>
      <c r="D39" s="323"/>
      <c r="E39" s="204" t="s">
        <v>328</v>
      </c>
      <c r="F39" s="207"/>
      <c r="G39" s="210"/>
      <c r="H39" s="215">
        <v>260834880</v>
      </c>
      <c r="I39" s="42" t="s">
        <v>321</v>
      </c>
      <c r="J39" s="199">
        <v>899</v>
      </c>
      <c r="K39" s="42" t="s">
        <v>128</v>
      </c>
      <c r="L39" s="199">
        <f t="shared" si="4"/>
        <v>290138.90989988879</v>
      </c>
      <c r="M39" s="139">
        <f t="shared" si="49"/>
        <v>7.4162679425837319E-2</v>
      </c>
      <c r="P39" s="165">
        <v>36</v>
      </c>
      <c r="Q39" s="65" t="s">
        <v>4</v>
      </c>
      <c r="R39" s="172">
        <f>'市区町村別_在宅(医科)'!BO42</f>
        <v>16236</v>
      </c>
    </row>
    <row r="40" spans="2:18" s="20" customFormat="1" ht="13.15" customHeight="1">
      <c r="B40" s="293">
        <v>7</v>
      </c>
      <c r="C40" s="312" t="s">
        <v>103</v>
      </c>
      <c r="D40" s="307">
        <f>VLOOKUP(C40,'市区町村別_在宅(医科)'!$C$7:$BO$80,65,0)</f>
        <v>10791</v>
      </c>
      <c r="E40" s="185">
        <v>1</v>
      </c>
      <c r="F40" s="188" t="s">
        <v>236</v>
      </c>
      <c r="G40" s="191" t="s">
        <v>237</v>
      </c>
      <c r="H40" s="245">
        <v>46071760</v>
      </c>
      <c r="I40" s="38">
        <f t="shared" ref="I40" si="58">IFERROR(H40/H45,"-")</f>
        <v>0.15592397603878139</v>
      </c>
      <c r="J40" s="196">
        <v>625</v>
      </c>
      <c r="K40" s="38">
        <f t="shared" ref="K40" si="59">IFERROR(J40/J45,"-")</f>
        <v>0.66916488222698067</v>
      </c>
      <c r="L40" s="196">
        <f t="shared" si="4"/>
        <v>73714.816000000006</v>
      </c>
      <c r="M40" s="136">
        <f t="shared" ref="M40:M45" si="60">IFERROR(J40/$R$10,0)</f>
        <v>5.7918635900287278E-2</v>
      </c>
      <c r="P40" s="165">
        <v>37</v>
      </c>
      <c r="Q40" s="65" t="s">
        <v>5</v>
      </c>
      <c r="R40" s="172">
        <f>'市区町村別_在宅(医科)'!BO43</f>
        <v>49221</v>
      </c>
    </row>
    <row r="41" spans="2:18" s="20" customFormat="1" ht="13.15" customHeight="1">
      <c r="B41" s="311"/>
      <c r="C41" s="313"/>
      <c r="D41" s="322"/>
      <c r="E41" s="186">
        <v>2</v>
      </c>
      <c r="F41" s="189" t="s">
        <v>238</v>
      </c>
      <c r="G41" s="45" t="s">
        <v>239</v>
      </c>
      <c r="H41" s="213">
        <v>39515465</v>
      </c>
      <c r="I41" s="39">
        <f t="shared" ref="I41" si="61">IFERROR(H41/H45,"-")</f>
        <v>0.1337350346030042</v>
      </c>
      <c r="J41" s="197">
        <v>413</v>
      </c>
      <c r="K41" s="39">
        <f t="shared" ref="K41" si="62">IFERROR(J41/J45,"-")</f>
        <v>0.44218415417558887</v>
      </c>
      <c r="L41" s="197">
        <f t="shared" si="4"/>
        <v>95679.092009685235</v>
      </c>
      <c r="M41" s="137">
        <f t="shared" si="60"/>
        <v>3.8272634602909833E-2</v>
      </c>
      <c r="P41" s="165">
        <v>38</v>
      </c>
      <c r="Q41" s="65" t="s">
        <v>47</v>
      </c>
      <c r="R41" s="172">
        <f>'市区町村別_在宅(医科)'!BO44</f>
        <v>10441</v>
      </c>
    </row>
    <row r="42" spans="2:18" s="20" customFormat="1" ht="13.15" customHeight="1">
      <c r="B42" s="311"/>
      <c r="C42" s="313"/>
      <c r="D42" s="322"/>
      <c r="E42" s="186">
        <v>3</v>
      </c>
      <c r="F42" s="189" t="s">
        <v>240</v>
      </c>
      <c r="G42" s="46" t="s">
        <v>241</v>
      </c>
      <c r="H42" s="213">
        <v>26193894</v>
      </c>
      <c r="I42" s="39">
        <f t="shared" ref="I42" si="63">IFERROR(H42/H45,"-")</f>
        <v>8.8649882279695405E-2</v>
      </c>
      <c r="J42" s="197">
        <v>550</v>
      </c>
      <c r="K42" s="39">
        <f t="shared" ref="K42" si="64">IFERROR(J42/J45,"-")</f>
        <v>0.58886509635974305</v>
      </c>
      <c r="L42" s="197">
        <f t="shared" si="4"/>
        <v>47625.261818181818</v>
      </c>
      <c r="M42" s="137">
        <f t="shared" si="60"/>
        <v>5.09683995922528E-2</v>
      </c>
      <c r="P42" s="165">
        <v>39</v>
      </c>
      <c r="Q42" s="65" t="s">
        <v>10</v>
      </c>
      <c r="R42" s="172">
        <f>'市区町村別_在宅(医科)'!BO45</f>
        <v>58499</v>
      </c>
    </row>
    <row r="43" spans="2:18" s="20" customFormat="1" ht="13.15" customHeight="1">
      <c r="B43" s="311"/>
      <c r="C43" s="313"/>
      <c r="D43" s="322"/>
      <c r="E43" s="186">
        <v>4</v>
      </c>
      <c r="F43" s="189" t="s">
        <v>242</v>
      </c>
      <c r="G43" s="46" t="s">
        <v>243</v>
      </c>
      <c r="H43" s="213">
        <v>23749994</v>
      </c>
      <c r="I43" s="39">
        <f t="shared" ref="I43" si="65">IFERROR(H43/H45,"-")</f>
        <v>8.03788154691117E-2</v>
      </c>
      <c r="J43" s="197">
        <v>190</v>
      </c>
      <c r="K43" s="39">
        <f t="shared" ref="K43" si="66">IFERROR(J43/J45,"-")</f>
        <v>0.20342612419700215</v>
      </c>
      <c r="L43" s="197">
        <f t="shared" si="4"/>
        <v>124999.96842105263</v>
      </c>
      <c r="M43" s="137">
        <f t="shared" si="60"/>
        <v>1.7607265313687333E-2</v>
      </c>
      <c r="P43" s="165">
        <v>40</v>
      </c>
      <c r="Q43" s="65" t="s">
        <v>48</v>
      </c>
      <c r="R43" s="172">
        <f>'市区町村別_在宅(医科)'!BO46</f>
        <v>12853</v>
      </c>
    </row>
    <row r="44" spans="2:18" s="20" customFormat="1" ht="13.15" customHeight="1">
      <c r="B44" s="311"/>
      <c r="C44" s="313"/>
      <c r="D44" s="322"/>
      <c r="E44" s="187">
        <v>5</v>
      </c>
      <c r="F44" s="190" t="s">
        <v>246</v>
      </c>
      <c r="G44" s="47" t="s">
        <v>247</v>
      </c>
      <c r="H44" s="214">
        <v>23553320</v>
      </c>
      <c r="I44" s="59">
        <f t="shared" ref="I44" si="67">IFERROR(H44/H45,"-")</f>
        <v>7.9713197483963064E-2</v>
      </c>
      <c r="J44" s="198">
        <v>433</v>
      </c>
      <c r="K44" s="59">
        <f t="shared" ref="K44" si="68">IFERROR(J44/J45,"-")</f>
        <v>0.46359743040685225</v>
      </c>
      <c r="L44" s="198">
        <f t="shared" si="4"/>
        <v>54395.658198614321</v>
      </c>
      <c r="M44" s="138">
        <f t="shared" si="60"/>
        <v>4.0126030951719023E-2</v>
      </c>
      <c r="P44" s="165">
        <v>41</v>
      </c>
      <c r="Q44" s="65" t="s">
        <v>15</v>
      </c>
      <c r="R44" s="172">
        <f>'市区町村別_在宅(医科)'!BO47</f>
        <v>23492</v>
      </c>
    </row>
    <row r="45" spans="2:18" s="20" customFormat="1" ht="13.15" customHeight="1">
      <c r="B45" s="294"/>
      <c r="C45" s="314"/>
      <c r="D45" s="323"/>
      <c r="E45" s="204" t="s">
        <v>328</v>
      </c>
      <c r="F45" s="207"/>
      <c r="G45" s="210"/>
      <c r="H45" s="215">
        <v>295475790</v>
      </c>
      <c r="I45" s="42" t="s">
        <v>321</v>
      </c>
      <c r="J45" s="199">
        <v>934</v>
      </c>
      <c r="K45" s="42" t="s">
        <v>128</v>
      </c>
      <c r="L45" s="199">
        <f t="shared" si="4"/>
        <v>316355.23554603854</v>
      </c>
      <c r="M45" s="139">
        <f t="shared" si="60"/>
        <v>8.655360948938931E-2</v>
      </c>
      <c r="P45" s="165">
        <v>42</v>
      </c>
      <c r="Q45" s="65" t="s">
        <v>16</v>
      </c>
      <c r="R45" s="172">
        <f>'市区町村別_在宅(医科)'!BO48</f>
        <v>60650</v>
      </c>
    </row>
    <row r="46" spans="2:18" s="20" customFormat="1" ht="13.15" customHeight="1">
      <c r="B46" s="293">
        <v>8</v>
      </c>
      <c r="C46" s="312" t="s">
        <v>60</v>
      </c>
      <c r="D46" s="307">
        <f>VLOOKUP(C46,'市区町村別_在宅(医科)'!$C$7:$BO$80,65,0)</f>
        <v>8781</v>
      </c>
      <c r="E46" s="185">
        <v>1</v>
      </c>
      <c r="F46" s="188" t="s">
        <v>236</v>
      </c>
      <c r="G46" s="191" t="s">
        <v>237</v>
      </c>
      <c r="H46" s="245">
        <v>50171861</v>
      </c>
      <c r="I46" s="38">
        <f t="shared" ref="I46" si="69">IFERROR(H46/H51,"-")</f>
        <v>0.144853466679424</v>
      </c>
      <c r="J46" s="196">
        <v>798</v>
      </c>
      <c r="K46" s="38">
        <f t="shared" ref="K46" si="70">IFERROR(J46/J51,"-")</f>
        <v>0.70432480141218001</v>
      </c>
      <c r="L46" s="196">
        <f t="shared" si="4"/>
        <v>62872.00626566416</v>
      </c>
      <c r="M46" s="136">
        <f t="shared" ref="M46:M51" si="71">IFERROR(J46/$R$11,0)</f>
        <v>9.0878032114793297E-2</v>
      </c>
      <c r="P46" s="165">
        <v>43</v>
      </c>
      <c r="Q46" s="65" t="s">
        <v>11</v>
      </c>
      <c r="R46" s="172">
        <f>'市区町村別_在宅(医科)'!BO49</f>
        <v>37162</v>
      </c>
    </row>
    <row r="47" spans="2:18" s="20" customFormat="1" ht="13.15" customHeight="1">
      <c r="B47" s="311"/>
      <c r="C47" s="313"/>
      <c r="D47" s="322"/>
      <c r="E47" s="186">
        <v>2</v>
      </c>
      <c r="F47" s="189" t="s">
        <v>238</v>
      </c>
      <c r="G47" s="45" t="s">
        <v>239</v>
      </c>
      <c r="H47" s="213">
        <v>37116159</v>
      </c>
      <c r="I47" s="39">
        <f t="shared" ref="I47" si="72">IFERROR(H47/H51,"-")</f>
        <v>0.10715975436858328</v>
      </c>
      <c r="J47" s="197">
        <v>509</v>
      </c>
      <c r="K47" s="39">
        <f t="shared" ref="K47" si="73">IFERROR(J47/J51,"-")</f>
        <v>0.44924977934686672</v>
      </c>
      <c r="L47" s="197">
        <f t="shared" si="4"/>
        <v>72919.762278978393</v>
      </c>
      <c r="M47" s="137">
        <f t="shared" si="71"/>
        <v>5.7966063090764151E-2</v>
      </c>
      <c r="P47" s="165">
        <v>44</v>
      </c>
      <c r="Q47" s="65" t="s">
        <v>23</v>
      </c>
      <c r="R47" s="172">
        <f>'市区町村別_在宅(医科)'!BO50</f>
        <v>41693</v>
      </c>
    </row>
    <row r="48" spans="2:18" s="20" customFormat="1" ht="13.15" customHeight="1">
      <c r="B48" s="311"/>
      <c r="C48" s="313"/>
      <c r="D48" s="322"/>
      <c r="E48" s="186">
        <v>3</v>
      </c>
      <c r="F48" s="189" t="s">
        <v>240</v>
      </c>
      <c r="G48" s="46" t="s">
        <v>241</v>
      </c>
      <c r="H48" s="213">
        <v>35933703</v>
      </c>
      <c r="I48" s="39">
        <f t="shared" ref="I48" si="74">IFERROR(H48/H51,"-")</f>
        <v>0.10374583175574886</v>
      </c>
      <c r="J48" s="197">
        <v>699</v>
      </c>
      <c r="K48" s="39">
        <f t="shared" ref="K48" si="75">IFERROR(J48/J51,"-")</f>
        <v>0.61694616063548102</v>
      </c>
      <c r="L48" s="197">
        <f t="shared" si="4"/>
        <v>51407.30042918455</v>
      </c>
      <c r="M48" s="137">
        <f t="shared" si="71"/>
        <v>7.9603689784762552E-2</v>
      </c>
      <c r="P48" s="165">
        <v>45</v>
      </c>
      <c r="Q48" s="65" t="s">
        <v>49</v>
      </c>
      <c r="R48" s="172">
        <f>'市区町村別_在宅(医科)'!BO51</f>
        <v>14543</v>
      </c>
    </row>
    <row r="49" spans="2:18" s="20" customFormat="1" ht="13.15" customHeight="1">
      <c r="B49" s="311"/>
      <c r="C49" s="313"/>
      <c r="D49" s="322"/>
      <c r="E49" s="186">
        <v>4</v>
      </c>
      <c r="F49" s="189" t="s">
        <v>242</v>
      </c>
      <c r="G49" s="46" t="s">
        <v>243</v>
      </c>
      <c r="H49" s="213">
        <v>33840441</v>
      </c>
      <c r="I49" s="39">
        <f t="shared" ref="I49" si="76">IFERROR(H49/H51,"-")</f>
        <v>9.7702279626632027E-2</v>
      </c>
      <c r="J49" s="197">
        <v>275</v>
      </c>
      <c r="K49" s="39">
        <f t="shared" ref="K49" si="77">IFERROR(J49/J51,"-")</f>
        <v>0.24271844660194175</v>
      </c>
      <c r="L49" s="197">
        <f t="shared" si="4"/>
        <v>123056.14909090909</v>
      </c>
      <c r="M49" s="137">
        <f t="shared" si="71"/>
        <v>3.1317617583418743E-2</v>
      </c>
      <c r="P49" s="165">
        <v>46</v>
      </c>
      <c r="Q49" s="65" t="s">
        <v>27</v>
      </c>
      <c r="R49" s="172">
        <f>'市区町村別_在宅(医科)'!BO52</f>
        <v>18436</v>
      </c>
    </row>
    <row r="50" spans="2:18" s="20" customFormat="1" ht="13.15" customHeight="1">
      <c r="B50" s="311"/>
      <c r="C50" s="313"/>
      <c r="D50" s="322"/>
      <c r="E50" s="187">
        <v>5</v>
      </c>
      <c r="F50" s="190" t="s">
        <v>244</v>
      </c>
      <c r="G50" s="47" t="s">
        <v>245</v>
      </c>
      <c r="H50" s="214">
        <v>22593522</v>
      </c>
      <c r="I50" s="59">
        <f t="shared" ref="I50" si="78">IFERROR(H50/H51,"-")</f>
        <v>6.5230787157722389E-2</v>
      </c>
      <c r="J50" s="198">
        <v>450</v>
      </c>
      <c r="K50" s="59">
        <f t="shared" ref="K50" si="79">IFERROR(J50/J51,"-")</f>
        <v>0.3971756398940865</v>
      </c>
      <c r="L50" s="198">
        <f t="shared" si="4"/>
        <v>50207.826666666668</v>
      </c>
      <c r="M50" s="138">
        <f t="shared" si="71"/>
        <v>5.1247010591048858E-2</v>
      </c>
      <c r="P50" s="165">
        <v>47</v>
      </c>
      <c r="Q50" s="65" t="s">
        <v>17</v>
      </c>
      <c r="R50" s="172">
        <f>'市区町村別_在宅(医科)'!BO53</f>
        <v>37305</v>
      </c>
    </row>
    <row r="51" spans="2:18" s="20" customFormat="1" ht="13.15" customHeight="1">
      <c r="B51" s="294"/>
      <c r="C51" s="314"/>
      <c r="D51" s="323"/>
      <c r="E51" s="204" t="s">
        <v>328</v>
      </c>
      <c r="F51" s="207"/>
      <c r="G51" s="210"/>
      <c r="H51" s="215">
        <v>346362860</v>
      </c>
      <c r="I51" s="42" t="s">
        <v>321</v>
      </c>
      <c r="J51" s="199">
        <v>1133</v>
      </c>
      <c r="K51" s="42" t="s">
        <v>128</v>
      </c>
      <c r="L51" s="199">
        <f t="shared" si="4"/>
        <v>305704.20123565756</v>
      </c>
      <c r="M51" s="140">
        <f t="shared" si="71"/>
        <v>0.12902858444368523</v>
      </c>
      <c r="P51" s="165">
        <v>48</v>
      </c>
      <c r="Q51" s="65" t="s">
        <v>28</v>
      </c>
      <c r="R51" s="172">
        <f>'市区町村別_在宅(医科)'!BO54</f>
        <v>20008</v>
      </c>
    </row>
    <row r="52" spans="2:18" s="20" customFormat="1" ht="13.15" customHeight="1">
      <c r="B52" s="293">
        <v>9</v>
      </c>
      <c r="C52" s="312" t="s">
        <v>104</v>
      </c>
      <c r="D52" s="307">
        <f>VLOOKUP(C52,'市区町村別_在宅(医科)'!$C$7:$BO$80,65,0)</f>
        <v>5637</v>
      </c>
      <c r="E52" s="185">
        <v>1</v>
      </c>
      <c r="F52" s="188" t="s">
        <v>236</v>
      </c>
      <c r="G52" s="191" t="s">
        <v>237</v>
      </c>
      <c r="H52" s="245">
        <v>23102529</v>
      </c>
      <c r="I52" s="38">
        <f t="shared" ref="I52" si="80">IFERROR(H52/H57,"-")</f>
        <v>0.14499480931472725</v>
      </c>
      <c r="J52" s="196">
        <v>398</v>
      </c>
      <c r="K52" s="38">
        <f t="shared" ref="K52" si="81">IFERROR(J52/J57,"-")</f>
        <v>0.67343485617597287</v>
      </c>
      <c r="L52" s="196">
        <f t="shared" si="4"/>
        <v>58046.555276381907</v>
      </c>
      <c r="M52" s="136">
        <f t="shared" ref="M52:M57" si="82">IFERROR(J52/$R$12,0)</f>
        <v>7.0604931701259532E-2</v>
      </c>
      <c r="P52" s="165">
        <v>49</v>
      </c>
      <c r="Q52" s="65" t="s">
        <v>29</v>
      </c>
      <c r="R52" s="172">
        <f>'市区町村別_在宅(医科)'!BO55</f>
        <v>20272</v>
      </c>
    </row>
    <row r="53" spans="2:18" s="20" customFormat="1" ht="13.15" customHeight="1">
      <c r="B53" s="311"/>
      <c r="C53" s="313"/>
      <c r="D53" s="322"/>
      <c r="E53" s="186">
        <v>2</v>
      </c>
      <c r="F53" s="189" t="s">
        <v>242</v>
      </c>
      <c r="G53" s="45" t="s">
        <v>243</v>
      </c>
      <c r="H53" s="213">
        <v>16685736</v>
      </c>
      <c r="I53" s="39">
        <f t="shared" ref="I53" si="83">IFERROR(H53/H57,"-")</f>
        <v>0.1047220894992007</v>
      </c>
      <c r="J53" s="197">
        <v>131</v>
      </c>
      <c r="K53" s="39">
        <f t="shared" ref="K53" si="84">IFERROR(J53/J57,"-")</f>
        <v>0.22165820642978004</v>
      </c>
      <c r="L53" s="197">
        <f t="shared" si="4"/>
        <v>127372.03053435114</v>
      </c>
      <c r="M53" s="137">
        <f t="shared" si="82"/>
        <v>2.3239311690615577E-2</v>
      </c>
      <c r="P53" s="165">
        <v>50</v>
      </c>
      <c r="Q53" s="65" t="s">
        <v>18</v>
      </c>
      <c r="R53" s="172">
        <f>'市区町村別_在宅(医科)'!BO56</f>
        <v>18094</v>
      </c>
    </row>
    <row r="54" spans="2:18" s="20" customFormat="1" ht="13.15" customHeight="1">
      <c r="B54" s="311"/>
      <c r="C54" s="313"/>
      <c r="D54" s="322"/>
      <c r="E54" s="186">
        <v>3</v>
      </c>
      <c r="F54" s="189" t="s">
        <v>240</v>
      </c>
      <c r="G54" s="46" t="s">
        <v>241</v>
      </c>
      <c r="H54" s="213">
        <v>16349091</v>
      </c>
      <c r="I54" s="39">
        <f t="shared" ref="I54" si="85">IFERROR(H54/H57,"-")</f>
        <v>0.10260925684863867</v>
      </c>
      <c r="J54" s="197">
        <v>341</v>
      </c>
      <c r="K54" s="39">
        <f t="shared" ref="K54" si="86">IFERROR(J54/J57,"-")</f>
        <v>0.5769881556683587</v>
      </c>
      <c r="L54" s="197">
        <f t="shared" si="4"/>
        <v>47944.548387096773</v>
      </c>
      <c r="M54" s="137">
        <f t="shared" si="82"/>
        <v>6.0493170125953524E-2</v>
      </c>
      <c r="P54" s="165">
        <v>51</v>
      </c>
      <c r="Q54" s="65" t="s">
        <v>50</v>
      </c>
      <c r="R54" s="172">
        <f>'市区町村別_在宅(医科)'!BO57</f>
        <v>24024</v>
      </c>
    </row>
    <row r="55" spans="2:18" s="20" customFormat="1" ht="13.15" customHeight="1">
      <c r="B55" s="311"/>
      <c r="C55" s="313"/>
      <c r="D55" s="322"/>
      <c r="E55" s="186">
        <v>4</v>
      </c>
      <c r="F55" s="189" t="s">
        <v>238</v>
      </c>
      <c r="G55" s="46" t="s">
        <v>239</v>
      </c>
      <c r="H55" s="213">
        <v>14744235</v>
      </c>
      <c r="I55" s="39">
        <f t="shared" ref="I55" si="87">IFERROR(H55/H57,"-")</f>
        <v>9.2536948760740756E-2</v>
      </c>
      <c r="J55" s="197">
        <v>231</v>
      </c>
      <c r="K55" s="39">
        <f t="shared" ref="K55" si="88">IFERROR(J55/J57,"-")</f>
        <v>0.39086294416243655</v>
      </c>
      <c r="L55" s="197">
        <f t="shared" si="4"/>
        <v>63827.857142857145</v>
      </c>
      <c r="M55" s="137">
        <f t="shared" si="82"/>
        <v>4.0979244278871743E-2</v>
      </c>
      <c r="P55" s="165">
        <v>52</v>
      </c>
      <c r="Q55" s="65" t="s">
        <v>6</v>
      </c>
      <c r="R55" s="172">
        <f>'市区町村別_在宅(医科)'!BO58</f>
        <v>19635</v>
      </c>
    </row>
    <row r="56" spans="2:18" s="20" customFormat="1" ht="13.15" customHeight="1">
      <c r="B56" s="311"/>
      <c r="C56" s="313"/>
      <c r="D56" s="322"/>
      <c r="E56" s="187">
        <v>5</v>
      </c>
      <c r="F56" s="190" t="s">
        <v>244</v>
      </c>
      <c r="G56" s="47" t="s">
        <v>245</v>
      </c>
      <c r="H56" s="214">
        <v>12175425</v>
      </c>
      <c r="I56" s="59">
        <f t="shared" ref="I56" si="89">IFERROR(H56/H57,"-")</f>
        <v>7.6414726119411552E-2</v>
      </c>
      <c r="J56" s="198">
        <v>219</v>
      </c>
      <c r="K56" s="59">
        <f t="shared" ref="K56" si="90">IFERROR(J56/J57,"-")</f>
        <v>0.37055837563451777</v>
      </c>
      <c r="L56" s="198">
        <f t="shared" si="4"/>
        <v>55595.547945205479</v>
      </c>
      <c r="M56" s="138">
        <f t="shared" si="82"/>
        <v>3.8850452368281004E-2</v>
      </c>
      <c r="P56" s="165">
        <v>53</v>
      </c>
      <c r="Q56" s="65" t="s">
        <v>24</v>
      </c>
      <c r="R56" s="172">
        <f>'市区町村別_在宅(医科)'!BO59</f>
        <v>11060</v>
      </c>
    </row>
    <row r="57" spans="2:18" s="20" customFormat="1" ht="13.15" customHeight="1">
      <c r="B57" s="294"/>
      <c r="C57" s="314"/>
      <c r="D57" s="323"/>
      <c r="E57" s="204" t="s">
        <v>328</v>
      </c>
      <c r="F57" s="207"/>
      <c r="G57" s="210"/>
      <c r="H57" s="215">
        <v>159333490</v>
      </c>
      <c r="I57" s="42" t="s">
        <v>321</v>
      </c>
      <c r="J57" s="199">
        <v>591</v>
      </c>
      <c r="K57" s="42" t="s">
        <v>128</v>
      </c>
      <c r="L57" s="199">
        <f t="shared" si="4"/>
        <v>269599.81387478847</v>
      </c>
      <c r="M57" s="139">
        <f t="shared" si="82"/>
        <v>0.10484300159659393</v>
      </c>
      <c r="P57" s="165">
        <v>54</v>
      </c>
      <c r="Q57" s="65" t="s">
        <v>30</v>
      </c>
      <c r="R57" s="172">
        <f>'市区町村別_在宅(医科)'!BO60</f>
        <v>18634</v>
      </c>
    </row>
    <row r="58" spans="2:18" s="20" customFormat="1" ht="13.15" customHeight="1">
      <c r="B58" s="293">
        <v>10</v>
      </c>
      <c r="C58" s="312" t="s">
        <v>61</v>
      </c>
      <c r="D58" s="307">
        <f>VLOOKUP(C58,'市区町村別_在宅(医科)'!$C$7:$BO$80,65,0)</f>
        <v>13130</v>
      </c>
      <c r="E58" s="185">
        <v>1</v>
      </c>
      <c r="F58" s="188" t="s">
        <v>236</v>
      </c>
      <c r="G58" s="191" t="s">
        <v>237</v>
      </c>
      <c r="H58" s="245">
        <v>66844823</v>
      </c>
      <c r="I58" s="38">
        <f t="shared" ref="I58" si="91">IFERROR(H58/H63,"-")</f>
        <v>0.13971606952458912</v>
      </c>
      <c r="J58" s="196">
        <v>1113</v>
      </c>
      <c r="K58" s="38">
        <f t="shared" ref="K58" si="92">IFERROR(J58/J63,"-")</f>
        <v>0.72888015717092336</v>
      </c>
      <c r="L58" s="196">
        <f t="shared" si="4"/>
        <v>60058.241689128481</v>
      </c>
      <c r="M58" s="136">
        <f>IFERROR(J58/$R$13,0)</f>
        <v>8.4767707539984763E-2</v>
      </c>
      <c r="P58" s="165">
        <v>55</v>
      </c>
      <c r="Q58" s="65" t="s">
        <v>19</v>
      </c>
      <c r="R58" s="172">
        <f>'市区町村別_在宅(医科)'!BO61</f>
        <v>19451</v>
      </c>
    </row>
    <row r="59" spans="2:18" s="20" customFormat="1" ht="13.15" customHeight="1">
      <c r="B59" s="311"/>
      <c r="C59" s="313"/>
      <c r="D59" s="322"/>
      <c r="E59" s="186">
        <v>2</v>
      </c>
      <c r="F59" s="189" t="s">
        <v>238</v>
      </c>
      <c r="G59" s="45" t="s">
        <v>239</v>
      </c>
      <c r="H59" s="213">
        <v>58345055</v>
      </c>
      <c r="I59" s="39">
        <f t="shared" ref="I59" si="93">IFERROR(H59/H63,"-")</f>
        <v>0.12195023331568963</v>
      </c>
      <c r="J59" s="197">
        <v>676</v>
      </c>
      <c r="K59" s="39">
        <f t="shared" ref="K59" si="94">IFERROR(J59/J63,"-")</f>
        <v>0.44269810085134248</v>
      </c>
      <c r="L59" s="197">
        <f t="shared" si="4"/>
        <v>86309.252958579877</v>
      </c>
      <c r="M59" s="137">
        <f t="shared" ref="M59:M63" si="95">IFERROR(J59/$R$13,0)</f>
        <v>5.1485148514851482E-2</v>
      </c>
      <c r="P59" s="165">
        <v>56</v>
      </c>
      <c r="Q59" s="65" t="s">
        <v>12</v>
      </c>
      <c r="R59" s="172">
        <f>'市区町村別_在宅(医科)'!BO62</f>
        <v>12084</v>
      </c>
    </row>
    <row r="60" spans="2:18" s="20" customFormat="1" ht="13.15" customHeight="1">
      <c r="B60" s="311"/>
      <c r="C60" s="313"/>
      <c r="D60" s="322"/>
      <c r="E60" s="186">
        <v>3</v>
      </c>
      <c r="F60" s="189" t="s">
        <v>242</v>
      </c>
      <c r="G60" s="46" t="s">
        <v>243</v>
      </c>
      <c r="H60" s="213">
        <v>38991335</v>
      </c>
      <c r="I60" s="39">
        <f t="shared" ref="I60" si="96">IFERROR(H60/H63,"-")</f>
        <v>8.1497950435391917E-2</v>
      </c>
      <c r="J60" s="197">
        <v>345</v>
      </c>
      <c r="K60" s="39">
        <f t="shared" ref="K60" si="97">IFERROR(J60/J63,"-")</f>
        <v>0.22593320235756384</v>
      </c>
      <c r="L60" s="197">
        <f t="shared" si="4"/>
        <v>113018.36231884058</v>
      </c>
      <c r="M60" s="137">
        <f t="shared" si="95"/>
        <v>2.6275704493526276E-2</v>
      </c>
      <c r="P60" s="165">
        <v>57</v>
      </c>
      <c r="Q60" s="65" t="s">
        <v>51</v>
      </c>
      <c r="R60" s="172">
        <f>'市区町村別_在宅(医科)'!BO63</f>
        <v>8898</v>
      </c>
    </row>
    <row r="61" spans="2:18" s="20" customFormat="1" ht="13.15" customHeight="1">
      <c r="B61" s="311"/>
      <c r="C61" s="313"/>
      <c r="D61" s="322"/>
      <c r="E61" s="186">
        <v>4</v>
      </c>
      <c r="F61" s="189" t="s">
        <v>240</v>
      </c>
      <c r="G61" s="46" t="s">
        <v>241</v>
      </c>
      <c r="H61" s="213">
        <v>38289519</v>
      </c>
      <c r="I61" s="39">
        <f t="shared" ref="I61" si="98">IFERROR(H61/H63,"-")</f>
        <v>8.0031045914611465E-2</v>
      </c>
      <c r="J61" s="197">
        <v>932</v>
      </c>
      <c r="K61" s="39">
        <f t="shared" ref="K61" si="99">IFERROR(J61/J63,"-")</f>
        <v>0.610347085789129</v>
      </c>
      <c r="L61" s="197">
        <f t="shared" si="4"/>
        <v>41083.174892703864</v>
      </c>
      <c r="M61" s="137">
        <f t="shared" si="95"/>
        <v>7.0982482863670981E-2</v>
      </c>
      <c r="P61" s="165">
        <v>58</v>
      </c>
      <c r="Q61" s="65" t="s">
        <v>31</v>
      </c>
      <c r="R61" s="172">
        <f>'市区町村別_在宅(医科)'!BO64</f>
        <v>10383</v>
      </c>
    </row>
    <row r="62" spans="2:18" s="20" customFormat="1" ht="13.15" customHeight="1">
      <c r="B62" s="311"/>
      <c r="C62" s="313"/>
      <c r="D62" s="322"/>
      <c r="E62" s="187">
        <v>5</v>
      </c>
      <c r="F62" s="190" t="s">
        <v>244</v>
      </c>
      <c r="G62" s="47" t="s">
        <v>245</v>
      </c>
      <c r="H62" s="214">
        <v>35512401</v>
      </c>
      <c r="I62" s="59">
        <f t="shared" ref="I62" si="100">IFERROR(H62/H63,"-")</f>
        <v>7.4226437656975897E-2</v>
      </c>
      <c r="J62" s="198">
        <v>611</v>
      </c>
      <c r="K62" s="59">
        <f t="shared" ref="K62" si="101">IFERROR(J62/J63,"-")</f>
        <v>0.40013097576948264</v>
      </c>
      <c r="L62" s="198">
        <f t="shared" si="4"/>
        <v>58121.769230769234</v>
      </c>
      <c r="M62" s="138">
        <f t="shared" si="95"/>
        <v>4.6534653465346534E-2</v>
      </c>
      <c r="P62" s="165">
        <v>59</v>
      </c>
      <c r="Q62" s="65" t="s">
        <v>25</v>
      </c>
      <c r="R62" s="172">
        <f>'市区町村別_在宅(医科)'!BO65</f>
        <v>74266</v>
      </c>
    </row>
    <row r="63" spans="2:18" s="20" customFormat="1" ht="13.15" customHeight="1">
      <c r="B63" s="294"/>
      <c r="C63" s="314"/>
      <c r="D63" s="323"/>
      <c r="E63" s="204" t="s">
        <v>328</v>
      </c>
      <c r="F63" s="207"/>
      <c r="G63" s="210"/>
      <c r="H63" s="215">
        <v>478433320</v>
      </c>
      <c r="I63" s="42" t="s">
        <v>321</v>
      </c>
      <c r="J63" s="199">
        <v>1527</v>
      </c>
      <c r="K63" s="42" t="s">
        <v>128</v>
      </c>
      <c r="L63" s="199">
        <f t="shared" si="4"/>
        <v>313315.86116568436</v>
      </c>
      <c r="M63" s="139">
        <f t="shared" si="95"/>
        <v>0.1162985529322163</v>
      </c>
      <c r="P63" s="165">
        <v>60</v>
      </c>
      <c r="Q63" s="65" t="s">
        <v>52</v>
      </c>
      <c r="R63" s="172">
        <f>'市区町村別_在宅(医科)'!BO66</f>
        <v>9658</v>
      </c>
    </row>
    <row r="64" spans="2:18" s="20" customFormat="1" ht="13.15" customHeight="1">
      <c r="B64" s="293">
        <v>11</v>
      </c>
      <c r="C64" s="312" t="s">
        <v>62</v>
      </c>
      <c r="D64" s="307">
        <f>VLOOKUP(C64,'市区町村別_在宅(医科)'!$C$7:$BO$80,65,0)</f>
        <v>22723</v>
      </c>
      <c r="E64" s="185">
        <v>1</v>
      </c>
      <c r="F64" s="188" t="s">
        <v>236</v>
      </c>
      <c r="G64" s="191" t="s">
        <v>237</v>
      </c>
      <c r="H64" s="245">
        <v>107742788</v>
      </c>
      <c r="I64" s="38">
        <f t="shared" ref="I64" si="102">IFERROR(H64/H69,"-")</f>
        <v>0.15955995055280078</v>
      </c>
      <c r="J64" s="196">
        <v>1846</v>
      </c>
      <c r="K64" s="38">
        <f t="shared" ref="K64" si="103">IFERROR(J64/J69,"-")</f>
        <v>0.72278778386844167</v>
      </c>
      <c r="L64" s="196">
        <f t="shared" si="4"/>
        <v>58365.540628385701</v>
      </c>
      <c r="M64" s="140">
        <f>IFERROR(J64/$R$14,0)</f>
        <v>8.123927298332087E-2</v>
      </c>
      <c r="P64" s="165">
        <v>61</v>
      </c>
      <c r="Q64" s="65" t="s">
        <v>20</v>
      </c>
      <c r="R64" s="172">
        <f>'市区町村別_在宅(医科)'!BO67</f>
        <v>8401</v>
      </c>
    </row>
    <row r="65" spans="2:18" s="20" customFormat="1" ht="13.15" customHeight="1">
      <c r="B65" s="311"/>
      <c r="C65" s="313"/>
      <c r="D65" s="322"/>
      <c r="E65" s="186">
        <v>2</v>
      </c>
      <c r="F65" s="189" t="s">
        <v>238</v>
      </c>
      <c r="G65" s="45" t="s">
        <v>239</v>
      </c>
      <c r="H65" s="213">
        <v>97604258</v>
      </c>
      <c r="I65" s="39">
        <f t="shared" ref="I65" si="104">IFERROR(H65/H69,"-")</f>
        <v>0.14454545746693331</v>
      </c>
      <c r="J65" s="197">
        <v>1206</v>
      </c>
      <c r="K65" s="39">
        <f t="shared" ref="K65" si="105">IFERROR(J65/J69,"-")</f>
        <v>0.47220046985121378</v>
      </c>
      <c r="L65" s="197">
        <f t="shared" si="4"/>
        <v>80932.220563847426</v>
      </c>
      <c r="M65" s="137">
        <f t="shared" ref="M65:M69" si="106">IFERROR(J65/$R$14,0)</f>
        <v>5.3073977907846674E-2</v>
      </c>
      <c r="P65" s="165">
        <v>62</v>
      </c>
      <c r="Q65" s="65" t="s">
        <v>21</v>
      </c>
      <c r="R65" s="172">
        <f>'市区町村別_在宅(医科)'!BO68</f>
        <v>12392</v>
      </c>
    </row>
    <row r="66" spans="2:18" s="20" customFormat="1" ht="13.15" customHeight="1">
      <c r="B66" s="311"/>
      <c r="C66" s="313"/>
      <c r="D66" s="322"/>
      <c r="E66" s="186">
        <v>3</v>
      </c>
      <c r="F66" s="189" t="s">
        <v>242</v>
      </c>
      <c r="G66" s="46" t="s">
        <v>243</v>
      </c>
      <c r="H66" s="213">
        <v>78765252</v>
      </c>
      <c r="I66" s="39">
        <f t="shared" ref="I66" si="107">IFERROR(H66/H69,"-")</f>
        <v>0.1166461342581825</v>
      </c>
      <c r="J66" s="197">
        <v>666</v>
      </c>
      <c r="K66" s="39">
        <f t="shared" ref="K66" si="108">IFERROR(J66/J69,"-")</f>
        <v>0.26076742364917777</v>
      </c>
      <c r="L66" s="197">
        <f t="shared" si="4"/>
        <v>118266.14414414414</v>
      </c>
      <c r="M66" s="137">
        <f t="shared" si="106"/>
        <v>2.930951018791533E-2</v>
      </c>
      <c r="P66" s="165">
        <v>63</v>
      </c>
      <c r="Q66" s="65" t="s">
        <v>32</v>
      </c>
      <c r="R66" s="172">
        <f>'市区町村別_在宅(医科)'!BO69</f>
        <v>9042</v>
      </c>
    </row>
    <row r="67" spans="2:18" s="20" customFormat="1" ht="13.15" customHeight="1">
      <c r="B67" s="311"/>
      <c r="C67" s="313"/>
      <c r="D67" s="322"/>
      <c r="E67" s="186">
        <v>4</v>
      </c>
      <c r="F67" s="189" t="s">
        <v>240</v>
      </c>
      <c r="G67" s="46" t="s">
        <v>241</v>
      </c>
      <c r="H67" s="213">
        <v>61396375</v>
      </c>
      <c r="I67" s="39">
        <f t="shared" ref="I67" si="109">IFERROR(H67/H69,"-")</f>
        <v>9.0923974968247667E-2</v>
      </c>
      <c r="J67" s="197">
        <v>1577</v>
      </c>
      <c r="K67" s="39">
        <f t="shared" ref="K67" si="110">IFERROR(J67/J69,"-")</f>
        <v>0.61746280344557558</v>
      </c>
      <c r="L67" s="197">
        <f t="shared" si="4"/>
        <v>38932.387444514905</v>
      </c>
      <c r="M67" s="137">
        <f t="shared" si="106"/>
        <v>6.9401047396910623E-2</v>
      </c>
      <c r="P67" s="165">
        <v>64</v>
      </c>
      <c r="Q67" s="65" t="s">
        <v>53</v>
      </c>
      <c r="R67" s="172">
        <f>'市区町村別_在宅(医科)'!BO70</f>
        <v>9557</v>
      </c>
    </row>
    <row r="68" spans="2:18" s="20" customFormat="1" ht="13.15" customHeight="1">
      <c r="B68" s="311"/>
      <c r="C68" s="313"/>
      <c r="D68" s="322"/>
      <c r="E68" s="187">
        <v>5</v>
      </c>
      <c r="F68" s="190" t="s">
        <v>244</v>
      </c>
      <c r="G68" s="47" t="s">
        <v>245</v>
      </c>
      <c r="H68" s="214">
        <v>48252304</v>
      </c>
      <c r="I68" s="59">
        <f t="shared" ref="I68" si="111">IFERROR(H68/H69,"-")</f>
        <v>7.1458474234941019E-2</v>
      </c>
      <c r="J68" s="198">
        <v>937</v>
      </c>
      <c r="K68" s="59">
        <f t="shared" ref="K68" si="112">IFERROR(J68/J69,"-")</f>
        <v>0.36687548942834769</v>
      </c>
      <c r="L68" s="198">
        <f t="shared" si="4"/>
        <v>51496.589114194234</v>
      </c>
      <c r="M68" s="138">
        <f t="shared" si="106"/>
        <v>4.1235752321436427E-2</v>
      </c>
      <c r="P68" s="165">
        <v>65</v>
      </c>
      <c r="Q68" s="65" t="s">
        <v>13</v>
      </c>
      <c r="R68" s="172">
        <f>'市区町村別_在宅(医科)'!BO71</f>
        <v>4628</v>
      </c>
    </row>
    <row r="69" spans="2:18" s="20" customFormat="1" ht="13.15" customHeight="1">
      <c r="B69" s="294"/>
      <c r="C69" s="314"/>
      <c r="D69" s="323"/>
      <c r="E69" s="204" t="s">
        <v>328</v>
      </c>
      <c r="F69" s="207"/>
      <c r="G69" s="210"/>
      <c r="H69" s="215">
        <v>675249570</v>
      </c>
      <c r="I69" s="42" t="s">
        <v>321</v>
      </c>
      <c r="J69" s="199">
        <v>2554</v>
      </c>
      <c r="K69" s="42" t="s">
        <v>128</v>
      </c>
      <c r="L69" s="199">
        <f t="shared" si="4"/>
        <v>264389.02505873138</v>
      </c>
      <c r="M69" s="139">
        <f t="shared" si="106"/>
        <v>0.11239713066056418</v>
      </c>
      <c r="P69" s="165">
        <v>66</v>
      </c>
      <c r="Q69" s="65" t="s">
        <v>7</v>
      </c>
      <c r="R69" s="172">
        <f>'市区町村別_在宅(医科)'!BO72</f>
        <v>4761</v>
      </c>
    </row>
    <row r="70" spans="2:18" s="20" customFormat="1" ht="13.15" customHeight="1">
      <c r="B70" s="293">
        <v>12</v>
      </c>
      <c r="C70" s="312" t="s">
        <v>105</v>
      </c>
      <c r="D70" s="307">
        <f>VLOOKUP(C70,'市区町村別_在宅(医科)'!$C$7:$BO$80,65,0)</f>
        <v>11827</v>
      </c>
      <c r="E70" s="185">
        <v>1</v>
      </c>
      <c r="F70" s="188" t="s">
        <v>236</v>
      </c>
      <c r="G70" s="191" t="s">
        <v>237</v>
      </c>
      <c r="H70" s="245">
        <v>75615425</v>
      </c>
      <c r="I70" s="38">
        <f t="shared" ref="I70" si="113">IFERROR(H70/H75,"-")</f>
        <v>0.14245120341342926</v>
      </c>
      <c r="J70" s="196">
        <v>1144</v>
      </c>
      <c r="K70" s="38">
        <f t="shared" ref="K70" si="114">IFERROR(J70/J75,"-")</f>
        <v>0.70967741935483875</v>
      </c>
      <c r="L70" s="196">
        <f t="shared" si="4"/>
        <v>66097.399475524478</v>
      </c>
      <c r="M70" s="140">
        <f>IFERROR(J70/$R$15,0)</f>
        <v>9.6727826160480257E-2</v>
      </c>
      <c r="P70" s="165">
        <v>67</v>
      </c>
      <c r="Q70" s="65" t="s">
        <v>8</v>
      </c>
      <c r="R70" s="172">
        <f>'市区町村別_在宅(医科)'!BO73</f>
        <v>2107</v>
      </c>
    </row>
    <row r="71" spans="2:18" s="20" customFormat="1" ht="13.15" customHeight="1">
      <c r="B71" s="311"/>
      <c r="C71" s="313"/>
      <c r="D71" s="322"/>
      <c r="E71" s="186">
        <v>2</v>
      </c>
      <c r="F71" s="189" t="s">
        <v>238</v>
      </c>
      <c r="G71" s="45" t="s">
        <v>239</v>
      </c>
      <c r="H71" s="213">
        <v>62916153</v>
      </c>
      <c r="I71" s="39">
        <f t="shared" ref="I71" si="115">IFERROR(H71/H75,"-")</f>
        <v>0.1185271617397302</v>
      </c>
      <c r="J71" s="197">
        <v>793</v>
      </c>
      <c r="K71" s="39">
        <f t="shared" ref="K71" si="116">IFERROR(J71/J75,"-")</f>
        <v>0.49193548387096775</v>
      </c>
      <c r="L71" s="197">
        <f t="shared" si="4"/>
        <v>79339.411097099626</v>
      </c>
      <c r="M71" s="137">
        <f t="shared" ref="M71:M75" si="117">IFERROR(J71/$R$15,0)</f>
        <v>6.7049970406696538E-2</v>
      </c>
      <c r="P71" s="165">
        <v>68</v>
      </c>
      <c r="Q71" s="65" t="s">
        <v>54</v>
      </c>
      <c r="R71" s="172">
        <f>'市区町村別_在宅(医科)'!BO74</f>
        <v>2853</v>
      </c>
    </row>
    <row r="72" spans="2:18" s="20" customFormat="1" ht="13.15" customHeight="1">
      <c r="B72" s="311"/>
      <c r="C72" s="313"/>
      <c r="D72" s="322"/>
      <c r="E72" s="186">
        <v>3</v>
      </c>
      <c r="F72" s="189" t="s">
        <v>240</v>
      </c>
      <c r="G72" s="46" t="s">
        <v>241</v>
      </c>
      <c r="H72" s="213">
        <v>47354832</v>
      </c>
      <c r="I72" s="39">
        <f t="shared" ref="I72" si="118">IFERROR(H72/H75,"-")</f>
        <v>8.921133228889172E-2</v>
      </c>
      <c r="J72" s="197">
        <v>1014</v>
      </c>
      <c r="K72" s="39">
        <f t="shared" ref="K72" si="119">IFERROR(J72/J75,"-")</f>
        <v>0.62903225806451613</v>
      </c>
      <c r="L72" s="197">
        <f t="shared" si="4"/>
        <v>46701.017751479289</v>
      </c>
      <c r="M72" s="137">
        <f t="shared" si="117"/>
        <v>8.5736027733152961E-2</v>
      </c>
      <c r="P72" s="165">
        <v>69</v>
      </c>
      <c r="Q72" s="65" t="s">
        <v>55</v>
      </c>
      <c r="R72" s="172">
        <f>'市区町村別_在宅(医科)'!BO75</f>
        <v>6453</v>
      </c>
    </row>
    <row r="73" spans="2:18" s="20" customFormat="1" ht="13.15" customHeight="1">
      <c r="B73" s="311"/>
      <c r="C73" s="313"/>
      <c r="D73" s="322"/>
      <c r="E73" s="186">
        <v>4</v>
      </c>
      <c r="F73" s="189" t="s">
        <v>242</v>
      </c>
      <c r="G73" s="46" t="s">
        <v>243</v>
      </c>
      <c r="H73" s="213">
        <v>42286500</v>
      </c>
      <c r="I73" s="39">
        <f t="shared" ref="I73" si="120">IFERROR(H73/H75,"-")</f>
        <v>7.9663148268253159E-2</v>
      </c>
      <c r="J73" s="197">
        <v>389</v>
      </c>
      <c r="K73" s="39">
        <f t="shared" ref="K73" si="121">IFERROR(J73/J75,"-")</f>
        <v>0.2413151364764268</v>
      </c>
      <c r="L73" s="197">
        <f t="shared" si="4"/>
        <v>108705.65552699228</v>
      </c>
      <c r="M73" s="137">
        <f t="shared" si="117"/>
        <v>3.289084298638708E-2</v>
      </c>
      <c r="P73" s="165">
        <v>70</v>
      </c>
      <c r="Q73" s="65" t="s">
        <v>56</v>
      </c>
      <c r="R73" s="172">
        <f>'市区町村別_在宅(医科)'!BO76</f>
        <v>1180</v>
      </c>
    </row>
    <row r="74" spans="2:18" s="20" customFormat="1" ht="13.15" customHeight="1">
      <c r="B74" s="311"/>
      <c r="C74" s="313"/>
      <c r="D74" s="322"/>
      <c r="E74" s="187">
        <v>5</v>
      </c>
      <c r="F74" s="190" t="s">
        <v>246</v>
      </c>
      <c r="G74" s="47" t="s">
        <v>247</v>
      </c>
      <c r="H74" s="214">
        <v>37177447</v>
      </c>
      <c r="I74" s="59">
        <f t="shared" ref="I74" si="122">IFERROR(H74/H75,"-")</f>
        <v>7.0038250330392057E-2</v>
      </c>
      <c r="J74" s="198">
        <v>653</v>
      </c>
      <c r="K74" s="59">
        <f t="shared" ref="K74" si="123">IFERROR(J74/J75,"-")</f>
        <v>0.40508684863523575</v>
      </c>
      <c r="L74" s="198">
        <f t="shared" ref="L74:L137" si="124">IFERROR(H74/J74,"-")</f>
        <v>56933.303215926491</v>
      </c>
      <c r="M74" s="138">
        <f t="shared" si="117"/>
        <v>5.5212649023420983E-2</v>
      </c>
      <c r="P74" s="165">
        <v>71</v>
      </c>
      <c r="Q74" s="65" t="s">
        <v>57</v>
      </c>
      <c r="R74" s="172">
        <f>'市区町村別_在宅(医科)'!BO77</f>
        <v>3491</v>
      </c>
    </row>
    <row r="75" spans="2:18" s="20" customFormat="1" ht="13.15" customHeight="1">
      <c r="B75" s="294"/>
      <c r="C75" s="314"/>
      <c r="D75" s="323"/>
      <c r="E75" s="204" t="s">
        <v>328</v>
      </c>
      <c r="F75" s="207"/>
      <c r="G75" s="210"/>
      <c r="H75" s="215">
        <v>530816330</v>
      </c>
      <c r="I75" s="42" t="s">
        <v>321</v>
      </c>
      <c r="J75" s="199">
        <v>1612</v>
      </c>
      <c r="K75" s="42" t="s">
        <v>128</v>
      </c>
      <c r="L75" s="199">
        <f t="shared" si="124"/>
        <v>329290.52729528537</v>
      </c>
      <c r="M75" s="139">
        <f t="shared" si="117"/>
        <v>0.13629830049885855</v>
      </c>
      <c r="P75" s="165">
        <v>72</v>
      </c>
      <c r="Q75" s="65" t="s">
        <v>33</v>
      </c>
      <c r="R75" s="172">
        <f>'市区町村別_在宅(医科)'!BO78</f>
        <v>2107</v>
      </c>
    </row>
    <row r="76" spans="2:18" s="20" customFormat="1" ht="13.15" customHeight="1">
      <c r="B76" s="293">
        <v>13</v>
      </c>
      <c r="C76" s="312" t="s">
        <v>106</v>
      </c>
      <c r="D76" s="307">
        <f>VLOOKUP(C76,'市区町村別_在宅(医科)'!$C$7:$BO$80,65,0)</f>
        <v>20407</v>
      </c>
      <c r="E76" s="185">
        <v>1</v>
      </c>
      <c r="F76" s="188" t="s">
        <v>236</v>
      </c>
      <c r="G76" s="191" t="s">
        <v>237</v>
      </c>
      <c r="H76" s="245">
        <v>95955715</v>
      </c>
      <c r="I76" s="38">
        <f t="shared" ref="I76" si="125">IFERROR(H76/H81,"-")</f>
        <v>0.12883276119061718</v>
      </c>
      <c r="J76" s="196">
        <v>1589</v>
      </c>
      <c r="K76" s="38">
        <f t="shared" ref="K76" si="126">IFERROR(J76/J81,"-")</f>
        <v>0.6858006042296072</v>
      </c>
      <c r="L76" s="196">
        <f t="shared" si="124"/>
        <v>60387.485840151036</v>
      </c>
      <c r="M76" s="140">
        <f>IFERROR(J76/$R$16,0)</f>
        <v>7.7865438329984812E-2</v>
      </c>
      <c r="P76" s="165">
        <v>73</v>
      </c>
      <c r="Q76" s="65" t="s">
        <v>34</v>
      </c>
      <c r="R76" s="172">
        <f>'市区町村別_在宅(医科)'!BO79</f>
        <v>2906</v>
      </c>
    </row>
    <row r="77" spans="2:18" s="20" customFormat="1" ht="13.15" customHeight="1">
      <c r="B77" s="311"/>
      <c r="C77" s="313"/>
      <c r="D77" s="322"/>
      <c r="E77" s="186">
        <v>2</v>
      </c>
      <c r="F77" s="189" t="s">
        <v>238</v>
      </c>
      <c r="G77" s="45" t="s">
        <v>239</v>
      </c>
      <c r="H77" s="213">
        <v>93960128</v>
      </c>
      <c r="I77" s="39">
        <f t="shared" ref="I77" si="127">IFERROR(H77/H81,"-")</f>
        <v>0.1261534316331635</v>
      </c>
      <c r="J77" s="197">
        <v>1086</v>
      </c>
      <c r="K77" s="39">
        <f t="shared" ref="K77" si="128">IFERROR(J77/J81,"-")</f>
        <v>0.46870953819594302</v>
      </c>
      <c r="L77" s="197">
        <f t="shared" si="124"/>
        <v>86519.454880294667</v>
      </c>
      <c r="M77" s="137">
        <f t="shared" ref="M77:M81" si="129">IFERROR(J77/$R$16,0)</f>
        <v>5.3217033370902139E-2</v>
      </c>
      <c r="P77" s="165">
        <v>74</v>
      </c>
      <c r="Q77" s="65" t="s">
        <v>35</v>
      </c>
      <c r="R77" s="172">
        <f>'市区町村別_在宅(医科)'!BO80</f>
        <v>1325</v>
      </c>
    </row>
    <row r="78" spans="2:18" s="20" customFormat="1" ht="13.15" customHeight="1">
      <c r="B78" s="311"/>
      <c r="C78" s="313"/>
      <c r="D78" s="322"/>
      <c r="E78" s="186">
        <v>3</v>
      </c>
      <c r="F78" s="189" t="s">
        <v>240</v>
      </c>
      <c r="G78" s="46" t="s">
        <v>241</v>
      </c>
      <c r="H78" s="213">
        <v>69699998</v>
      </c>
      <c r="I78" s="39">
        <f t="shared" ref="I78" si="130">IFERROR(H78/H81,"-")</f>
        <v>9.3581119137307184E-2</v>
      </c>
      <c r="J78" s="197">
        <v>1434</v>
      </c>
      <c r="K78" s="39">
        <f t="shared" ref="K78" si="131">IFERROR(J78/J81,"-")</f>
        <v>0.61890375485541649</v>
      </c>
      <c r="L78" s="197">
        <f t="shared" si="124"/>
        <v>48605.298465829845</v>
      </c>
      <c r="M78" s="137">
        <f t="shared" si="129"/>
        <v>7.0270005390307241E-2</v>
      </c>
      <c r="P78" s="152"/>
      <c r="Q78" s="65" t="s">
        <v>210</v>
      </c>
      <c r="R78" s="172">
        <f>'地区別_在宅(医科)'!BO15</f>
        <v>1264913</v>
      </c>
    </row>
    <row r="79" spans="2:18" s="20" customFormat="1" ht="13.15" customHeight="1">
      <c r="B79" s="311"/>
      <c r="C79" s="313"/>
      <c r="D79" s="322"/>
      <c r="E79" s="186">
        <v>4</v>
      </c>
      <c r="F79" s="189" t="s">
        <v>242</v>
      </c>
      <c r="G79" s="46" t="s">
        <v>243</v>
      </c>
      <c r="H79" s="213">
        <v>68977726</v>
      </c>
      <c r="I79" s="39">
        <f t="shared" ref="I79" si="132">IFERROR(H79/H81,"-")</f>
        <v>9.2611377042313994E-2</v>
      </c>
      <c r="J79" s="197">
        <v>609</v>
      </c>
      <c r="K79" s="39">
        <f t="shared" ref="K79" si="133">IFERROR(J79/J81,"-")</f>
        <v>0.26283987915407853</v>
      </c>
      <c r="L79" s="197">
        <f t="shared" si="124"/>
        <v>113263.91789819376</v>
      </c>
      <c r="M79" s="137">
        <f t="shared" si="129"/>
        <v>2.9842701033958936E-2</v>
      </c>
      <c r="P79" s="64"/>
      <c r="Q79" s="64"/>
      <c r="R79" s="64"/>
    </row>
    <row r="80" spans="2:18" s="20" customFormat="1" ht="13.15" customHeight="1">
      <c r="B80" s="311"/>
      <c r="C80" s="313"/>
      <c r="D80" s="322"/>
      <c r="E80" s="187">
        <v>5</v>
      </c>
      <c r="F80" s="190" t="s">
        <v>246</v>
      </c>
      <c r="G80" s="47" t="s">
        <v>247</v>
      </c>
      <c r="H80" s="214">
        <v>58131619</v>
      </c>
      <c r="I80" s="59">
        <f t="shared" ref="I80" si="134">IFERROR(H80/H81,"-")</f>
        <v>7.8049097839049439E-2</v>
      </c>
      <c r="J80" s="198">
        <v>863</v>
      </c>
      <c r="K80" s="59">
        <f t="shared" ref="K80" si="135">IFERROR(J80/J81,"-")</f>
        <v>0.37246439361242989</v>
      </c>
      <c r="L80" s="198">
        <f t="shared" si="124"/>
        <v>67359.929316338355</v>
      </c>
      <c r="M80" s="138">
        <f t="shared" si="129"/>
        <v>4.2289410496398297E-2</v>
      </c>
      <c r="P80" s="64"/>
      <c r="Q80" s="64"/>
      <c r="R80" s="64"/>
    </row>
    <row r="81" spans="2:18" s="20" customFormat="1" ht="13.15" customHeight="1">
      <c r="B81" s="294"/>
      <c r="C81" s="314"/>
      <c r="D81" s="323"/>
      <c r="E81" s="204" t="s">
        <v>328</v>
      </c>
      <c r="F81" s="207"/>
      <c r="G81" s="210"/>
      <c r="H81" s="215">
        <v>744808340</v>
      </c>
      <c r="I81" s="42" t="s">
        <v>321</v>
      </c>
      <c r="J81" s="199">
        <v>2317</v>
      </c>
      <c r="K81" s="42" t="s">
        <v>128</v>
      </c>
      <c r="L81" s="199">
        <f t="shared" si="124"/>
        <v>321453.75053949072</v>
      </c>
      <c r="M81" s="139">
        <f t="shared" si="129"/>
        <v>0.11353947174988975</v>
      </c>
      <c r="P81" s="64"/>
      <c r="Q81" s="64"/>
      <c r="R81" s="64"/>
    </row>
    <row r="82" spans="2:18" s="20" customFormat="1" ht="13.15" customHeight="1">
      <c r="B82" s="293">
        <v>14</v>
      </c>
      <c r="C82" s="312" t="s">
        <v>107</v>
      </c>
      <c r="D82" s="307">
        <f>VLOOKUP(C82,'市区町村別_在宅(医科)'!$C$7:$BO$80,65,0)</f>
        <v>15377</v>
      </c>
      <c r="E82" s="185">
        <v>1</v>
      </c>
      <c r="F82" s="188" t="s">
        <v>236</v>
      </c>
      <c r="G82" s="191" t="s">
        <v>237</v>
      </c>
      <c r="H82" s="245">
        <v>92399259</v>
      </c>
      <c r="I82" s="38">
        <f t="shared" ref="I82" si="136">IFERROR(H82/H87,"-")</f>
        <v>0.1376616555981984</v>
      </c>
      <c r="J82" s="196">
        <v>1402</v>
      </c>
      <c r="K82" s="38">
        <f t="shared" ref="K82" si="137">IFERROR(J82/J87,"-")</f>
        <v>0.7211934156378601</v>
      </c>
      <c r="L82" s="196">
        <f t="shared" si="124"/>
        <v>65905.320256776031</v>
      </c>
      <c r="M82" s="140">
        <f>IFERROR(J82/$R$17,0)</f>
        <v>9.1175131690186637E-2</v>
      </c>
      <c r="P82" s="64"/>
      <c r="Q82" s="64"/>
      <c r="R82" s="64"/>
    </row>
    <row r="83" spans="2:18" s="20" customFormat="1" ht="13.15" customHeight="1">
      <c r="B83" s="311"/>
      <c r="C83" s="313"/>
      <c r="D83" s="322"/>
      <c r="E83" s="186">
        <v>2</v>
      </c>
      <c r="F83" s="189" t="s">
        <v>238</v>
      </c>
      <c r="G83" s="45" t="s">
        <v>239</v>
      </c>
      <c r="H83" s="213">
        <v>91148958</v>
      </c>
      <c r="I83" s="39">
        <f t="shared" ref="I83" si="138">IFERROR(H83/H87,"-")</f>
        <v>0.1357988862695387</v>
      </c>
      <c r="J83" s="197">
        <v>1057</v>
      </c>
      <c r="K83" s="39">
        <f t="shared" ref="K83" si="139">IFERROR(J83/J87,"-")</f>
        <v>0.54372427983539096</v>
      </c>
      <c r="L83" s="197">
        <f t="shared" si="124"/>
        <v>86233.640491958373</v>
      </c>
      <c r="M83" s="137">
        <f t="shared" ref="M83:M87" si="140">IFERROR(J83/$R$17,0)</f>
        <v>6.8739025817779797E-2</v>
      </c>
      <c r="P83" s="64"/>
      <c r="Q83" s="64"/>
      <c r="R83" s="64"/>
    </row>
    <row r="84" spans="2:18" s="20" customFormat="1" ht="13.15" customHeight="1">
      <c r="B84" s="311"/>
      <c r="C84" s="313"/>
      <c r="D84" s="322"/>
      <c r="E84" s="186">
        <v>3</v>
      </c>
      <c r="F84" s="189" t="s">
        <v>240</v>
      </c>
      <c r="G84" s="46" t="s">
        <v>241</v>
      </c>
      <c r="H84" s="213">
        <v>58637213</v>
      </c>
      <c r="I84" s="39">
        <f t="shared" ref="I84" si="141">IFERROR(H84/H87,"-")</f>
        <v>8.7361044975958105E-2</v>
      </c>
      <c r="J84" s="197">
        <v>1225</v>
      </c>
      <c r="K84" s="39">
        <f t="shared" ref="K84" si="142">IFERROR(J84/J87,"-")</f>
        <v>0.63014403292181065</v>
      </c>
      <c r="L84" s="197">
        <f t="shared" si="124"/>
        <v>47867.112653061224</v>
      </c>
      <c r="M84" s="137">
        <f t="shared" si="140"/>
        <v>7.9664433894777911E-2</v>
      </c>
      <c r="P84" s="64"/>
      <c r="Q84" s="64"/>
      <c r="R84" s="64"/>
    </row>
    <row r="85" spans="2:18" s="20" customFormat="1" ht="13.15" customHeight="1">
      <c r="B85" s="311"/>
      <c r="C85" s="313"/>
      <c r="D85" s="322"/>
      <c r="E85" s="186">
        <v>4</v>
      </c>
      <c r="F85" s="189" t="s">
        <v>242</v>
      </c>
      <c r="G85" s="46" t="s">
        <v>243</v>
      </c>
      <c r="H85" s="213">
        <v>50829628</v>
      </c>
      <c r="I85" s="39">
        <f t="shared" ref="I85" si="143">IFERROR(H85/H87,"-")</f>
        <v>7.5728862110469322E-2</v>
      </c>
      <c r="J85" s="197">
        <v>426</v>
      </c>
      <c r="K85" s="39">
        <f t="shared" ref="K85" si="144">IFERROR(J85/J87,"-")</f>
        <v>0.2191358024691358</v>
      </c>
      <c r="L85" s="197">
        <f t="shared" si="124"/>
        <v>119318.37558685445</v>
      </c>
      <c r="M85" s="137">
        <f t="shared" si="140"/>
        <v>2.770371333810236E-2</v>
      </c>
      <c r="P85" s="64"/>
      <c r="Q85" s="64"/>
      <c r="R85" s="64"/>
    </row>
    <row r="86" spans="2:18" s="20" customFormat="1" ht="13.15" customHeight="1">
      <c r="B86" s="311"/>
      <c r="C86" s="313"/>
      <c r="D86" s="322"/>
      <c r="E86" s="187">
        <v>5</v>
      </c>
      <c r="F86" s="190" t="s">
        <v>246</v>
      </c>
      <c r="G86" s="47" t="s">
        <v>247</v>
      </c>
      <c r="H86" s="214">
        <v>49058559</v>
      </c>
      <c r="I86" s="59">
        <f t="shared" ref="I86" si="145">IFERROR(H86/H87,"-")</f>
        <v>7.3090223085034656E-2</v>
      </c>
      <c r="J86" s="198">
        <v>865</v>
      </c>
      <c r="K86" s="59">
        <f t="shared" ref="K86" si="146">IFERROR(J86/J87,"-")</f>
        <v>0.44495884773662553</v>
      </c>
      <c r="L86" s="198">
        <f t="shared" si="124"/>
        <v>56715.097109826587</v>
      </c>
      <c r="M86" s="138">
        <f t="shared" si="140"/>
        <v>5.6252845158353382E-2</v>
      </c>
      <c r="P86" s="64"/>
      <c r="Q86" s="64"/>
      <c r="R86" s="64"/>
    </row>
    <row r="87" spans="2:18" s="20" customFormat="1" ht="13.15" customHeight="1">
      <c r="B87" s="294"/>
      <c r="C87" s="314"/>
      <c r="D87" s="323"/>
      <c r="E87" s="204" t="s">
        <v>328</v>
      </c>
      <c r="F87" s="207"/>
      <c r="G87" s="210"/>
      <c r="H87" s="215">
        <v>671205490</v>
      </c>
      <c r="I87" s="42" t="s">
        <v>321</v>
      </c>
      <c r="J87" s="199">
        <v>1944</v>
      </c>
      <c r="K87" s="42" t="s">
        <v>128</v>
      </c>
      <c r="L87" s="199">
        <f t="shared" si="124"/>
        <v>345270.31378600822</v>
      </c>
      <c r="M87" s="139">
        <f t="shared" si="140"/>
        <v>0.12642257917669247</v>
      </c>
      <c r="P87" s="64"/>
      <c r="Q87" s="64"/>
      <c r="R87" s="64"/>
    </row>
    <row r="88" spans="2:18" s="20" customFormat="1" ht="13.15" customHeight="1">
      <c r="B88" s="293">
        <v>15</v>
      </c>
      <c r="C88" s="312" t="s">
        <v>108</v>
      </c>
      <c r="D88" s="307">
        <f>VLOOKUP(C88,'市区町村別_在宅(医科)'!$C$7:$BO$80,65,0)</f>
        <v>24632</v>
      </c>
      <c r="E88" s="185">
        <v>1</v>
      </c>
      <c r="F88" s="188" t="s">
        <v>236</v>
      </c>
      <c r="G88" s="191" t="s">
        <v>237</v>
      </c>
      <c r="H88" s="245">
        <v>134625168</v>
      </c>
      <c r="I88" s="38">
        <f t="shared" ref="I88" si="147">IFERROR(H88/H93,"-")</f>
        <v>0.14569359333067997</v>
      </c>
      <c r="J88" s="196">
        <v>2026</v>
      </c>
      <c r="K88" s="38">
        <f t="shared" ref="K88" si="148">IFERROR(J88/J93,"-")</f>
        <v>0.68817934782608692</v>
      </c>
      <c r="L88" s="196">
        <f t="shared" si="124"/>
        <v>66448.750246791707</v>
      </c>
      <c r="M88" s="140">
        <f>IFERROR(J88/$R$18,0)</f>
        <v>8.2250730756739207E-2</v>
      </c>
      <c r="P88" s="64"/>
      <c r="Q88" s="64"/>
      <c r="R88" s="64"/>
    </row>
    <row r="89" spans="2:18" s="20" customFormat="1" ht="13.15" customHeight="1">
      <c r="B89" s="311"/>
      <c r="C89" s="313"/>
      <c r="D89" s="322"/>
      <c r="E89" s="186">
        <v>2</v>
      </c>
      <c r="F89" s="189" t="s">
        <v>238</v>
      </c>
      <c r="G89" s="45" t="s">
        <v>239</v>
      </c>
      <c r="H89" s="213">
        <v>131589478</v>
      </c>
      <c r="I89" s="39">
        <f t="shared" ref="I89" si="149">IFERROR(H89/H93,"-")</f>
        <v>0.14240831918091612</v>
      </c>
      <c r="J89" s="197">
        <v>1374</v>
      </c>
      <c r="K89" s="39">
        <f t="shared" ref="K89" si="150">IFERROR(J89/J93,"-")</f>
        <v>0.46671195652173914</v>
      </c>
      <c r="L89" s="197">
        <f t="shared" si="124"/>
        <v>95771.090247452696</v>
      </c>
      <c r="M89" s="137">
        <f t="shared" ref="M89:M93" si="151">IFERROR(J89/$R$18,0)</f>
        <v>5.5781097759012667E-2</v>
      </c>
      <c r="P89" s="64"/>
      <c r="Q89" s="64"/>
      <c r="R89" s="64"/>
    </row>
    <row r="90" spans="2:18" s="20" customFormat="1" ht="13.15" customHeight="1">
      <c r="B90" s="311"/>
      <c r="C90" s="313"/>
      <c r="D90" s="322"/>
      <c r="E90" s="186">
        <v>3</v>
      </c>
      <c r="F90" s="189" t="s">
        <v>240</v>
      </c>
      <c r="G90" s="46" t="s">
        <v>241</v>
      </c>
      <c r="H90" s="213">
        <v>90069860</v>
      </c>
      <c r="I90" s="39">
        <f t="shared" ref="I90" si="152">IFERROR(H90/H93,"-")</f>
        <v>9.7475098818010586E-2</v>
      </c>
      <c r="J90" s="197">
        <v>1794</v>
      </c>
      <c r="K90" s="39">
        <f t="shared" ref="K90" si="153">IFERROR(J90/J93,"-")</f>
        <v>0.609375</v>
      </c>
      <c r="L90" s="197">
        <f t="shared" si="124"/>
        <v>50206.164994425861</v>
      </c>
      <c r="M90" s="137">
        <f t="shared" si="151"/>
        <v>7.2832088340370249E-2</v>
      </c>
      <c r="P90" s="64"/>
      <c r="Q90" s="64"/>
      <c r="R90" s="64"/>
    </row>
    <row r="91" spans="2:18" s="20" customFormat="1" ht="13.15" customHeight="1">
      <c r="B91" s="311"/>
      <c r="C91" s="313"/>
      <c r="D91" s="322"/>
      <c r="E91" s="186">
        <v>4</v>
      </c>
      <c r="F91" s="189" t="s">
        <v>242</v>
      </c>
      <c r="G91" s="46" t="s">
        <v>243</v>
      </c>
      <c r="H91" s="213">
        <v>74844148</v>
      </c>
      <c r="I91" s="39">
        <f t="shared" ref="I91" si="154">IFERROR(H91/H93,"-")</f>
        <v>8.0997580347630271E-2</v>
      </c>
      <c r="J91" s="197">
        <v>678</v>
      </c>
      <c r="K91" s="39">
        <f t="shared" ref="K91" si="155">IFERROR(J91/J93,"-")</f>
        <v>0.23029891304347827</v>
      </c>
      <c r="L91" s="197">
        <f t="shared" si="124"/>
        <v>110389.59882005899</v>
      </c>
      <c r="M91" s="137">
        <f t="shared" si="151"/>
        <v>2.7525170509905814E-2</v>
      </c>
      <c r="P91" s="64"/>
      <c r="Q91" s="64"/>
      <c r="R91" s="64"/>
    </row>
    <row r="92" spans="2:18" s="20" customFormat="1" ht="13.15" customHeight="1">
      <c r="B92" s="311"/>
      <c r="C92" s="313"/>
      <c r="D92" s="322"/>
      <c r="E92" s="187">
        <v>5</v>
      </c>
      <c r="F92" s="190" t="s">
        <v>246</v>
      </c>
      <c r="G92" s="47" t="s">
        <v>247</v>
      </c>
      <c r="H92" s="214">
        <v>72560383</v>
      </c>
      <c r="I92" s="59">
        <f t="shared" ref="I92" si="156">IFERROR(H92/H93,"-")</f>
        <v>7.8526051924558291E-2</v>
      </c>
      <c r="J92" s="198">
        <v>1178</v>
      </c>
      <c r="K92" s="59">
        <f t="shared" ref="K92" si="157">IFERROR(J92/J93,"-")</f>
        <v>0.40013586956521741</v>
      </c>
      <c r="L92" s="198">
        <f t="shared" si="124"/>
        <v>61596.250424448219</v>
      </c>
      <c r="M92" s="138">
        <f t="shared" si="151"/>
        <v>4.7823968821045795E-2</v>
      </c>
      <c r="P92" s="64"/>
      <c r="Q92" s="64"/>
      <c r="R92" s="64"/>
    </row>
    <row r="93" spans="2:18" s="20" customFormat="1" ht="13.15" customHeight="1">
      <c r="B93" s="294"/>
      <c r="C93" s="314"/>
      <c r="D93" s="323"/>
      <c r="E93" s="204" t="s">
        <v>328</v>
      </c>
      <c r="F93" s="207"/>
      <c r="G93" s="210"/>
      <c r="H93" s="215">
        <v>924029430</v>
      </c>
      <c r="I93" s="42" t="s">
        <v>321</v>
      </c>
      <c r="J93" s="199">
        <v>2944</v>
      </c>
      <c r="K93" s="42" t="s">
        <v>128</v>
      </c>
      <c r="L93" s="199">
        <f t="shared" si="124"/>
        <v>313868.69225543475</v>
      </c>
      <c r="M93" s="139">
        <f t="shared" si="151"/>
        <v>0.1195193244559922</v>
      </c>
      <c r="P93" s="64"/>
      <c r="Q93" s="64"/>
      <c r="R93" s="64"/>
    </row>
    <row r="94" spans="2:18" s="20" customFormat="1" ht="13.15" customHeight="1">
      <c r="B94" s="293">
        <v>16</v>
      </c>
      <c r="C94" s="312" t="s">
        <v>63</v>
      </c>
      <c r="D94" s="307">
        <f>VLOOKUP(C94,'市区町村別_在宅(医科)'!$C$7:$BO$80,65,0)</f>
        <v>16597</v>
      </c>
      <c r="E94" s="185">
        <v>1</v>
      </c>
      <c r="F94" s="188" t="s">
        <v>238</v>
      </c>
      <c r="G94" s="191" t="s">
        <v>239</v>
      </c>
      <c r="H94" s="245">
        <v>101890300</v>
      </c>
      <c r="I94" s="38">
        <f t="shared" ref="I94" si="158">IFERROR(H94/H99,"-")</f>
        <v>0.16023105032410168</v>
      </c>
      <c r="J94" s="196">
        <v>1008</v>
      </c>
      <c r="K94" s="38">
        <f t="shared" ref="K94" si="159">IFERROR(J94/J99,"-")</f>
        <v>0.48068669527896996</v>
      </c>
      <c r="L94" s="196">
        <f t="shared" si="124"/>
        <v>101081.64682539682</v>
      </c>
      <c r="M94" s="140">
        <f>IFERROR(J94/$R$19,0)</f>
        <v>6.0733867566427666E-2</v>
      </c>
      <c r="P94" s="64"/>
      <c r="Q94" s="64"/>
      <c r="R94" s="64"/>
    </row>
    <row r="95" spans="2:18" s="20" customFormat="1" ht="13.15" customHeight="1">
      <c r="B95" s="311"/>
      <c r="C95" s="313"/>
      <c r="D95" s="322"/>
      <c r="E95" s="186">
        <v>2</v>
      </c>
      <c r="F95" s="189" t="s">
        <v>236</v>
      </c>
      <c r="G95" s="45" t="s">
        <v>237</v>
      </c>
      <c r="H95" s="213">
        <v>88170213</v>
      </c>
      <c r="I95" s="39">
        <f t="shared" ref="I95" si="160">IFERROR(H95/H99,"-")</f>
        <v>0.13865506173099662</v>
      </c>
      <c r="J95" s="197">
        <v>1430</v>
      </c>
      <c r="K95" s="39">
        <f t="shared" ref="K95" si="161">IFERROR(J95/J99,"-")</f>
        <v>0.68192656175488797</v>
      </c>
      <c r="L95" s="197">
        <f t="shared" si="124"/>
        <v>61657.49160839161</v>
      </c>
      <c r="M95" s="137">
        <f t="shared" ref="M95:M99" si="162">IFERROR(J95/$R$19,0)</f>
        <v>8.6160149424594809E-2</v>
      </c>
      <c r="P95" s="64"/>
      <c r="Q95" s="64"/>
      <c r="R95" s="64"/>
    </row>
    <row r="96" spans="2:18" s="20" customFormat="1" ht="13.15" customHeight="1">
      <c r="B96" s="311"/>
      <c r="C96" s="313"/>
      <c r="D96" s="322"/>
      <c r="E96" s="186">
        <v>3</v>
      </c>
      <c r="F96" s="189" t="s">
        <v>240</v>
      </c>
      <c r="G96" s="46" t="s">
        <v>241</v>
      </c>
      <c r="H96" s="213">
        <v>59610270</v>
      </c>
      <c r="I96" s="39">
        <f t="shared" ref="I96" si="163">IFERROR(H96/H99,"-")</f>
        <v>9.3742153788960184E-2</v>
      </c>
      <c r="J96" s="197">
        <v>1276</v>
      </c>
      <c r="K96" s="39">
        <f t="shared" ref="K96" si="164">IFERROR(J96/J99,"-")</f>
        <v>0.6084883166428231</v>
      </c>
      <c r="L96" s="197">
        <f t="shared" si="124"/>
        <v>46716.512539184951</v>
      </c>
      <c r="M96" s="137">
        <f t="shared" si="162"/>
        <v>7.688136410194614E-2</v>
      </c>
      <c r="P96" s="64"/>
      <c r="Q96" s="64"/>
      <c r="R96" s="64"/>
    </row>
    <row r="97" spans="2:18" s="20" customFormat="1" ht="13.15" customHeight="1">
      <c r="B97" s="311"/>
      <c r="C97" s="313"/>
      <c r="D97" s="322"/>
      <c r="E97" s="186">
        <v>4</v>
      </c>
      <c r="F97" s="189" t="s">
        <v>242</v>
      </c>
      <c r="G97" s="46" t="s">
        <v>243</v>
      </c>
      <c r="H97" s="213">
        <v>49708869</v>
      </c>
      <c r="I97" s="39">
        <f t="shared" ref="I97" si="165">IFERROR(H97/H99,"-")</f>
        <v>7.8171369505175448E-2</v>
      </c>
      <c r="J97" s="197">
        <v>464</v>
      </c>
      <c r="K97" s="39">
        <f t="shared" ref="K97" si="166">IFERROR(J97/J99,"-")</f>
        <v>0.22126847877920838</v>
      </c>
      <c r="L97" s="197">
        <f t="shared" si="124"/>
        <v>107131.18318965517</v>
      </c>
      <c r="M97" s="137">
        <f t="shared" si="162"/>
        <v>2.7956859673434958E-2</v>
      </c>
      <c r="P97" s="64"/>
      <c r="Q97" s="64"/>
      <c r="R97" s="64"/>
    </row>
    <row r="98" spans="2:18" s="20" customFormat="1" ht="13.15" customHeight="1">
      <c r="B98" s="311"/>
      <c r="C98" s="313"/>
      <c r="D98" s="322"/>
      <c r="E98" s="187">
        <v>5</v>
      </c>
      <c r="F98" s="190" t="s">
        <v>244</v>
      </c>
      <c r="G98" s="47" t="s">
        <v>245</v>
      </c>
      <c r="H98" s="214">
        <v>46413906</v>
      </c>
      <c r="I98" s="59">
        <f t="shared" ref="I98" si="167">IFERROR(H98/H99,"-")</f>
        <v>7.2989763579301717E-2</v>
      </c>
      <c r="J98" s="198">
        <v>777</v>
      </c>
      <c r="K98" s="59">
        <f t="shared" ref="K98" si="168">IFERROR(J98/J99,"-")</f>
        <v>0.37052932761087265</v>
      </c>
      <c r="L98" s="198">
        <f t="shared" si="124"/>
        <v>59734.75675675676</v>
      </c>
      <c r="M98" s="138">
        <f t="shared" si="162"/>
        <v>4.6815689582454661E-2</v>
      </c>
      <c r="P98" s="64"/>
      <c r="Q98" s="64"/>
      <c r="R98" s="64"/>
    </row>
    <row r="99" spans="2:18" s="20" customFormat="1" ht="13.15" customHeight="1">
      <c r="B99" s="294"/>
      <c r="C99" s="314"/>
      <c r="D99" s="323"/>
      <c r="E99" s="204" t="s">
        <v>328</v>
      </c>
      <c r="F99" s="207"/>
      <c r="G99" s="210"/>
      <c r="H99" s="215">
        <v>635896100</v>
      </c>
      <c r="I99" s="42" t="s">
        <v>321</v>
      </c>
      <c r="J99" s="199">
        <v>2097</v>
      </c>
      <c r="K99" s="42" t="s">
        <v>128</v>
      </c>
      <c r="L99" s="199">
        <f t="shared" si="124"/>
        <v>303240.86790653312</v>
      </c>
      <c r="M99" s="139">
        <f t="shared" si="162"/>
        <v>0.12634813520515756</v>
      </c>
      <c r="P99" s="64"/>
      <c r="Q99" s="64"/>
      <c r="R99" s="64"/>
    </row>
    <row r="100" spans="2:18" s="20" customFormat="1" ht="13.15" customHeight="1">
      <c r="B100" s="293">
        <v>17</v>
      </c>
      <c r="C100" s="312" t="s">
        <v>109</v>
      </c>
      <c r="D100" s="307">
        <f>VLOOKUP(C100,'市区町村別_在宅(医科)'!$C$7:$BO$80,65,0)</f>
        <v>23535</v>
      </c>
      <c r="E100" s="185">
        <v>1</v>
      </c>
      <c r="F100" s="188" t="s">
        <v>236</v>
      </c>
      <c r="G100" s="191" t="s">
        <v>237</v>
      </c>
      <c r="H100" s="245">
        <v>135389277</v>
      </c>
      <c r="I100" s="38">
        <f t="shared" ref="I100" si="169">IFERROR(H100/H105,"-")</f>
        <v>0.145256791646897</v>
      </c>
      <c r="J100" s="196">
        <v>2146</v>
      </c>
      <c r="K100" s="38">
        <f t="shared" ref="K100" si="170">IFERROR(J100/J105,"-")</f>
        <v>0.7296837810268616</v>
      </c>
      <c r="L100" s="196">
        <f t="shared" si="124"/>
        <v>63089.131873252561</v>
      </c>
      <c r="M100" s="140">
        <f>IFERROR(J100/$R$20,0)</f>
        <v>9.11833439558105E-2</v>
      </c>
      <c r="P100" s="64"/>
      <c r="Q100" s="64"/>
      <c r="R100" s="64"/>
    </row>
    <row r="101" spans="2:18" s="20" customFormat="1" ht="13.15" customHeight="1">
      <c r="B101" s="311"/>
      <c r="C101" s="313"/>
      <c r="D101" s="322"/>
      <c r="E101" s="186">
        <v>2</v>
      </c>
      <c r="F101" s="189" t="s">
        <v>238</v>
      </c>
      <c r="G101" s="45" t="s">
        <v>239</v>
      </c>
      <c r="H101" s="213">
        <v>129258198</v>
      </c>
      <c r="I101" s="39">
        <f t="shared" ref="I101" si="171">IFERROR(H101/H105,"-")</f>
        <v>0.13867886402509824</v>
      </c>
      <c r="J101" s="197">
        <v>1531</v>
      </c>
      <c r="K101" s="39">
        <f t="shared" ref="K101" si="172">IFERROR(J101/J105,"-")</f>
        <v>0.52057123427405649</v>
      </c>
      <c r="L101" s="197">
        <f t="shared" si="124"/>
        <v>84427.301110385364</v>
      </c>
      <c r="M101" s="137">
        <f t="shared" ref="M101:M105" si="173">IFERROR(J101/$R$20,0)</f>
        <v>6.5052050138092204E-2</v>
      </c>
      <c r="P101" s="64"/>
      <c r="Q101" s="64"/>
      <c r="R101" s="64"/>
    </row>
    <row r="102" spans="2:18" s="20" customFormat="1" ht="13.15" customHeight="1">
      <c r="B102" s="311"/>
      <c r="C102" s="313"/>
      <c r="D102" s="322"/>
      <c r="E102" s="186">
        <v>3</v>
      </c>
      <c r="F102" s="189" t="s">
        <v>242</v>
      </c>
      <c r="G102" s="46" t="s">
        <v>243</v>
      </c>
      <c r="H102" s="213">
        <v>85332196</v>
      </c>
      <c r="I102" s="39">
        <f t="shared" ref="I102" si="174">IFERROR(H102/H105,"-")</f>
        <v>9.1551423346061436E-2</v>
      </c>
      <c r="J102" s="197">
        <v>705</v>
      </c>
      <c r="K102" s="39">
        <f t="shared" ref="K102" si="175">IFERROR(J102/J105,"-")</f>
        <v>0.23971438286297178</v>
      </c>
      <c r="L102" s="197">
        <f t="shared" si="124"/>
        <v>121038.57588652482</v>
      </c>
      <c r="M102" s="137">
        <f t="shared" si="173"/>
        <v>2.995538559592097E-2</v>
      </c>
      <c r="P102" s="64"/>
      <c r="Q102" s="64"/>
      <c r="R102" s="64"/>
    </row>
    <row r="103" spans="2:18" s="20" customFormat="1" ht="13.15" customHeight="1">
      <c r="B103" s="311"/>
      <c r="C103" s="313"/>
      <c r="D103" s="322"/>
      <c r="E103" s="186">
        <v>4</v>
      </c>
      <c r="F103" s="189" t="s">
        <v>240</v>
      </c>
      <c r="G103" s="46" t="s">
        <v>241</v>
      </c>
      <c r="H103" s="213">
        <v>81390200</v>
      </c>
      <c r="I103" s="39">
        <f t="shared" ref="I103" si="176">IFERROR(H103/H105,"-")</f>
        <v>8.7322124657621722E-2</v>
      </c>
      <c r="J103" s="197">
        <v>1831</v>
      </c>
      <c r="K103" s="39">
        <f t="shared" ref="K103" si="177">IFERROR(J103/J105,"-")</f>
        <v>0.6225773546412785</v>
      </c>
      <c r="L103" s="197">
        <f t="shared" si="124"/>
        <v>44451.228836701259</v>
      </c>
      <c r="M103" s="137">
        <f t="shared" si="173"/>
        <v>7.7799022732101125E-2</v>
      </c>
      <c r="P103" s="64"/>
      <c r="Q103" s="64"/>
      <c r="R103" s="64"/>
    </row>
    <row r="104" spans="2:18" s="20" customFormat="1" ht="13.15" customHeight="1">
      <c r="B104" s="311"/>
      <c r="C104" s="313"/>
      <c r="D104" s="322"/>
      <c r="E104" s="187">
        <v>5</v>
      </c>
      <c r="F104" s="190" t="s">
        <v>246</v>
      </c>
      <c r="G104" s="47" t="s">
        <v>247</v>
      </c>
      <c r="H104" s="214">
        <v>68397270</v>
      </c>
      <c r="I104" s="59">
        <f t="shared" ref="I104" si="178">IFERROR(H104/H105,"-")</f>
        <v>7.3382236893151889E-2</v>
      </c>
      <c r="J104" s="198">
        <v>1235</v>
      </c>
      <c r="K104" s="59">
        <f t="shared" ref="K104" si="179">IFERROR(J104/J105,"-")</f>
        <v>0.41992519551173069</v>
      </c>
      <c r="L104" s="198">
        <f t="shared" si="124"/>
        <v>55382.404858299597</v>
      </c>
      <c r="M104" s="138">
        <f t="shared" si="173"/>
        <v>5.2475037178670067E-2</v>
      </c>
      <c r="P104" s="64"/>
      <c r="Q104" s="64"/>
      <c r="R104" s="64"/>
    </row>
    <row r="105" spans="2:18" s="20" customFormat="1" ht="13.15" customHeight="1">
      <c r="B105" s="294"/>
      <c r="C105" s="314"/>
      <c r="D105" s="323"/>
      <c r="E105" s="204" t="s">
        <v>328</v>
      </c>
      <c r="F105" s="207"/>
      <c r="G105" s="210"/>
      <c r="H105" s="215">
        <v>932068480</v>
      </c>
      <c r="I105" s="42" t="s">
        <v>321</v>
      </c>
      <c r="J105" s="199">
        <v>2941</v>
      </c>
      <c r="K105" s="42" t="s">
        <v>128</v>
      </c>
      <c r="L105" s="199">
        <f t="shared" si="124"/>
        <v>316922.29853791225</v>
      </c>
      <c r="M105" s="139">
        <f t="shared" si="173"/>
        <v>0.12496282132993414</v>
      </c>
      <c r="P105" s="64"/>
      <c r="Q105" s="64"/>
      <c r="R105" s="64"/>
    </row>
    <row r="106" spans="2:18" s="20" customFormat="1" ht="13.15" customHeight="1">
      <c r="B106" s="293">
        <v>18</v>
      </c>
      <c r="C106" s="312" t="s">
        <v>64</v>
      </c>
      <c r="D106" s="307">
        <f>VLOOKUP(C106,'市区町村別_在宅(医科)'!$C$7:$BO$80,65,0)</f>
        <v>21156</v>
      </c>
      <c r="E106" s="185">
        <v>1</v>
      </c>
      <c r="F106" s="188" t="s">
        <v>236</v>
      </c>
      <c r="G106" s="191" t="s">
        <v>237</v>
      </c>
      <c r="H106" s="245">
        <v>123754975</v>
      </c>
      <c r="I106" s="38">
        <f t="shared" ref="I106" si="180">IFERROR(H106/H111,"-")</f>
        <v>0.13522828939452025</v>
      </c>
      <c r="J106" s="196">
        <v>2045</v>
      </c>
      <c r="K106" s="38">
        <f t="shared" ref="K106" si="181">IFERROR(J106/J111,"-")</f>
        <v>0.73481854114265177</v>
      </c>
      <c r="L106" s="196">
        <f t="shared" si="124"/>
        <v>60515.88019559902</v>
      </c>
      <c r="M106" s="140">
        <f>IFERROR(J106/$R$21,0)</f>
        <v>9.6662885233503498E-2</v>
      </c>
      <c r="P106" s="64"/>
      <c r="Q106" s="64"/>
      <c r="R106" s="64"/>
    </row>
    <row r="107" spans="2:18" s="20" customFormat="1" ht="13.15" customHeight="1">
      <c r="B107" s="311"/>
      <c r="C107" s="313"/>
      <c r="D107" s="322"/>
      <c r="E107" s="186">
        <v>2</v>
      </c>
      <c r="F107" s="189" t="s">
        <v>238</v>
      </c>
      <c r="G107" s="45" t="s">
        <v>239</v>
      </c>
      <c r="H107" s="213">
        <v>108275919</v>
      </c>
      <c r="I107" s="39">
        <f t="shared" ref="I107" si="182">IFERROR(H107/H111,"-")</f>
        <v>0.11831417128070718</v>
      </c>
      <c r="J107" s="197">
        <v>1286</v>
      </c>
      <c r="K107" s="39">
        <f t="shared" ref="K107" si="183">IFERROR(J107/J111,"-")</f>
        <v>0.46209126841537906</v>
      </c>
      <c r="L107" s="197">
        <f t="shared" si="124"/>
        <v>84195.8934681182</v>
      </c>
      <c r="M107" s="137">
        <f t="shared" ref="M107:M111" si="184">IFERROR(J107/$R$21,0)</f>
        <v>6.0786538097939116E-2</v>
      </c>
      <c r="P107" s="64"/>
      <c r="Q107" s="64"/>
      <c r="R107" s="64"/>
    </row>
    <row r="108" spans="2:18" s="20" customFormat="1" ht="13.15" customHeight="1">
      <c r="B108" s="311"/>
      <c r="C108" s="313"/>
      <c r="D108" s="322"/>
      <c r="E108" s="186">
        <v>3</v>
      </c>
      <c r="F108" s="189" t="s">
        <v>240</v>
      </c>
      <c r="G108" s="46" t="s">
        <v>241</v>
      </c>
      <c r="H108" s="213">
        <v>86374020</v>
      </c>
      <c r="I108" s="39">
        <f t="shared" ref="I108" si="185">IFERROR(H108/H111,"-")</f>
        <v>9.4381748876989233E-2</v>
      </c>
      <c r="J108" s="197">
        <v>1803</v>
      </c>
      <c r="K108" s="39">
        <f t="shared" ref="K108" si="186">IFERROR(J108/J111,"-")</f>
        <v>0.64786201940352139</v>
      </c>
      <c r="L108" s="197">
        <f t="shared" si="124"/>
        <v>47905.723793677207</v>
      </c>
      <c r="M108" s="137">
        <f t="shared" si="184"/>
        <v>8.5224049914917749E-2</v>
      </c>
      <c r="P108" s="64"/>
      <c r="Q108" s="64"/>
      <c r="R108" s="64"/>
    </row>
    <row r="109" spans="2:18" s="20" customFormat="1" ht="13.15" customHeight="1">
      <c r="B109" s="311"/>
      <c r="C109" s="313"/>
      <c r="D109" s="322"/>
      <c r="E109" s="186">
        <v>4</v>
      </c>
      <c r="F109" s="189" t="s">
        <v>242</v>
      </c>
      <c r="G109" s="46" t="s">
        <v>243</v>
      </c>
      <c r="H109" s="213">
        <v>85089970</v>
      </c>
      <c r="I109" s="39">
        <f t="shared" ref="I109" si="187">IFERROR(H109/H111,"-")</f>
        <v>9.2978654698375129E-2</v>
      </c>
      <c r="J109" s="197">
        <v>733</v>
      </c>
      <c r="K109" s="39">
        <f t="shared" ref="K109" si="188">IFERROR(J109/J111,"-")</f>
        <v>0.26338483650736616</v>
      </c>
      <c r="L109" s="197">
        <f t="shared" si="124"/>
        <v>116084.54297407913</v>
      </c>
      <c r="M109" s="137">
        <f t="shared" si="184"/>
        <v>3.4647381357534507E-2</v>
      </c>
      <c r="P109" s="64"/>
      <c r="Q109" s="64"/>
      <c r="R109" s="64"/>
    </row>
    <row r="110" spans="2:18" s="20" customFormat="1" ht="13.15" customHeight="1">
      <c r="B110" s="311"/>
      <c r="C110" s="313"/>
      <c r="D110" s="322"/>
      <c r="E110" s="187">
        <v>5</v>
      </c>
      <c r="F110" s="190" t="s">
        <v>248</v>
      </c>
      <c r="G110" s="47" t="s">
        <v>249</v>
      </c>
      <c r="H110" s="214">
        <v>73178559</v>
      </c>
      <c r="I110" s="59">
        <f t="shared" ref="I110" si="189">IFERROR(H110/H111,"-")</f>
        <v>7.9962937683321217E-2</v>
      </c>
      <c r="J110" s="198">
        <v>1001</v>
      </c>
      <c r="K110" s="59">
        <f t="shared" ref="K110" si="190">IFERROR(J110/J111,"-")</f>
        <v>0.35968379446640314</v>
      </c>
      <c r="L110" s="198">
        <f t="shared" si="124"/>
        <v>73105.453546453544</v>
      </c>
      <c r="M110" s="138">
        <f t="shared" si="184"/>
        <v>4.7315182454150125E-2</v>
      </c>
      <c r="P110" s="64"/>
      <c r="Q110" s="64"/>
      <c r="R110" s="64"/>
    </row>
    <row r="111" spans="2:18" s="20" customFormat="1" ht="13.15" customHeight="1">
      <c r="B111" s="294"/>
      <c r="C111" s="314"/>
      <c r="D111" s="323"/>
      <c r="E111" s="204" t="s">
        <v>328</v>
      </c>
      <c r="F111" s="207"/>
      <c r="G111" s="210"/>
      <c r="H111" s="215">
        <v>915155960</v>
      </c>
      <c r="I111" s="42" t="s">
        <v>321</v>
      </c>
      <c r="J111" s="199">
        <v>2783</v>
      </c>
      <c r="K111" s="42" t="s">
        <v>128</v>
      </c>
      <c r="L111" s="199">
        <f t="shared" si="124"/>
        <v>328837.93029105285</v>
      </c>
      <c r="M111" s="139">
        <f t="shared" si="184"/>
        <v>0.13154660616373606</v>
      </c>
      <c r="P111" s="64"/>
      <c r="Q111" s="64"/>
      <c r="R111" s="64"/>
    </row>
    <row r="112" spans="2:18" s="20" customFormat="1" ht="13.15" customHeight="1">
      <c r="B112" s="293">
        <v>19</v>
      </c>
      <c r="C112" s="312" t="s">
        <v>110</v>
      </c>
      <c r="D112" s="307">
        <f>VLOOKUP(C112,'市区町村別_在宅(医科)'!$C$7:$BO$80,65,0)</f>
        <v>14723</v>
      </c>
      <c r="E112" s="185">
        <v>1</v>
      </c>
      <c r="F112" s="188" t="s">
        <v>238</v>
      </c>
      <c r="G112" s="191" t="s">
        <v>239</v>
      </c>
      <c r="H112" s="245">
        <v>69071395</v>
      </c>
      <c r="I112" s="38">
        <f t="shared" ref="I112" si="191">IFERROR(H112/H117,"-")</f>
        <v>0.14728778235949794</v>
      </c>
      <c r="J112" s="196">
        <v>679</v>
      </c>
      <c r="K112" s="38">
        <f>IFERROR(J112/J117,"-")</f>
        <v>0.43553559974342526</v>
      </c>
      <c r="L112" s="196">
        <f t="shared" si="124"/>
        <v>101725.17673048601</v>
      </c>
      <c r="M112" s="140">
        <f>IFERROR(J112/$R$22,0)</f>
        <v>4.611831827752496E-2</v>
      </c>
      <c r="P112" s="64"/>
      <c r="Q112" s="64"/>
      <c r="R112" s="64"/>
    </row>
    <row r="113" spans="2:18" s="20" customFormat="1" ht="13.15" customHeight="1">
      <c r="B113" s="311"/>
      <c r="C113" s="313"/>
      <c r="D113" s="322"/>
      <c r="E113" s="186">
        <v>2</v>
      </c>
      <c r="F113" s="189" t="s">
        <v>236</v>
      </c>
      <c r="G113" s="45" t="s">
        <v>237</v>
      </c>
      <c r="H113" s="213">
        <v>60640836</v>
      </c>
      <c r="I113" s="39">
        <f t="shared" ref="I113" si="192">IFERROR(H113/H117,"-")</f>
        <v>0.12931046571255739</v>
      </c>
      <c r="J113" s="197">
        <v>1044</v>
      </c>
      <c r="K113" s="39">
        <f t="shared" ref="K113" si="193">IFERROR(J113/J117,"-")</f>
        <v>0.66966003848620914</v>
      </c>
      <c r="L113" s="197">
        <f t="shared" si="124"/>
        <v>58085.091954022988</v>
      </c>
      <c r="M113" s="137">
        <f t="shared" ref="M113:M117" si="194">IFERROR(J113/$R$22,0)</f>
        <v>7.0909461386945594E-2</v>
      </c>
      <c r="P113" s="64"/>
      <c r="Q113" s="64"/>
      <c r="R113" s="64"/>
    </row>
    <row r="114" spans="2:18" s="20" customFormat="1" ht="13.15" customHeight="1">
      <c r="B114" s="311"/>
      <c r="C114" s="313"/>
      <c r="D114" s="322"/>
      <c r="E114" s="186">
        <v>3</v>
      </c>
      <c r="F114" s="189" t="s">
        <v>240</v>
      </c>
      <c r="G114" s="46" t="s">
        <v>241</v>
      </c>
      <c r="H114" s="213">
        <v>42153838</v>
      </c>
      <c r="I114" s="39">
        <f t="shared" ref="I114" si="195">IFERROR(H114/H117,"-")</f>
        <v>8.9888807326991629E-2</v>
      </c>
      <c r="J114" s="197">
        <v>929</v>
      </c>
      <c r="K114" s="39">
        <f t="shared" ref="K114" si="196">IFERROR(J114/J117,"-")</f>
        <v>0.59589480436177034</v>
      </c>
      <c r="L114" s="197">
        <f t="shared" si="124"/>
        <v>45375.498385360603</v>
      </c>
      <c r="M114" s="137">
        <f t="shared" si="194"/>
        <v>6.3098553283977454E-2</v>
      </c>
      <c r="P114" s="64"/>
      <c r="Q114" s="64"/>
      <c r="R114" s="64"/>
    </row>
    <row r="115" spans="2:18" s="20" customFormat="1" ht="13.15" customHeight="1">
      <c r="B115" s="311"/>
      <c r="C115" s="313"/>
      <c r="D115" s="322"/>
      <c r="E115" s="186">
        <v>4</v>
      </c>
      <c r="F115" s="189" t="s">
        <v>242</v>
      </c>
      <c r="G115" s="46" t="s">
        <v>243</v>
      </c>
      <c r="H115" s="213">
        <v>39034217</v>
      </c>
      <c r="I115" s="39">
        <f t="shared" ref="I115" si="197">IFERROR(H115/H117,"-")</f>
        <v>8.3236530231790076E-2</v>
      </c>
      <c r="J115" s="197">
        <v>349</v>
      </c>
      <c r="K115" s="39">
        <f t="shared" ref="K115" si="198">IFERROR(J115/J117,"-")</f>
        <v>0.22386144964720975</v>
      </c>
      <c r="L115" s="197">
        <f t="shared" si="124"/>
        <v>111845.89398280802</v>
      </c>
      <c r="M115" s="137">
        <f t="shared" si="194"/>
        <v>2.3704408069007674E-2</v>
      </c>
      <c r="P115" s="64"/>
      <c r="Q115" s="64"/>
      <c r="R115" s="64"/>
    </row>
    <row r="116" spans="2:18" s="20" customFormat="1" ht="13.15" customHeight="1">
      <c r="B116" s="311"/>
      <c r="C116" s="313"/>
      <c r="D116" s="322"/>
      <c r="E116" s="187">
        <v>5</v>
      </c>
      <c r="F116" s="190" t="s">
        <v>246</v>
      </c>
      <c r="G116" s="47" t="s">
        <v>247</v>
      </c>
      <c r="H116" s="214">
        <v>32911569</v>
      </c>
      <c r="I116" s="59">
        <f t="shared" ref="I116" si="199">IFERROR(H116/H117,"-")</f>
        <v>7.0180600985134275E-2</v>
      </c>
      <c r="J116" s="198">
        <v>554</v>
      </c>
      <c r="K116" s="59">
        <f t="shared" ref="K116" si="200">IFERROR(J116/J117,"-")</f>
        <v>0.35535599743425272</v>
      </c>
      <c r="L116" s="198">
        <f t="shared" si="124"/>
        <v>59407.164259927798</v>
      </c>
      <c r="M116" s="138">
        <f t="shared" si="194"/>
        <v>3.7628200774298716E-2</v>
      </c>
      <c r="P116" s="64"/>
      <c r="Q116" s="64"/>
      <c r="R116" s="64"/>
    </row>
    <row r="117" spans="2:18" s="20" customFormat="1" ht="13.15" customHeight="1">
      <c r="B117" s="294"/>
      <c r="C117" s="314"/>
      <c r="D117" s="323"/>
      <c r="E117" s="204" t="s">
        <v>328</v>
      </c>
      <c r="F117" s="207"/>
      <c r="G117" s="210"/>
      <c r="H117" s="215">
        <v>468955360</v>
      </c>
      <c r="I117" s="42" t="s">
        <v>321</v>
      </c>
      <c r="J117" s="199">
        <v>1559</v>
      </c>
      <c r="K117" s="42" t="s">
        <v>128</v>
      </c>
      <c r="L117" s="199">
        <f t="shared" si="124"/>
        <v>300805.23412443872</v>
      </c>
      <c r="M117" s="139">
        <f t="shared" si="194"/>
        <v>0.10588874550023772</v>
      </c>
      <c r="P117" s="64"/>
      <c r="Q117" s="64"/>
      <c r="R117" s="64"/>
    </row>
    <row r="118" spans="2:18" s="20" customFormat="1" ht="13.15" customHeight="1">
      <c r="B118" s="293">
        <v>20</v>
      </c>
      <c r="C118" s="312" t="s">
        <v>111</v>
      </c>
      <c r="D118" s="307">
        <f>VLOOKUP(C118,'市区町村別_在宅(医科)'!$C$7:$BO$80,65,0)</f>
        <v>21972</v>
      </c>
      <c r="E118" s="185">
        <v>1</v>
      </c>
      <c r="F118" s="188" t="s">
        <v>238</v>
      </c>
      <c r="G118" s="191" t="s">
        <v>239</v>
      </c>
      <c r="H118" s="245">
        <v>102175908</v>
      </c>
      <c r="I118" s="38">
        <f t="shared" ref="I118" si="201">IFERROR(H118/H123,"-")</f>
        <v>0.14781245300206125</v>
      </c>
      <c r="J118" s="196">
        <v>1131</v>
      </c>
      <c r="K118" s="38">
        <f t="shared" ref="K118" si="202">IFERROR(J118/J123,"-")</f>
        <v>0.48107188430455128</v>
      </c>
      <c r="L118" s="196">
        <f t="shared" si="124"/>
        <v>90341.209549071616</v>
      </c>
      <c r="M118" s="140">
        <f>IFERROR(J118/$R$23,0)</f>
        <v>5.1474604041507374E-2</v>
      </c>
      <c r="P118" s="64"/>
      <c r="Q118" s="64"/>
      <c r="R118" s="64"/>
    </row>
    <row r="119" spans="2:18" s="20" customFormat="1" ht="13.15" customHeight="1">
      <c r="B119" s="311"/>
      <c r="C119" s="313"/>
      <c r="D119" s="322"/>
      <c r="E119" s="186">
        <v>2</v>
      </c>
      <c r="F119" s="189" t="s">
        <v>236</v>
      </c>
      <c r="G119" s="45" t="s">
        <v>237</v>
      </c>
      <c r="H119" s="213">
        <v>101749297</v>
      </c>
      <c r="I119" s="39">
        <f t="shared" ref="I119" si="203">IFERROR(H119/H123,"-")</f>
        <v>0.14719529755297375</v>
      </c>
      <c r="J119" s="197">
        <v>1560</v>
      </c>
      <c r="K119" s="39">
        <f t="shared" ref="K119" si="204">IFERROR(J119/J123,"-")</f>
        <v>0.6635474266269672</v>
      </c>
      <c r="L119" s="197">
        <f t="shared" si="124"/>
        <v>65223.908333333333</v>
      </c>
      <c r="M119" s="137">
        <f t="shared" ref="M119:M123" si="205">IFERROR(J119/$R$23,0)</f>
        <v>7.0999453850354999E-2</v>
      </c>
      <c r="P119" s="64"/>
      <c r="Q119" s="64"/>
      <c r="R119" s="64"/>
    </row>
    <row r="120" spans="2:18" s="20" customFormat="1" ht="13.15" customHeight="1">
      <c r="B120" s="311"/>
      <c r="C120" s="313"/>
      <c r="D120" s="322"/>
      <c r="E120" s="186">
        <v>3</v>
      </c>
      <c r="F120" s="189" t="s">
        <v>242</v>
      </c>
      <c r="G120" s="46" t="s">
        <v>243</v>
      </c>
      <c r="H120" s="213">
        <v>74154679</v>
      </c>
      <c r="I120" s="39">
        <f t="shared" ref="I120" si="206">IFERROR(H120/H123,"-")</f>
        <v>0.1072756310085391</v>
      </c>
      <c r="J120" s="197">
        <v>553</v>
      </c>
      <c r="K120" s="39">
        <f t="shared" ref="K120" si="207">IFERROR(J120/J123,"-")</f>
        <v>0.23521905572096979</v>
      </c>
      <c r="L120" s="197">
        <f t="shared" si="124"/>
        <v>134095.26039783002</v>
      </c>
      <c r="M120" s="137">
        <f t="shared" si="205"/>
        <v>2.5168396140542507E-2</v>
      </c>
      <c r="P120" s="64"/>
      <c r="Q120" s="64"/>
      <c r="R120" s="64"/>
    </row>
    <row r="121" spans="2:18" s="20" customFormat="1" ht="13.15" customHeight="1">
      <c r="B121" s="311"/>
      <c r="C121" s="313"/>
      <c r="D121" s="322"/>
      <c r="E121" s="186">
        <v>4</v>
      </c>
      <c r="F121" s="189" t="s">
        <v>240</v>
      </c>
      <c r="G121" s="46" t="s">
        <v>241</v>
      </c>
      <c r="H121" s="213">
        <v>60171847</v>
      </c>
      <c r="I121" s="39">
        <f t="shared" ref="I121" si="208">IFERROR(H121/H123,"-")</f>
        <v>8.704741147722142E-2</v>
      </c>
      <c r="J121" s="197">
        <v>1354</v>
      </c>
      <c r="K121" s="39">
        <f t="shared" ref="K121" si="209">IFERROR(J121/J123,"-")</f>
        <v>0.57592513823904723</v>
      </c>
      <c r="L121" s="197">
        <f t="shared" si="124"/>
        <v>44440.064254062039</v>
      </c>
      <c r="M121" s="137">
        <f t="shared" si="205"/>
        <v>6.1623884944474787E-2</v>
      </c>
      <c r="P121" s="64"/>
      <c r="Q121" s="64"/>
      <c r="R121" s="64"/>
    </row>
    <row r="122" spans="2:18" s="20" customFormat="1" ht="13.15" customHeight="1">
      <c r="B122" s="311"/>
      <c r="C122" s="313"/>
      <c r="D122" s="322"/>
      <c r="E122" s="187">
        <v>5</v>
      </c>
      <c r="F122" s="190" t="s">
        <v>246</v>
      </c>
      <c r="G122" s="47" t="s">
        <v>247</v>
      </c>
      <c r="H122" s="214">
        <v>50793465</v>
      </c>
      <c r="I122" s="59">
        <f t="shared" ref="I122" si="210">IFERROR(H122/H123,"-")</f>
        <v>7.3480204923888154E-2</v>
      </c>
      <c r="J122" s="198">
        <v>829</v>
      </c>
      <c r="K122" s="59">
        <f t="shared" ref="K122" si="211">IFERROR(J122/J123,"-")</f>
        <v>0.35261590812420246</v>
      </c>
      <c r="L122" s="198">
        <f t="shared" si="124"/>
        <v>61270.765983112185</v>
      </c>
      <c r="M122" s="138">
        <f t="shared" si="205"/>
        <v>3.7729837975605314E-2</v>
      </c>
      <c r="P122" s="64"/>
      <c r="Q122" s="64"/>
      <c r="R122" s="64"/>
    </row>
    <row r="123" spans="2:18" s="20" customFormat="1" ht="13.15" customHeight="1">
      <c r="B123" s="294"/>
      <c r="C123" s="314"/>
      <c r="D123" s="323"/>
      <c r="E123" s="204" t="s">
        <v>328</v>
      </c>
      <c r="F123" s="207"/>
      <c r="G123" s="210"/>
      <c r="H123" s="215">
        <v>691253720</v>
      </c>
      <c r="I123" s="42" t="s">
        <v>321</v>
      </c>
      <c r="J123" s="199">
        <v>2351</v>
      </c>
      <c r="K123" s="42" t="s">
        <v>128</v>
      </c>
      <c r="L123" s="199">
        <f t="shared" si="124"/>
        <v>294025.40195661422</v>
      </c>
      <c r="M123" s="139">
        <f t="shared" si="205"/>
        <v>0.10699981795011833</v>
      </c>
      <c r="P123" s="64"/>
      <c r="Q123" s="64"/>
      <c r="R123" s="64"/>
    </row>
    <row r="124" spans="2:18" s="20" customFormat="1" ht="13.15" customHeight="1">
      <c r="B124" s="293">
        <v>21</v>
      </c>
      <c r="C124" s="312" t="s">
        <v>112</v>
      </c>
      <c r="D124" s="307">
        <f>VLOOKUP(C124,'市区町村別_在宅(医科)'!$C$7:$BO$80,65,0)</f>
        <v>14633</v>
      </c>
      <c r="E124" s="185">
        <v>1</v>
      </c>
      <c r="F124" s="188" t="s">
        <v>238</v>
      </c>
      <c r="G124" s="191" t="s">
        <v>239</v>
      </c>
      <c r="H124" s="245">
        <v>85178671</v>
      </c>
      <c r="I124" s="38">
        <f t="shared" ref="I124" si="212">IFERROR(H124/H129,"-")</f>
        <v>0.16021852771283937</v>
      </c>
      <c r="J124" s="196">
        <v>838</v>
      </c>
      <c r="K124" s="38">
        <f t="shared" ref="K124" si="213">IFERROR(J124/J129,"-")</f>
        <v>0.52737570799244804</v>
      </c>
      <c r="L124" s="196">
        <f t="shared" si="124"/>
        <v>101645.19212410501</v>
      </c>
      <c r="M124" s="140">
        <f>IFERROR(J124/$R$24,0)</f>
        <v>5.7267819312512812E-2</v>
      </c>
      <c r="P124" s="64"/>
      <c r="Q124" s="64"/>
      <c r="R124" s="64"/>
    </row>
    <row r="125" spans="2:18" s="20" customFormat="1" ht="13.15" customHeight="1">
      <c r="B125" s="311"/>
      <c r="C125" s="313"/>
      <c r="D125" s="322"/>
      <c r="E125" s="186">
        <v>2</v>
      </c>
      <c r="F125" s="189" t="s">
        <v>236</v>
      </c>
      <c r="G125" s="45" t="s">
        <v>237</v>
      </c>
      <c r="H125" s="213">
        <v>70322300</v>
      </c>
      <c r="I125" s="39">
        <f t="shared" ref="I125" si="214">IFERROR(H125/H129,"-")</f>
        <v>0.13227413904333638</v>
      </c>
      <c r="J125" s="197">
        <v>1138</v>
      </c>
      <c r="K125" s="39">
        <f t="shared" ref="K125" si="215">IFERROR(J125/J129,"-")</f>
        <v>0.7161736941472624</v>
      </c>
      <c r="L125" s="197">
        <f t="shared" si="124"/>
        <v>61794.639718804923</v>
      </c>
      <c r="M125" s="137">
        <f t="shared" ref="M125:M129" si="216">IFERROR(J125/$R$24,0)</f>
        <v>7.7769425271646278E-2</v>
      </c>
      <c r="P125" s="64"/>
      <c r="Q125" s="64"/>
      <c r="R125" s="64"/>
    </row>
    <row r="126" spans="2:18" s="20" customFormat="1" ht="13.15" customHeight="1">
      <c r="B126" s="311"/>
      <c r="C126" s="313"/>
      <c r="D126" s="322"/>
      <c r="E126" s="186">
        <v>3</v>
      </c>
      <c r="F126" s="189" t="s">
        <v>240</v>
      </c>
      <c r="G126" s="46" t="s">
        <v>241</v>
      </c>
      <c r="H126" s="213">
        <v>41725891</v>
      </c>
      <c r="I126" s="39">
        <f t="shared" ref="I126" si="217">IFERROR(H126/H129,"-")</f>
        <v>7.8485150625635089E-2</v>
      </c>
      <c r="J126" s="197">
        <v>996</v>
      </c>
      <c r="K126" s="39">
        <f t="shared" ref="K126" si="218">IFERROR(J126/J129,"-")</f>
        <v>0.62680931403398366</v>
      </c>
      <c r="L126" s="197">
        <f t="shared" si="124"/>
        <v>41893.46485943775</v>
      </c>
      <c r="M126" s="137">
        <f t="shared" si="216"/>
        <v>6.8065331784323099E-2</v>
      </c>
      <c r="P126" s="64"/>
      <c r="Q126" s="64"/>
      <c r="R126" s="64"/>
    </row>
    <row r="127" spans="2:18" s="20" customFormat="1" ht="13.15" customHeight="1">
      <c r="B127" s="311"/>
      <c r="C127" s="313"/>
      <c r="D127" s="322"/>
      <c r="E127" s="186">
        <v>4</v>
      </c>
      <c r="F127" s="189" t="s">
        <v>242</v>
      </c>
      <c r="G127" s="46" t="s">
        <v>243</v>
      </c>
      <c r="H127" s="213">
        <v>38733405</v>
      </c>
      <c r="I127" s="39">
        <f t="shared" ref="I127" si="219">IFERROR(H127/H129,"-")</f>
        <v>7.2856374131560833E-2</v>
      </c>
      <c r="J127" s="197">
        <v>363</v>
      </c>
      <c r="K127" s="39">
        <f t="shared" ref="K127" si="220">IFERROR(J127/J129,"-")</f>
        <v>0.22844556324732537</v>
      </c>
      <c r="L127" s="197">
        <f t="shared" si="124"/>
        <v>106703.59504132232</v>
      </c>
      <c r="M127" s="137">
        <f t="shared" si="216"/>
        <v>2.4806943210551494E-2</v>
      </c>
      <c r="P127" s="64"/>
      <c r="Q127" s="64"/>
      <c r="R127" s="64"/>
    </row>
    <row r="128" spans="2:18" s="20" customFormat="1" ht="13.15" customHeight="1">
      <c r="B128" s="311"/>
      <c r="C128" s="313"/>
      <c r="D128" s="322"/>
      <c r="E128" s="187">
        <v>5</v>
      </c>
      <c r="F128" s="190" t="s">
        <v>244</v>
      </c>
      <c r="G128" s="47" t="s">
        <v>245</v>
      </c>
      <c r="H128" s="214">
        <v>33329446</v>
      </c>
      <c r="I128" s="59">
        <f t="shared" ref="I128" si="221">IFERROR(H128/H129,"-")</f>
        <v>6.2691689185953414E-2</v>
      </c>
      <c r="J128" s="198">
        <v>654</v>
      </c>
      <c r="K128" s="59">
        <f t="shared" ref="K128" si="222">IFERROR(J128/J129,"-")</f>
        <v>0.41157960981749531</v>
      </c>
      <c r="L128" s="198">
        <f t="shared" si="124"/>
        <v>50962.455657492355</v>
      </c>
      <c r="M128" s="138">
        <f t="shared" si="216"/>
        <v>4.4693500990910955E-2</v>
      </c>
      <c r="P128" s="64"/>
      <c r="Q128" s="64"/>
      <c r="R128" s="64"/>
    </row>
    <row r="129" spans="2:18" s="20" customFormat="1" ht="13.15" customHeight="1">
      <c r="B129" s="294"/>
      <c r="C129" s="314"/>
      <c r="D129" s="323"/>
      <c r="E129" s="204" t="s">
        <v>328</v>
      </c>
      <c r="F129" s="207"/>
      <c r="G129" s="210"/>
      <c r="H129" s="215">
        <v>531640580</v>
      </c>
      <c r="I129" s="42" t="s">
        <v>321</v>
      </c>
      <c r="J129" s="199">
        <v>1589</v>
      </c>
      <c r="K129" s="42" t="s">
        <v>128</v>
      </c>
      <c r="L129" s="199">
        <f t="shared" si="124"/>
        <v>334575.56954059156</v>
      </c>
      <c r="M129" s="139">
        <f t="shared" si="216"/>
        <v>0.10859017289687692</v>
      </c>
      <c r="P129" s="64"/>
      <c r="Q129" s="64"/>
      <c r="R129" s="64"/>
    </row>
    <row r="130" spans="2:18" s="20" customFormat="1" ht="13.15" customHeight="1">
      <c r="B130" s="293">
        <v>22</v>
      </c>
      <c r="C130" s="312" t="s">
        <v>65</v>
      </c>
      <c r="D130" s="307">
        <f>VLOOKUP(C130,'市区町村別_在宅(医科)'!$C$7:$BO$80,65,0)</f>
        <v>18751</v>
      </c>
      <c r="E130" s="185">
        <v>1</v>
      </c>
      <c r="F130" s="188" t="s">
        <v>238</v>
      </c>
      <c r="G130" s="191" t="s">
        <v>239</v>
      </c>
      <c r="H130" s="245">
        <v>77736600</v>
      </c>
      <c r="I130" s="38">
        <f t="shared" ref="I130" si="223">IFERROR(H130/H135,"-")</f>
        <v>0.1368430625190315</v>
      </c>
      <c r="J130" s="196">
        <v>847</v>
      </c>
      <c r="K130" s="38">
        <f t="shared" ref="K130" si="224">IFERROR(J130/J135,"-")</f>
        <v>0.44696569920844326</v>
      </c>
      <c r="L130" s="196">
        <f t="shared" si="124"/>
        <v>91778.748524203067</v>
      </c>
      <c r="M130" s="140">
        <f>IFERROR(J130/$R$25,0)</f>
        <v>4.5170924217375071E-2</v>
      </c>
      <c r="P130" s="64"/>
      <c r="Q130" s="64"/>
      <c r="R130" s="64"/>
    </row>
    <row r="131" spans="2:18" s="20" customFormat="1" ht="13.15" customHeight="1">
      <c r="B131" s="311"/>
      <c r="C131" s="313"/>
      <c r="D131" s="322"/>
      <c r="E131" s="186">
        <v>2</v>
      </c>
      <c r="F131" s="189" t="s">
        <v>236</v>
      </c>
      <c r="G131" s="45" t="s">
        <v>237</v>
      </c>
      <c r="H131" s="213">
        <v>72940993</v>
      </c>
      <c r="I131" s="39">
        <f t="shared" ref="I131" si="225">IFERROR(H131/H135,"-")</f>
        <v>0.12840115036288235</v>
      </c>
      <c r="J131" s="197">
        <v>1305</v>
      </c>
      <c r="K131" s="39">
        <f t="shared" ref="K131" si="226">IFERROR(J131/J135,"-")</f>
        <v>0.68865435356200533</v>
      </c>
      <c r="L131" s="197">
        <f t="shared" si="124"/>
        <v>55893.481226053642</v>
      </c>
      <c r="M131" s="137">
        <f t="shared" ref="M131:M135" si="227">IFERROR(J131/$R$25,0)</f>
        <v>6.9596288197962777E-2</v>
      </c>
      <c r="P131" s="64"/>
      <c r="Q131" s="64"/>
      <c r="R131" s="64"/>
    </row>
    <row r="132" spans="2:18" s="20" customFormat="1" ht="13.15" customHeight="1">
      <c r="B132" s="311"/>
      <c r="C132" s="313"/>
      <c r="D132" s="322"/>
      <c r="E132" s="186">
        <v>3</v>
      </c>
      <c r="F132" s="189" t="s">
        <v>242</v>
      </c>
      <c r="G132" s="46" t="s">
        <v>243</v>
      </c>
      <c r="H132" s="213">
        <v>53161628</v>
      </c>
      <c r="I132" s="39">
        <f t="shared" ref="I132" si="228">IFERROR(H132/H135,"-")</f>
        <v>9.358268800047205E-2</v>
      </c>
      <c r="J132" s="197">
        <v>457</v>
      </c>
      <c r="K132" s="39">
        <f t="shared" ref="K132" si="229">IFERROR(J132/J135,"-")</f>
        <v>0.24116094986807388</v>
      </c>
      <c r="L132" s="197">
        <f t="shared" si="124"/>
        <v>116327.4135667396</v>
      </c>
      <c r="M132" s="137">
        <f t="shared" si="227"/>
        <v>2.4372033491547117E-2</v>
      </c>
      <c r="P132" s="64"/>
      <c r="Q132" s="64"/>
      <c r="R132" s="64"/>
    </row>
    <row r="133" spans="2:18" s="20" customFormat="1" ht="13.15" customHeight="1">
      <c r="B133" s="311"/>
      <c r="C133" s="313"/>
      <c r="D133" s="322"/>
      <c r="E133" s="186">
        <v>4</v>
      </c>
      <c r="F133" s="189" t="s">
        <v>246</v>
      </c>
      <c r="G133" s="46" t="s">
        <v>247</v>
      </c>
      <c r="H133" s="213">
        <v>44370947</v>
      </c>
      <c r="I133" s="39">
        <f t="shared" ref="I133" si="230">IFERROR(H133/H135,"-")</f>
        <v>7.8108076174538549E-2</v>
      </c>
      <c r="J133" s="197">
        <v>779</v>
      </c>
      <c r="K133" s="39">
        <f t="shared" ref="K133" si="231">IFERROR(J133/J135,"-")</f>
        <v>0.41108179419525065</v>
      </c>
      <c r="L133" s="197">
        <f t="shared" si="124"/>
        <v>56958.853658536587</v>
      </c>
      <c r="M133" s="137">
        <f t="shared" si="227"/>
        <v>4.1544450962615324E-2</v>
      </c>
      <c r="P133" s="64"/>
      <c r="Q133" s="64"/>
      <c r="R133" s="64"/>
    </row>
    <row r="134" spans="2:18" s="20" customFormat="1" ht="13.15" customHeight="1">
      <c r="B134" s="311"/>
      <c r="C134" s="313"/>
      <c r="D134" s="322"/>
      <c r="E134" s="187">
        <v>5</v>
      </c>
      <c r="F134" s="190" t="s">
        <v>248</v>
      </c>
      <c r="G134" s="47" t="s">
        <v>249</v>
      </c>
      <c r="H134" s="214">
        <v>43506007</v>
      </c>
      <c r="I134" s="59">
        <f t="shared" ref="I134" si="232">IFERROR(H134/H135,"-")</f>
        <v>7.6585485290769376E-2</v>
      </c>
      <c r="J134" s="198">
        <v>589</v>
      </c>
      <c r="K134" s="59">
        <f t="shared" ref="K134" si="233">IFERROR(J134/J135,"-")</f>
        <v>0.31081794195250662</v>
      </c>
      <c r="L134" s="198">
        <f t="shared" si="124"/>
        <v>73864.188455008494</v>
      </c>
      <c r="M134" s="138">
        <f t="shared" si="227"/>
        <v>3.141165804490427E-2</v>
      </c>
      <c r="P134" s="64"/>
      <c r="Q134" s="64"/>
      <c r="R134" s="64"/>
    </row>
    <row r="135" spans="2:18" s="20" customFormat="1" ht="13.15" customHeight="1">
      <c r="B135" s="294"/>
      <c r="C135" s="314"/>
      <c r="D135" s="323"/>
      <c r="E135" s="204" t="s">
        <v>328</v>
      </c>
      <c r="F135" s="207"/>
      <c r="G135" s="210"/>
      <c r="H135" s="215">
        <v>568071180</v>
      </c>
      <c r="I135" s="42" t="s">
        <v>321</v>
      </c>
      <c r="J135" s="199">
        <v>1895</v>
      </c>
      <c r="K135" s="42" t="s">
        <v>128</v>
      </c>
      <c r="L135" s="199">
        <f t="shared" si="124"/>
        <v>299773.70976253296</v>
      </c>
      <c r="M135" s="139">
        <f t="shared" si="227"/>
        <v>0.10106127673190764</v>
      </c>
      <c r="P135" s="64"/>
      <c r="Q135" s="64"/>
      <c r="R135" s="64"/>
    </row>
    <row r="136" spans="2:18" s="20" customFormat="1" ht="13.15" customHeight="1">
      <c r="B136" s="293">
        <v>23</v>
      </c>
      <c r="C136" s="312" t="s">
        <v>113</v>
      </c>
      <c r="D136" s="307">
        <f>VLOOKUP(C136,'市区町村別_在宅(医科)'!$C$7:$BO$80,65,0)</f>
        <v>30883</v>
      </c>
      <c r="E136" s="185">
        <v>1</v>
      </c>
      <c r="F136" s="188" t="s">
        <v>236</v>
      </c>
      <c r="G136" s="191" t="s">
        <v>237</v>
      </c>
      <c r="H136" s="245">
        <v>155632697</v>
      </c>
      <c r="I136" s="38">
        <f t="shared" ref="I136" si="234">IFERROR(H136/H141,"-")</f>
        <v>0.12831077956430131</v>
      </c>
      <c r="J136" s="196">
        <v>2439</v>
      </c>
      <c r="K136" s="38">
        <f t="shared" ref="K136" si="235">IFERROR(J136/J141,"-")</f>
        <v>0.71253286590709908</v>
      </c>
      <c r="L136" s="196">
        <f t="shared" si="124"/>
        <v>63810.043870438705</v>
      </c>
      <c r="M136" s="140">
        <f>IFERROR(J136/$R$26,0)</f>
        <v>7.8975488132629598E-2</v>
      </c>
      <c r="P136" s="64"/>
      <c r="Q136" s="64"/>
      <c r="R136" s="64"/>
    </row>
    <row r="137" spans="2:18" s="20" customFormat="1" ht="13.15" customHeight="1">
      <c r="B137" s="311"/>
      <c r="C137" s="313"/>
      <c r="D137" s="322"/>
      <c r="E137" s="186">
        <v>2</v>
      </c>
      <c r="F137" s="189" t="s">
        <v>238</v>
      </c>
      <c r="G137" s="45" t="s">
        <v>239</v>
      </c>
      <c r="H137" s="213">
        <v>132718585</v>
      </c>
      <c r="I137" s="39">
        <f t="shared" ref="I137" si="236">IFERROR(H137/H141,"-")</f>
        <v>0.10941932789368153</v>
      </c>
      <c r="J137" s="197">
        <v>1682</v>
      </c>
      <c r="K137" s="39">
        <f t="shared" ref="K137" si="237">IFERROR(J137/J141,"-")</f>
        <v>0.4913818288051417</v>
      </c>
      <c r="L137" s="197">
        <f t="shared" si="124"/>
        <v>78905.222948870389</v>
      </c>
      <c r="M137" s="137">
        <f t="shared" ref="M137:M141" si="238">IFERROR(J137/$R$26,0)</f>
        <v>5.446362076223165E-2</v>
      </c>
      <c r="P137" s="64"/>
      <c r="Q137" s="64"/>
      <c r="R137" s="64"/>
    </row>
    <row r="138" spans="2:18" s="20" customFormat="1" ht="13.15" customHeight="1">
      <c r="B138" s="311"/>
      <c r="C138" s="313"/>
      <c r="D138" s="322"/>
      <c r="E138" s="186">
        <v>3</v>
      </c>
      <c r="F138" s="189" t="s">
        <v>240</v>
      </c>
      <c r="G138" s="46" t="s">
        <v>241</v>
      </c>
      <c r="H138" s="213">
        <v>102808371</v>
      </c>
      <c r="I138" s="39">
        <f t="shared" ref="I138" si="239">IFERROR(H138/H141,"-")</f>
        <v>8.4759966787351287E-2</v>
      </c>
      <c r="J138" s="197">
        <v>2127</v>
      </c>
      <c r="K138" s="39">
        <f t="shared" ref="K138" si="240">IFERROR(J138/J141,"-")</f>
        <v>0.621384750219106</v>
      </c>
      <c r="L138" s="197">
        <f t="shared" ref="L138:L201" si="241">IFERROR(H138/J138,"-")</f>
        <v>48334.918194640341</v>
      </c>
      <c r="M138" s="137">
        <f t="shared" si="238"/>
        <v>6.8872842664248937E-2</v>
      </c>
      <c r="P138" s="64"/>
      <c r="Q138" s="64"/>
      <c r="R138" s="64"/>
    </row>
    <row r="139" spans="2:18" s="20" customFormat="1" ht="13.15" customHeight="1">
      <c r="B139" s="311"/>
      <c r="C139" s="313"/>
      <c r="D139" s="322"/>
      <c r="E139" s="186">
        <v>4</v>
      </c>
      <c r="F139" s="189" t="s">
        <v>248</v>
      </c>
      <c r="G139" s="46" t="s">
        <v>249</v>
      </c>
      <c r="H139" s="213">
        <v>96644872</v>
      </c>
      <c r="I139" s="39">
        <f t="shared" ref="I139" si="242">IFERROR(H139/H141,"-")</f>
        <v>7.967849369860959E-2</v>
      </c>
      <c r="J139" s="197">
        <v>1128</v>
      </c>
      <c r="K139" s="39">
        <f t="shared" ref="K139" si="243">IFERROR(J139/J141,"-")</f>
        <v>0.32953549517966696</v>
      </c>
      <c r="L139" s="197">
        <f t="shared" si="241"/>
        <v>85678.078014184401</v>
      </c>
      <c r="M139" s="137">
        <f t="shared" si="238"/>
        <v>3.6524949001068549E-2</v>
      </c>
      <c r="P139" s="64"/>
      <c r="Q139" s="64"/>
      <c r="R139" s="64"/>
    </row>
    <row r="140" spans="2:18" s="20" customFormat="1" ht="13.15" customHeight="1">
      <c r="B140" s="311"/>
      <c r="C140" s="313"/>
      <c r="D140" s="322"/>
      <c r="E140" s="187">
        <v>5</v>
      </c>
      <c r="F140" s="190" t="s">
        <v>242</v>
      </c>
      <c r="G140" s="47" t="s">
        <v>243</v>
      </c>
      <c r="H140" s="214">
        <v>89653376</v>
      </c>
      <c r="I140" s="59">
        <f t="shared" ref="I140" si="244">IFERROR(H140/H141,"-")</f>
        <v>7.3914381661916592E-2</v>
      </c>
      <c r="J140" s="198">
        <v>794</v>
      </c>
      <c r="K140" s="59">
        <f t="shared" ref="K140" si="245">IFERROR(J140/J141,"-")</f>
        <v>0.23196026877008472</v>
      </c>
      <c r="L140" s="198">
        <f t="shared" si="241"/>
        <v>112913.5717884131</v>
      </c>
      <c r="M140" s="138">
        <f t="shared" si="238"/>
        <v>2.5709937506071302E-2</v>
      </c>
      <c r="P140" s="64"/>
      <c r="Q140" s="64"/>
      <c r="R140" s="64"/>
    </row>
    <row r="141" spans="2:18" s="20" customFormat="1" ht="13.15" customHeight="1">
      <c r="B141" s="294"/>
      <c r="C141" s="314"/>
      <c r="D141" s="323"/>
      <c r="E141" s="204" t="s">
        <v>328</v>
      </c>
      <c r="F141" s="207"/>
      <c r="G141" s="210"/>
      <c r="H141" s="215">
        <v>1212935480</v>
      </c>
      <c r="I141" s="42" t="s">
        <v>321</v>
      </c>
      <c r="J141" s="199">
        <v>3423</v>
      </c>
      <c r="K141" s="42" t="s">
        <v>128</v>
      </c>
      <c r="L141" s="199">
        <f t="shared" si="241"/>
        <v>354348.6649138183</v>
      </c>
      <c r="M141" s="139">
        <f t="shared" si="238"/>
        <v>0.11083767768675323</v>
      </c>
      <c r="P141" s="64"/>
      <c r="Q141" s="64"/>
      <c r="R141" s="64"/>
    </row>
    <row r="142" spans="2:18" s="20" customFormat="1" ht="13.15" customHeight="1">
      <c r="B142" s="293">
        <v>24</v>
      </c>
      <c r="C142" s="312" t="s">
        <v>114</v>
      </c>
      <c r="D142" s="307">
        <f>VLOOKUP(C142,'市区町村別_在宅(医科)'!$C$7:$BO$80,65,0)</f>
        <v>13361</v>
      </c>
      <c r="E142" s="185">
        <v>1</v>
      </c>
      <c r="F142" s="188" t="s">
        <v>236</v>
      </c>
      <c r="G142" s="191" t="s">
        <v>237</v>
      </c>
      <c r="H142" s="245">
        <v>72179498</v>
      </c>
      <c r="I142" s="38">
        <f t="shared" ref="I142" si="246">IFERROR(H142/H147,"-")</f>
        <v>0.13927004085321534</v>
      </c>
      <c r="J142" s="196">
        <v>1222</v>
      </c>
      <c r="K142" s="38">
        <f t="shared" ref="K142" si="247">IFERROR(J142/J147,"-")</f>
        <v>0.67142857142857137</v>
      </c>
      <c r="L142" s="196">
        <f t="shared" si="241"/>
        <v>59066.692307692305</v>
      </c>
      <c r="M142" s="140">
        <f>IFERROR(J142/$R$27,0)</f>
        <v>9.1460220043409923E-2</v>
      </c>
      <c r="P142" s="64"/>
      <c r="Q142" s="64"/>
      <c r="R142" s="64"/>
    </row>
    <row r="143" spans="2:18" s="20" customFormat="1" ht="13.15" customHeight="1">
      <c r="B143" s="311"/>
      <c r="C143" s="313"/>
      <c r="D143" s="322"/>
      <c r="E143" s="186">
        <v>2</v>
      </c>
      <c r="F143" s="189" t="s">
        <v>238</v>
      </c>
      <c r="G143" s="45" t="s">
        <v>239</v>
      </c>
      <c r="H143" s="213">
        <v>68878982</v>
      </c>
      <c r="I143" s="39">
        <f t="shared" ref="I143" si="248">IFERROR(H143/H147,"-")</f>
        <v>0.13290170897375711</v>
      </c>
      <c r="J143" s="197">
        <v>821</v>
      </c>
      <c r="K143" s="39">
        <f t="shared" ref="K143" si="249">IFERROR(J143/J147,"-")</f>
        <v>0.45109890109890111</v>
      </c>
      <c r="L143" s="197">
        <f t="shared" si="241"/>
        <v>83896.445797807552</v>
      </c>
      <c r="M143" s="137">
        <f t="shared" ref="M143:M147" si="250">IFERROR(J143/$R$27,0)</f>
        <v>6.1447496444876883E-2</v>
      </c>
      <c r="P143" s="64"/>
      <c r="Q143" s="64"/>
      <c r="R143" s="64"/>
    </row>
    <row r="144" spans="2:18" s="20" customFormat="1" ht="13.15" customHeight="1">
      <c r="B144" s="311"/>
      <c r="C144" s="313"/>
      <c r="D144" s="322"/>
      <c r="E144" s="186">
        <v>3</v>
      </c>
      <c r="F144" s="189" t="s">
        <v>242</v>
      </c>
      <c r="G144" s="46" t="s">
        <v>243</v>
      </c>
      <c r="H144" s="213">
        <v>59093311</v>
      </c>
      <c r="I144" s="39">
        <f t="shared" ref="I144" si="251">IFERROR(H144/H147,"-")</f>
        <v>0.11402029752439896</v>
      </c>
      <c r="J144" s="197">
        <v>454</v>
      </c>
      <c r="K144" s="39">
        <f t="shared" ref="K144" si="252">IFERROR(J144/J147,"-")</f>
        <v>0.24945054945054945</v>
      </c>
      <c r="L144" s="197">
        <f t="shared" si="241"/>
        <v>130161.47797356828</v>
      </c>
      <c r="M144" s="137">
        <f t="shared" si="250"/>
        <v>3.3979492552952621E-2</v>
      </c>
      <c r="P144" s="64"/>
      <c r="Q144" s="64"/>
      <c r="R144" s="64"/>
    </row>
    <row r="145" spans="2:18" s="20" customFormat="1" ht="13.15" customHeight="1">
      <c r="B145" s="311"/>
      <c r="C145" s="313"/>
      <c r="D145" s="322"/>
      <c r="E145" s="186">
        <v>4</v>
      </c>
      <c r="F145" s="189" t="s">
        <v>240</v>
      </c>
      <c r="G145" s="46" t="s">
        <v>241</v>
      </c>
      <c r="H145" s="213">
        <v>43626173</v>
      </c>
      <c r="I145" s="39">
        <f t="shared" ref="I145" si="253">IFERROR(H145/H147,"-")</f>
        <v>8.4176519154780485E-2</v>
      </c>
      <c r="J145" s="197">
        <v>1053</v>
      </c>
      <c r="K145" s="39">
        <f t="shared" ref="K145" si="254">IFERROR(J145/J147,"-")</f>
        <v>0.57857142857142863</v>
      </c>
      <c r="L145" s="197">
        <f t="shared" si="241"/>
        <v>41430.363722697053</v>
      </c>
      <c r="M145" s="137">
        <f t="shared" si="250"/>
        <v>7.8811466207619196E-2</v>
      </c>
      <c r="P145" s="64"/>
      <c r="Q145" s="64"/>
      <c r="R145" s="64"/>
    </row>
    <row r="146" spans="2:18" s="20" customFormat="1" ht="13.15" customHeight="1">
      <c r="B146" s="311"/>
      <c r="C146" s="313"/>
      <c r="D146" s="322"/>
      <c r="E146" s="187">
        <v>5</v>
      </c>
      <c r="F146" s="190" t="s">
        <v>244</v>
      </c>
      <c r="G146" s="47" t="s">
        <v>245</v>
      </c>
      <c r="H146" s="214">
        <v>41012355</v>
      </c>
      <c r="I146" s="59">
        <f t="shared" ref="I146" si="255">IFERROR(H146/H147,"-")</f>
        <v>7.9133168207079663E-2</v>
      </c>
      <c r="J146" s="198">
        <v>716</v>
      </c>
      <c r="K146" s="59">
        <f t="shared" ref="K146" si="256">IFERROR(J146/J147,"-")</f>
        <v>0.3934065934065934</v>
      </c>
      <c r="L146" s="198">
        <f t="shared" si="241"/>
        <v>57279.825418994413</v>
      </c>
      <c r="M146" s="138">
        <f t="shared" si="250"/>
        <v>5.3588803233290919E-2</v>
      </c>
      <c r="P146" s="64"/>
      <c r="Q146" s="64"/>
      <c r="R146" s="64"/>
    </row>
    <row r="147" spans="2:18" s="20" customFormat="1" ht="13.15" customHeight="1">
      <c r="B147" s="294"/>
      <c r="C147" s="314"/>
      <c r="D147" s="323"/>
      <c r="E147" s="204" t="s">
        <v>328</v>
      </c>
      <c r="F147" s="207"/>
      <c r="G147" s="210"/>
      <c r="H147" s="215">
        <v>518270100</v>
      </c>
      <c r="I147" s="42" t="s">
        <v>321</v>
      </c>
      <c r="J147" s="199">
        <v>1820</v>
      </c>
      <c r="K147" s="42" t="s">
        <v>128</v>
      </c>
      <c r="L147" s="199">
        <f t="shared" si="241"/>
        <v>284763.7912087912</v>
      </c>
      <c r="M147" s="139">
        <f t="shared" si="250"/>
        <v>0.1362173490008233</v>
      </c>
      <c r="P147" s="64"/>
      <c r="Q147" s="64"/>
      <c r="R147" s="64"/>
    </row>
    <row r="148" spans="2:18" s="20" customFormat="1" ht="13.15" customHeight="1">
      <c r="B148" s="293">
        <v>25</v>
      </c>
      <c r="C148" s="312" t="s">
        <v>115</v>
      </c>
      <c r="D148" s="307">
        <f>VLOOKUP(C148,'市区町村別_在宅(医科)'!$C$7:$BO$80,65,0)</f>
        <v>9235</v>
      </c>
      <c r="E148" s="185">
        <v>1</v>
      </c>
      <c r="F148" s="188" t="s">
        <v>236</v>
      </c>
      <c r="G148" s="191" t="s">
        <v>237</v>
      </c>
      <c r="H148" s="245">
        <v>54817294</v>
      </c>
      <c r="I148" s="38">
        <f t="shared" ref="I148" si="257">IFERROR(H148/H153,"-")</f>
        <v>0.15427899505435705</v>
      </c>
      <c r="J148" s="196">
        <v>945</v>
      </c>
      <c r="K148" s="38">
        <f t="shared" ref="K148" si="258">IFERROR(J148/J153,"-")</f>
        <v>0.68478260869565222</v>
      </c>
      <c r="L148" s="196">
        <f t="shared" si="241"/>
        <v>58007.718518518515</v>
      </c>
      <c r="M148" s="140">
        <f>IFERROR(J148/$R$28,0)</f>
        <v>0.10232809962100704</v>
      </c>
      <c r="P148" s="64"/>
      <c r="Q148" s="64"/>
      <c r="R148" s="64"/>
    </row>
    <row r="149" spans="2:18" s="20" customFormat="1" ht="13.15" customHeight="1">
      <c r="B149" s="311"/>
      <c r="C149" s="313"/>
      <c r="D149" s="322"/>
      <c r="E149" s="186">
        <v>2</v>
      </c>
      <c r="F149" s="189" t="s">
        <v>238</v>
      </c>
      <c r="G149" s="45" t="s">
        <v>239</v>
      </c>
      <c r="H149" s="213">
        <v>47885261</v>
      </c>
      <c r="I149" s="39">
        <f t="shared" ref="I149" si="259">IFERROR(H149/H153,"-")</f>
        <v>0.13476932927399876</v>
      </c>
      <c r="J149" s="197">
        <v>620</v>
      </c>
      <c r="K149" s="39">
        <f t="shared" ref="K149" si="260">IFERROR(J149/J153,"-")</f>
        <v>0.44927536231884058</v>
      </c>
      <c r="L149" s="197">
        <f t="shared" si="241"/>
        <v>77234.291935483867</v>
      </c>
      <c r="M149" s="137">
        <f t="shared" ref="M149:M153" si="261">IFERROR(J149/$R$28,0)</f>
        <v>6.7135896047644833E-2</v>
      </c>
      <c r="P149" s="64"/>
      <c r="Q149" s="64"/>
      <c r="R149" s="64"/>
    </row>
    <row r="150" spans="2:18" s="20" customFormat="1" ht="13.15" customHeight="1">
      <c r="B150" s="311"/>
      <c r="C150" s="313"/>
      <c r="D150" s="322"/>
      <c r="E150" s="186">
        <v>3</v>
      </c>
      <c r="F150" s="189" t="s">
        <v>242</v>
      </c>
      <c r="G150" s="46" t="s">
        <v>243</v>
      </c>
      <c r="H150" s="213">
        <v>40056348</v>
      </c>
      <c r="I150" s="39">
        <f t="shared" ref="I150" si="262">IFERROR(H150/H153,"-")</f>
        <v>0.11273546474197732</v>
      </c>
      <c r="J150" s="197">
        <v>350</v>
      </c>
      <c r="K150" s="39">
        <f t="shared" ref="K150" si="263">IFERROR(J150/J153,"-")</f>
        <v>0.25362318840579712</v>
      </c>
      <c r="L150" s="197">
        <f t="shared" si="241"/>
        <v>114446.70857142858</v>
      </c>
      <c r="M150" s="137">
        <f t="shared" si="261"/>
        <v>3.7899296155928533E-2</v>
      </c>
      <c r="P150" s="64"/>
      <c r="Q150" s="64"/>
      <c r="R150" s="64"/>
    </row>
    <row r="151" spans="2:18" s="20" customFormat="1" ht="13.15" customHeight="1">
      <c r="B151" s="311"/>
      <c r="C151" s="313"/>
      <c r="D151" s="322"/>
      <c r="E151" s="186">
        <v>4</v>
      </c>
      <c r="F151" s="189" t="s">
        <v>240</v>
      </c>
      <c r="G151" s="46" t="s">
        <v>241</v>
      </c>
      <c r="H151" s="213">
        <v>36890955</v>
      </c>
      <c r="I151" s="39">
        <f t="shared" ref="I151" si="264">IFERROR(H151/H153,"-")</f>
        <v>0.103826713226587</v>
      </c>
      <c r="J151" s="197">
        <v>808</v>
      </c>
      <c r="K151" s="39">
        <f t="shared" ref="K151" si="265">IFERROR(J151/J153,"-")</f>
        <v>0.58550724637681162</v>
      </c>
      <c r="L151" s="197">
        <f t="shared" si="241"/>
        <v>45657.122524752478</v>
      </c>
      <c r="M151" s="137">
        <f t="shared" si="261"/>
        <v>8.749323226854358E-2</v>
      </c>
      <c r="P151" s="64"/>
      <c r="Q151" s="64"/>
      <c r="R151" s="64"/>
    </row>
    <row r="152" spans="2:18" s="20" customFormat="1" ht="13.15" customHeight="1">
      <c r="B152" s="311"/>
      <c r="C152" s="313"/>
      <c r="D152" s="322"/>
      <c r="E152" s="187">
        <v>5</v>
      </c>
      <c r="F152" s="190" t="s">
        <v>246</v>
      </c>
      <c r="G152" s="47" t="s">
        <v>247</v>
      </c>
      <c r="H152" s="214">
        <v>29959846</v>
      </c>
      <c r="I152" s="59">
        <f t="shared" ref="I152" si="266">IFERROR(H152/H153,"-")</f>
        <v>8.4319647972103451E-2</v>
      </c>
      <c r="J152" s="198">
        <v>471</v>
      </c>
      <c r="K152" s="59">
        <f t="shared" ref="K152" si="267">IFERROR(J152/J153,"-")</f>
        <v>0.34130434782608693</v>
      </c>
      <c r="L152" s="198">
        <f t="shared" si="241"/>
        <v>63609.014861995754</v>
      </c>
      <c r="M152" s="138">
        <f t="shared" si="261"/>
        <v>5.1001624255549542E-2</v>
      </c>
      <c r="P152" s="64"/>
      <c r="Q152" s="64"/>
      <c r="R152" s="64"/>
    </row>
    <row r="153" spans="2:18" s="20" customFormat="1" ht="13.15" customHeight="1">
      <c r="B153" s="294"/>
      <c r="C153" s="314"/>
      <c r="D153" s="323"/>
      <c r="E153" s="204" t="s">
        <v>328</v>
      </c>
      <c r="F153" s="207"/>
      <c r="G153" s="210"/>
      <c r="H153" s="215">
        <v>355312750</v>
      </c>
      <c r="I153" s="42" t="s">
        <v>321</v>
      </c>
      <c r="J153" s="199">
        <v>1380</v>
      </c>
      <c r="K153" s="42" t="s">
        <v>128</v>
      </c>
      <c r="L153" s="199">
        <f t="shared" si="241"/>
        <v>257473.0072463768</v>
      </c>
      <c r="M153" s="139">
        <f t="shared" si="261"/>
        <v>0.14943151055766107</v>
      </c>
      <c r="P153" s="64"/>
      <c r="Q153" s="64"/>
      <c r="R153" s="64"/>
    </row>
    <row r="154" spans="2:18" s="20" customFormat="1" ht="13.15" customHeight="1">
      <c r="B154" s="293">
        <v>26</v>
      </c>
      <c r="C154" s="312" t="s">
        <v>37</v>
      </c>
      <c r="D154" s="307">
        <f>VLOOKUP(C154,'市区町村別_在宅(医科)'!$C$7:$BO$80,65,0)</f>
        <v>128043</v>
      </c>
      <c r="E154" s="185">
        <v>1</v>
      </c>
      <c r="F154" s="188" t="s">
        <v>236</v>
      </c>
      <c r="G154" s="191" t="s">
        <v>237</v>
      </c>
      <c r="H154" s="245">
        <v>587874156</v>
      </c>
      <c r="I154" s="38">
        <f t="shared" ref="I154" si="268">IFERROR(H154/H159,"-")</f>
        <v>0.14165193703275078</v>
      </c>
      <c r="J154" s="196">
        <v>9931</v>
      </c>
      <c r="K154" s="38">
        <f t="shared" ref="K154" si="269">IFERROR(J154/J159,"-")</f>
        <v>0.7017878595152286</v>
      </c>
      <c r="L154" s="196">
        <f t="shared" si="241"/>
        <v>59195.867082871817</v>
      </c>
      <c r="M154" s="140">
        <f>IFERROR(J154/$R$29,0)</f>
        <v>7.755988222706435E-2</v>
      </c>
      <c r="P154" s="64"/>
      <c r="Q154" s="64"/>
      <c r="R154" s="64"/>
    </row>
    <row r="155" spans="2:18" s="20" customFormat="1" ht="13.15" customHeight="1">
      <c r="B155" s="311"/>
      <c r="C155" s="313"/>
      <c r="D155" s="322"/>
      <c r="E155" s="186">
        <v>2</v>
      </c>
      <c r="F155" s="189" t="s">
        <v>238</v>
      </c>
      <c r="G155" s="45" t="s">
        <v>239</v>
      </c>
      <c r="H155" s="213">
        <v>502835145</v>
      </c>
      <c r="I155" s="39">
        <f t="shared" ref="I155" si="270">IFERROR(H155/H159,"-")</f>
        <v>0.12116125801827919</v>
      </c>
      <c r="J155" s="197">
        <v>6525</v>
      </c>
      <c r="K155" s="39">
        <f t="shared" ref="K155" si="271">IFERROR(J155/J159,"-")</f>
        <v>0.46109815560737755</v>
      </c>
      <c r="L155" s="197">
        <f t="shared" si="241"/>
        <v>77062.857471264375</v>
      </c>
      <c r="M155" s="137">
        <f t="shared" ref="M155:M159" si="272">IFERROR(J155/$R$29,0)</f>
        <v>5.0959443312012367E-2</v>
      </c>
      <c r="P155" s="64"/>
      <c r="Q155" s="64"/>
      <c r="R155" s="64"/>
    </row>
    <row r="156" spans="2:18" s="20" customFormat="1" ht="13.15" customHeight="1">
      <c r="B156" s="311"/>
      <c r="C156" s="313"/>
      <c r="D156" s="322"/>
      <c r="E156" s="186">
        <v>3</v>
      </c>
      <c r="F156" s="189" t="s">
        <v>240</v>
      </c>
      <c r="G156" s="46" t="s">
        <v>241</v>
      </c>
      <c r="H156" s="213">
        <v>395468023</v>
      </c>
      <c r="I156" s="39">
        <f t="shared" ref="I156" si="273">IFERROR(H156/H159,"-")</f>
        <v>9.5290481679998262E-2</v>
      </c>
      <c r="J156" s="197">
        <v>8687</v>
      </c>
      <c r="K156" s="39">
        <f t="shared" ref="K156" si="274">IFERROR(J156/J159,"-")</f>
        <v>0.61387887781782202</v>
      </c>
      <c r="L156" s="197">
        <f t="shared" si="241"/>
        <v>45524.119143547832</v>
      </c>
      <c r="M156" s="137">
        <f t="shared" si="272"/>
        <v>6.7844396023210948E-2</v>
      </c>
      <c r="P156" s="64"/>
      <c r="Q156" s="64"/>
      <c r="R156" s="64"/>
    </row>
    <row r="157" spans="2:18" s="20" customFormat="1" ht="13.15" customHeight="1">
      <c r="B157" s="311"/>
      <c r="C157" s="313"/>
      <c r="D157" s="322"/>
      <c r="E157" s="186">
        <v>4</v>
      </c>
      <c r="F157" s="189" t="s">
        <v>242</v>
      </c>
      <c r="G157" s="46" t="s">
        <v>243</v>
      </c>
      <c r="H157" s="213">
        <v>350690810</v>
      </c>
      <c r="I157" s="39">
        <f t="shared" ref="I157" si="275">IFERROR(H157/H159,"-")</f>
        <v>8.4501133497837194E-2</v>
      </c>
      <c r="J157" s="197">
        <v>3031</v>
      </c>
      <c r="K157" s="39">
        <f t="shared" ref="K157" si="276">IFERROR(J157/J159,"-")</f>
        <v>0.21418980990742703</v>
      </c>
      <c r="L157" s="197">
        <f t="shared" si="241"/>
        <v>115701.35598812273</v>
      </c>
      <c r="M157" s="137">
        <f t="shared" si="272"/>
        <v>2.3671735276430576E-2</v>
      </c>
      <c r="P157" s="64"/>
      <c r="Q157" s="64"/>
      <c r="R157" s="64"/>
    </row>
    <row r="158" spans="2:18" s="20" customFormat="1" ht="13.15" customHeight="1">
      <c r="B158" s="311"/>
      <c r="C158" s="313"/>
      <c r="D158" s="322"/>
      <c r="E158" s="187">
        <v>5</v>
      </c>
      <c r="F158" s="190" t="s">
        <v>246</v>
      </c>
      <c r="G158" s="47" t="s">
        <v>247</v>
      </c>
      <c r="H158" s="214">
        <v>334676944</v>
      </c>
      <c r="I158" s="59">
        <f t="shared" ref="I158" si="277">IFERROR(H158/H159,"-")</f>
        <v>8.0642492808956662E-2</v>
      </c>
      <c r="J158" s="198">
        <v>5664</v>
      </c>
      <c r="K158" s="59">
        <f t="shared" ref="K158" si="278">IFERROR(J158/J159,"-")</f>
        <v>0.40025439898240406</v>
      </c>
      <c r="L158" s="198">
        <f t="shared" si="241"/>
        <v>59088.443502824855</v>
      </c>
      <c r="M158" s="138">
        <f t="shared" si="272"/>
        <v>4.4235139757737636E-2</v>
      </c>
      <c r="P158" s="64"/>
      <c r="Q158" s="64"/>
      <c r="R158" s="64"/>
    </row>
    <row r="159" spans="2:18" s="20" customFormat="1" ht="13.15" customHeight="1">
      <c r="B159" s="294"/>
      <c r="C159" s="314"/>
      <c r="D159" s="323"/>
      <c r="E159" s="204" t="s">
        <v>328</v>
      </c>
      <c r="F159" s="207"/>
      <c r="G159" s="210"/>
      <c r="H159" s="215">
        <v>4150131430</v>
      </c>
      <c r="I159" s="42" t="s">
        <v>321</v>
      </c>
      <c r="J159" s="199">
        <v>14151</v>
      </c>
      <c r="K159" s="42" t="s">
        <v>128</v>
      </c>
      <c r="L159" s="199">
        <f t="shared" si="241"/>
        <v>293274.7812875415</v>
      </c>
      <c r="M159" s="139">
        <f t="shared" si="272"/>
        <v>0.11051756050701718</v>
      </c>
      <c r="P159" s="64"/>
      <c r="Q159" s="64"/>
      <c r="R159" s="64"/>
    </row>
    <row r="160" spans="2:18" s="20" customFormat="1" ht="13.15" customHeight="1">
      <c r="B160" s="293">
        <v>27</v>
      </c>
      <c r="C160" s="312" t="s">
        <v>38</v>
      </c>
      <c r="D160" s="307">
        <f>VLOOKUP(C160,'市区町村別_在宅(医科)'!$C$7:$BO$80,65,0)</f>
        <v>21977</v>
      </c>
      <c r="E160" s="185">
        <v>1</v>
      </c>
      <c r="F160" s="188" t="s">
        <v>236</v>
      </c>
      <c r="G160" s="191" t="s">
        <v>237</v>
      </c>
      <c r="H160" s="245">
        <v>109759143</v>
      </c>
      <c r="I160" s="38">
        <f t="shared" ref="I160" si="279">IFERROR(H160/H165,"-")</f>
        <v>0.15525394352834174</v>
      </c>
      <c r="J160" s="196">
        <v>1825</v>
      </c>
      <c r="K160" s="38">
        <f t="shared" ref="K160" si="280">IFERROR(J160/J165,"-")</f>
        <v>0.7253577106518283</v>
      </c>
      <c r="L160" s="196">
        <f t="shared" si="241"/>
        <v>60141.996164383563</v>
      </c>
      <c r="M160" s="140">
        <f>IFERROR(J160/$R$30,0)</f>
        <v>8.304136142330619E-2</v>
      </c>
      <c r="P160" s="64"/>
      <c r="Q160" s="64"/>
      <c r="R160" s="64"/>
    </row>
    <row r="161" spans="2:18" s="20" customFormat="1" ht="13.15" customHeight="1">
      <c r="B161" s="311"/>
      <c r="C161" s="313"/>
      <c r="D161" s="322"/>
      <c r="E161" s="186">
        <v>2</v>
      </c>
      <c r="F161" s="189" t="s">
        <v>238</v>
      </c>
      <c r="G161" s="45" t="s">
        <v>239</v>
      </c>
      <c r="H161" s="213">
        <v>85587732</v>
      </c>
      <c r="I161" s="39">
        <f t="shared" ref="I161" si="281">IFERROR(H161/H165,"-")</f>
        <v>0.12106356288374853</v>
      </c>
      <c r="J161" s="197">
        <v>1168</v>
      </c>
      <c r="K161" s="39">
        <f t="shared" ref="K161" si="282">IFERROR(J161/J165,"-")</f>
        <v>0.46422893481717009</v>
      </c>
      <c r="L161" s="197">
        <f t="shared" si="241"/>
        <v>73277.167808219179</v>
      </c>
      <c r="M161" s="137">
        <f t="shared" ref="M161:M165" si="283">IFERROR(J161/$R$30,0)</f>
        <v>5.314647131091596E-2</v>
      </c>
      <c r="P161" s="64"/>
      <c r="Q161" s="64"/>
      <c r="R161" s="64"/>
    </row>
    <row r="162" spans="2:18" s="20" customFormat="1" ht="13.15" customHeight="1">
      <c r="B162" s="311"/>
      <c r="C162" s="313"/>
      <c r="D162" s="322"/>
      <c r="E162" s="186">
        <v>3</v>
      </c>
      <c r="F162" s="189" t="s">
        <v>246</v>
      </c>
      <c r="G162" s="46" t="s">
        <v>247</v>
      </c>
      <c r="H162" s="213">
        <v>70308154</v>
      </c>
      <c r="I162" s="39">
        <f t="shared" ref="I162" si="284">IFERROR(H162/H165,"-")</f>
        <v>9.945065050934257E-2</v>
      </c>
      <c r="J162" s="197">
        <v>1089</v>
      </c>
      <c r="K162" s="39">
        <f t="shared" ref="K162" si="285">IFERROR(J162/J165,"-")</f>
        <v>0.43282988871224165</v>
      </c>
      <c r="L162" s="197">
        <f t="shared" si="241"/>
        <v>64562.124885215795</v>
      </c>
      <c r="M162" s="137">
        <f t="shared" si="283"/>
        <v>4.9551804158893389E-2</v>
      </c>
      <c r="P162" s="64"/>
      <c r="Q162" s="64"/>
      <c r="R162" s="64"/>
    </row>
    <row r="163" spans="2:18" s="20" customFormat="1" ht="13.15" customHeight="1">
      <c r="B163" s="311"/>
      <c r="C163" s="313"/>
      <c r="D163" s="322"/>
      <c r="E163" s="186">
        <v>4</v>
      </c>
      <c r="F163" s="189" t="s">
        <v>240</v>
      </c>
      <c r="G163" s="46" t="s">
        <v>241</v>
      </c>
      <c r="H163" s="213">
        <v>66225754</v>
      </c>
      <c r="I163" s="39">
        <f t="shared" ref="I163" si="286">IFERROR(H163/H165,"-")</f>
        <v>9.3676109257138165E-2</v>
      </c>
      <c r="J163" s="197">
        <v>1574</v>
      </c>
      <c r="K163" s="39">
        <f t="shared" ref="K163" si="287">IFERROR(J163/J165,"-")</f>
        <v>0.62559618441971387</v>
      </c>
      <c r="L163" s="197">
        <f t="shared" si="241"/>
        <v>42074.811944091489</v>
      </c>
      <c r="M163" s="137">
        <f t="shared" si="283"/>
        <v>7.1620330345361055E-2</v>
      </c>
      <c r="P163" s="64"/>
      <c r="Q163" s="64"/>
      <c r="R163" s="64"/>
    </row>
    <row r="164" spans="2:18" s="20" customFormat="1" ht="13.15" customHeight="1">
      <c r="B164" s="311"/>
      <c r="C164" s="313"/>
      <c r="D164" s="322"/>
      <c r="E164" s="187">
        <v>5</v>
      </c>
      <c r="F164" s="190" t="s">
        <v>242</v>
      </c>
      <c r="G164" s="47" t="s">
        <v>243</v>
      </c>
      <c r="H164" s="214">
        <v>59408101</v>
      </c>
      <c r="I164" s="59">
        <f t="shared" ref="I164" si="288">IFERROR(H164/H165,"-")</f>
        <v>8.4032561713606152E-2</v>
      </c>
      <c r="J164" s="198">
        <v>516</v>
      </c>
      <c r="K164" s="59">
        <f t="shared" ref="K164" si="289">IFERROR(J164/J165,"-")</f>
        <v>0.20508744038155802</v>
      </c>
      <c r="L164" s="198">
        <f t="shared" si="241"/>
        <v>115131.97868217055</v>
      </c>
      <c r="M164" s="138">
        <f t="shared" si="283"/>
        <v>2.3479091777767667E-2</v>
      </c>
      <c r="P164" s="64"/>
      <c r="Q164" s="64"/>
      <c r="R164" s="64"/>
    </row>
    <row r="165" spans="2:18" s="20" customFormat="1" ht="13.15" customHeight="1">
      <c r="B165" s="294"/>
      <c r="C165" s="314"/>
      <c r="D165" s="323"/>
      <c r="E165" s="204" t="s">
        <v>328</v>
      </c>
      <c r="F165" s="207"/>
      <c r="G165" s="210"/>
      <c r="H165" s="215">
        <v>706965250</v>
      </c>
      <c r="I165" s="42" t="s">
        <v>321</v>
      </c>
      <c r="J165" s="199">
        <v>2516</v>
      </c>
      <c r="K165" s="42" t="s">
        <v>128</v>
      </c>
      <c r="L165" s="199">
        <f t="shared" si="241"/>
        <v>280987.77821939584</v>
      </c>
      <c r="M165" s="139">
        <f t="shared" si="283"/>
        <v>0.11448332347454157</v>
      </c>
      <c r="P165" s="64"/>
      <c r="Q165" s="64"/>
      <c r="R165" s="64"/>
    </row>
    <row r="166" spans="2:18" s="20" customFormat="1" ht="13.15" customHeight="1">
      <c r="B166" s="293">
        <v>28</v>
      </c>
      <c r="C166" s="312" t="s">
        <v>39</v>
      </c>
      <c r="D166" s="307">
        <f>VLOOKUP(C166,'市区町村別_在宅(医科)'!$C$7:$BO$80,65,0)</f>
        <v>17806</v>
      </c>
      <c r="E166" s="185">
        <v>1</v>
      </c>
      <c r="F166" s="188" t="s">
        <v>236</v>
      </c>
      <c r="G166" s="191" t="s">
        <v>237</v>
      </c>
      <c r="H166" s="245">
        <v>66969221</v>
      </c>
      <c r="I166" s="38">
        <f t="shared" ref="I166" si="290">IFERROR(H166/H171,"-")</f>
        <v>0.13938337260859879</v>
      </c>
      <c r="J166" s="196">
        <v>1228</v>
      </c>
      <c r="K166" s="38">
        <f t="shared" ref="K166" si="291">IFERROR(J166/J171,"-")</f>
        <v>0.70091324200913241</v>
      </c>
      <c r="L166" s="196">
        <f t="shared" si="241"/>
        <v>54535.196254071663</v>
      </c>
      <c r="M166" s="140">
        <f>IFERROR(J166/$R$31,0)</f>
        <v>6.8965517241379309E-2</v>
      </c>
      <c r="P166" s="64"/>
      <c r="Q166" s="64"/>
      <c r="R166" s="64"/>
    </row>
    <row r="167" spans="2:18" s="20" customFormat="1" ht="13.15" customHeight="1">
      <c r="B167" s="311"/>
      <c r="C167" s="313"/>
      <c r="D167" s="322"/>
      <c r="E167" s="186">
        <v>2</v>
      </c>
      <c r="F167" s="189" t="s">
        <v>238</v>
      </c>
      <c r="G167" s="45" t="s">
        <v>239</v>
      </c>
      <c r="H167" s="213">
        <v>55000918</v>
      </c>
      <c r="I167" s="39">
        <f t="shared" ref="I167" si="292">IFERROR(H167/H171,"-")</f>
        <v>0.11447368407359836</v>
      </c>
      <c r="J167" s="197">
        <v>777</v>
      </c>
      <c r="K167" s="39">
        <f t="shared" ref="K167" si="293">IFERROR(J167/J171,"-")</f>
        <v>0.4434931506849315</v>
      </c>
      <c r="L167" s="197">
        <f t="shared" si="241"/>
        <v>70786.252252252249</v>
      </c>
      <c r="M167" s="137">
        <f t="shared" ref="M167:M171" si="294">IFERROR(J167/$R$31,0)</f>
        <v>4.3636976300123552E-2</v>
      </c>
      <c r="P167" s="64"/>
      <c r="Q167" s="64"/>
      <c r="R167" s="64"/>
    </row>
    <row r="168" spans="2:18" s="20" customFormat="1" ht="13.15" customHeight="1">
      <c r="B168" s="311"/>
      <c r="C168" s="313"/>
      <c r="D168" s="322"/>
      <c r="E168" s="186">
        <v>3</v>
      </c>
      <c r="F168" s="189" t="s">
        <v>240</v>
      </c>
      <c r="G168" s="46" t="s">
        <v>241</v>
      </c>
      <c r="H168" s="213">
        <v>47849123</v>
      </c>
      <c r="I168" s="39">
        <f t="shared" ref="I168" si="295">IFERROR(H168/H171,"-")</f>
        <v>9.9588617584541933E-2</v>
      </c>
      <c r="J168" s="197">
        <v>1065</v>
      </c>
      <c r="K168" s="39">
        <f t="shared" ref="K168" si="296">IFERROR(J168/J171,"-")</f>
        <v>0.60787671232876717</v>
      </c>
      <c r="L168" s="197">
        <f t="shared" si="241"/>
        <v>44928.753990610327</v>
      </c>
      <c r="M168" s="137">
        <f t="shared" si="294"/>
        <v>5.9811299561945412E-2</v>
      </c>
      <c r="P168" s="64"/>
      <c r="Q168" s="64"/>
      <c r="R168" s="64"/>
    </row>
    <row r="169" spans="2:18" s="20" customFormat="1" ht="13.15" customHeight="1">
      <c r="B169" s="311"/>
      <c r="C169" s="313"/>
      <c r="D169" s="322"/>
      <c r="E169" s="186">
        <v>4</v>
      </c>
      <c r="F169" s="189" t="s">
        <v>242</v>
      </c>
      <c r="G169" s="46" t="s">
        <v>243</v>
      </c>
      <c r="H169" s="213">
        <v>45100230</v>
      </c>
      <c r="I169" s="39">
        <f t="shared" ref="I169" si="297">IFERROR(H169/H171,"-")</f>
        <v>9.3867332917363724E-2</v>
      </c>
      <c r="J169" s="197">
        <v>407</v>
      </c>
      <c r="K169" s="39">
        <f t="shared" ref="K169" si="298">IFERROR(J169/J171,"-")</f>
        <v>0.23230593607305935</v>
      </c>
      <c r="L169" s="197">
        <f t="shared" si="241"/>
        <v>110811.37592137592</v>
      </c>
      <c r="M169" s="137">
        <f t="shared" si="294"/>
        <v>2.2857463776255194E-2</v>
      </c>
      <c r="P169" s="64"/>
      <c r="Q169" s="64"/>
      <c r="R169" s="64"/>
    </row>
    <row r="170" spans="2:18" s="20" customFormat="1" ht="13.15" customHeight="1">
      <c r="B170" s="311"/>
      <c r="C170" s="313"/>
      <c r="D170" s="322"/>
      <c r="E170" s="187">
        <v>5</v>
      </c>
      <c r="F170" s="190" t="s">
        <v>244</v>
      </c>
      <c r="G170" s="47" t="s">
        <v>245</v>
      </c>
      <c r="H170" s="214">
        <v>41610781</v>
      </c>
      <c r="I170" s="59">
        <f t="shared" ref="I170" si="299">IFERROR(H170/H171,"-")</f>
        <v>8.6604725365669155E-2</v>
      </c>
      <c r="J170" s="198">
        <v>718</v>
      </c>
      <c r="K170" s="59">
        <f t="shared" ref="K170" si="300">IFERROR(J170/J171,"-")</f>
        <v>0.40981735159817351</v>
      </c>
      <c r="L170" s="198">
        <f t="shared" si="241"/>
        <v>57953.733983286911</v>
      </c>
      <c r="M170" s="138">
        <f t="shared" si="294"/>
        <v>4.0323486465236438E-2</v>
      </c>
      <c r="P170" s="64"/>
      <c r="Q170" s="64"/>
      <c r="R170" s="64"/>
    </row>
    <row r="171" spans="2:18" s="20" customFormat="1" ht="13.15" customHeight="1">
      <c r="B171" s="294"/>
      <c r="C171" s="314"/>
      <c r="D171" s="323"/>
      <c r="E171" s="204" t="s">
        <v>328</v>
      </c>
      <c r="F171" s="207"/>
      <c r="G171" s="210"/>
      <c r="H171" s="215">
        <v>480467790</v>
      </c>
      <c r="I171" s="42" t="s">
        <v>321</v>
      </c>
      <c r="J171" s="199">
        <v>1752</v>
      </c>
      <c r="K171" s="42" t="s">
        <v>128</v>
      </c>
      <c r="L171" s="199">
        <f t="shared" si="241"/>
        <v>274239.60616438359</v>
      </c>
      <c r="M171" s="139">
        <f t="shared" si="294"/>
        <v>9.8393799842749638E-2</v>
      </c>
      <c r="P171" s="64"/>
      <c r="Q171" s="64"/>
      <c r="R171" s="64"/>
    </row>
    <row r="172" spans="2:18" s="20" customFormat="1" ht="13.15" customHeight="1">
      <c r="B172" s="293">
        <v>29</v>
      </c>
      <c r="C172" s="312" t="s">
        <v>40</v>
      </c>
      <c r="D172" s="307">
        <f>VLOOKUP(C172,'市区町村別_在宅(医科)'!$C$7:$BO$80,65,0)</f>
        <v>15172</v>
      </c>
      <c r="E172" s="185">
        <v>1</v>
      </c>
      <c r="F172" s="188" t="s">
        <v>236</v>
      </c>
      <c r="G172" s="191" t="s">
        <v>237</v>
      </c>
      <c r="H172" s="245">
        <v>68120701</v>
      </c>
      <c r="I172" s="38">
        <f t="shared" ref="I172" si="301">IFERROR(H172/H177,"-")</f>
        <v>0.14908571804377127</v>
      </c>
      <c r="J172" s="196">
        <v>1109</v>
      </c>
      <c r="K172" s="38">
        <f t="shared" ref="K172" si="302">IFERROR(J172/J177,"-")</f>
        <v>0.70234325522482588</v>
      </c>
      <c r="L172" s="196">
        <f t="shared" si="241"/>
        <v>61425.339044183951</v>
      </c>
      <c r="M172" s="140">
        <f>IFERROR(J172/$R$32,0)</f>
        <v>7.3095175322963349E-2</v>
      </c>
      <c r="P172" s="64"/>
      <c r="Q172" s="64"/>
      <c r="R172" s="64"/>
    </row>
    <row r="173" spans="2:18" s="20" customFormat="1" ht="13.15" customHeight="1">
      <c r="B173" s="311"/>
      <c r="C173" s="313"/>
      <c r="D173" s="322"/>
      <c r="E173" s="186">
        <v>2</v>
      </c>
      <c r="F173" s="189" t="s">
        <v>238</v>
      </c>
      <c r="G173" s="45" t="s">
        <v>239</v>
      </c>
      <c r="H173" s="213">
        <v>56714926</v>
      </c>
      <c r="I173" s="39">
        <f t="shared" ref="I173" si="303">IFERROR(H173/H177,"-")</f>
        <v>0.12412358273455454</v>
      </c>
      <c r="J173" s="197">
        <v>749</v>
      </c>
      <c r="K173" s="39">
        <f t="shared" ref="K173" si="304">IFERROR(J173/J177,"-")</f>
        <v>0.47435085497150092</v>
      </c>
      <c r="L173" s="197">
        <f t="shared" si="241"/>
        <v>75720.862483311081</v>
      </c>
      <c r="M173" s="137">
        <f t="shared" ref="M173:M177" si="305">IFERROR(J173/$R$32,0)</f>
        <v>4.9367255470603742E-2</v>
      </c>
      <c r="P173" s="64"/>
      <c r="Q173" s="64"/>
      <c r="R173" s="64"/>
    </row>
    <row r="174" spans="2:18" s="20" customFormat="1" ht="13.15" customHeight="1">
      <c r="B174" s="311"/>
      <c r="C174" s="313"/>
      <c r="D174" s="322"/>
      <c r="E174" s="186">
        <v>3</v>
      </c>
      <c r="F174" s="189" t="s">
        <v>240</v>
      </c>
      <c r="G174" s="46" t="s">
        <v>241</v>
      </c>
      <c r="H174" s="213">
        <v>46901450</v>
      </c>
      <c r="I174" s="39">
        <f t="shared" ref="I174" si="306">IFERROR(H174/H177,"-")</f>
        <v>0.10264627709195236</v>
      </c>
      <c r="J174" s="197">
        <v>959</v>
      </c>
      <c r="K174" s="39">
        <f t="shared" ref="K174" si="307">IFERROR(J174/J177,"-")</f>
        <v>0.60734642178594045</v>
      </c>
      <c r="L174" s="197">
        <f t="shared" si="241"/>
        <v>48906.621480709073</v>
      </c>
      <c r="M174" s="137">
        <f t="shared" si="305"/>
        <v>6.3208542051146843E-2</v>
      </c>
      <c r="P174" s="64"/>
      <c r="Q174" s="64"/>
      <c r="R174" s="64"/>
    </row>
    <row r="175" spans="2:18" s="20" customFormat="1" ht="13.15" customHeight="1">
      <c r="B175" s="311"/>
      <c r="C175" s="313"/>
      <c r="D175" s="322"/>
      <c r="E175" s="186">
        <v>4</v>
      </c>
      <c r="F175" s="189" t="s">
        <v>246</v>
      </c>
      <c r="G175" s="46" t="s">
        <v>247</v>
      </c>
      <c r="H175" s="213">
        <v>40444581</v>
      </c>
      <c r="I175" s="39">
        <f t="shared" ref="I175" si="308">IFERROR(H175/H177,"-")</f>
        <v>8.8515081478161367E-2</v>
      </c>
      <c r="J175" s="197">
        <v>656</v>
      </c>
      <c r="K175" s="39">
        <f t="shared" ref="K175" si="309">IFERROR(J175/J177,"-")</f>
        <v>0.41545281823939201</v>
      </c>
      <c r="L175" s="197">
        <f t="shared" si="241"/>
        <v>61653.324695121948</v>
      </c>
      <c r="M175" s="137">
        <f t="shared" si="305"/>
        <v>4.3237542842077509E-2</v>
      </c>
      <c r="P175" s="64"/>
      <c r="Q175" s="64"/>
      <c r="R175" s="64"/>
    </row>
    <row r="176" spans="2:18" s="20" customFormat="1" ht="13.15" customHeight="1">
      <c r="B176" s="311"/>
      <c r="C176" s="313"/>
      <c r="D176" s="322"/>
      <c r="E176" s="187">
        <v>5</v>
      </c>
      <c r="F176" s="190" t="s">
        <v>242</v>
      </c>
      <c r="G176" s="47" t="s">
        <v>243</v>
      </c>
      <c r="H176" s="214">
        <v>32798419</v>
      </c>
      <c r="I176" s="59">
        <f t="shared" ref="I176" si="310">IFERROR(H176/H177,"-")</f>
        <v>7.178105591302518E-2</v>
      </c>
      <c r="J176" s="198">
        <v>316</v>
      </c>
      <c r="K176" s="59">
        <f t="shared" ref="K176" si="311">IFERROR(J176/J177,"-")</f>
        <v>0.20012666244458518</v>
      </c>
      <c r="L176" s="198">
        <f t="shared" si="241"/>
        <v>103792.46518987342</v>
      </c>
      <c r="M176" s="138">
        <f t="shared" si="305"/>
        <v>2.0827840759293434E-2</v>
      </c>
      <c r="P176" s="64"/>
      <c r="Q176" s="64"/>
      <c r="R176" s="64"/>
    </row>
    <row r="177" spans="2:18" s="20" customFormat="1" ht="13.15" customHeight="1">
      <c r="B177" s="294"/>
      <c r="C177" s="314"/>
      <c r="D177" s="323"/>
      <c r="E177" s="204" t="s">
        <v>328</v>
      </c>
      <c r="F177" s="207"/>
      <c r="G177" s="210"/>
      <c r="H177" s="215">
        <v>456923050</v>
      </c>
      <c r="I177" s="42" t="s">
        <v>321</v>
      </c>
      <c r="J177" s="199">
        <v>1579</v>
      </c>
      <c r="K177" s="42" t="s">
        <v>128</v>
      </c>
      <c r="L177" s="199">
        <f t="shared" si="241"/>
        <v>289374.95250158326</v>
      </c>
      <c r="M177" s="139">
        <f t="shared" si="305"/>
        <v>0.1040732929079884</v>
      </c>
      <c r="P177" s="64"/>
      <c r="Q177" s="64"/>
      <c r="R177" s="64"/>
    </row>
    <row r="178" spans="2:18" s="20" customFormat="1" ht="13.15" customHeight="1">
      <c r="B178" s="293">
        <v>30</v>
      </c>
      <c r="C178" s="312" t="s">
        <v>41</v>
      </c>
      <c r="D178" s="307">
        <f>VLOOKUP(C178,'市区町村別_在宅(医科)'!$C$7:$BO$80,65,0)</f>
        <v>20327</v>
      </c>
      <c r="E178" s="185">
        <v>1</v>
      </c>
      <c r="F178" s="188" t="s">
        <v>236</v>
      </c>
      <c r="G178" s="191" t="s">
        <v>237</v>
      </c>
      <c r="H178" s="245">
        <v>105424541</v>
      </c>
      <c r="I178" s="38">
        <f t="shared" ref="I178" si="312">IFERROR(H178/H183,"-")</f>
        <v>0.13889064093939255</v>
      </c>
      <c r="J178" s="196">
        <v>1869</v>
      </c>
      <c r="K178" s="38">
        <f t="shared" ref="K178" si="313">IFERROR(J178/J183,"-")</f>
        <v>0.70956719817767655</v>
      </c>
      <c r="L178" s="196">
        <f t="shared" si="241"/>
        <v>56406.924023542</v>
      </c>
      <c r="M178" s="140">
        <f>IFERROR(J178/$R$33,0)</f>
        <v>9.1946671914202791E-2</v>
      </c>
      <c r="P178" s="64"/>
      <c r="Q178" s="64"/>
      <c r="R178" s="64"/>
    </row>
    <row r="179" spans="2:18" s="20" customFormat="1" ht="13.15" customHeight="1">
      <c r="B179" s="311"/>
      <c r="C179" s="313"/>
      <c r="D179" s="322"/>
      <c r="E179" s="186">
        <v>2</v>
      </c>
      <c r="F179" s="189" t="s">
        <v>238</v>
      </c>
      <c r="G179" s="45" t="s">
        <v>239</v>
      </c>
      <c r="H179" s="213">
        <v>87923544</v>
      </c>
      <c r="I179" s="39">
        <f t="shared" ref="I179" si="314">IFERROR(H179/H183,"-")</f>
        <v>0.11583410526608677</v>
      </c>
      <c r="J179" s="197">
        <v>1285</v>
      </c>
      <c r="K179" s="39">
        <f t="shared" ref="K179" si="315">IFERROR(J179/J183,"-")</f>
        <v>0.48785117691723612</v>
      </c>
      <c r="L179" s="197">
        <f t="shared" si="241"/>
        <v>68422.991439688718</v>
      </c>
      <c r="M179" s="137">
        <f t="shared" ref="M179:M183" si="316">IFERROR(J179/$R$33,0)</f>
        <v>6.3216411669208439E-2</v>
      </c>
      <c r="P179" s="64"/>
      <c r="Q179" s="64"/>
      <c r="R179" s="64"/>
    </row>
    <row r="180" spans="2:18" s="20" customFormat="1" ht="13.15" customHeight="1">
      <c r="B180" s="311"/>
      <c r="C180" s="313"/>
      <c r="D180" s="322"/>
      <c r="E180" s="186">
        <v>3</v>
      </c>
      <c r="F180" s="189" t="s">
        <v>240</v>
      </c>
      <c r="G180" s="46" t="s">
        <v>241</v>
      </c>
      <c r="H180" s="213">
        <v>75931980</v>
      </c>
      <c r="I180" s="39">
        <f t="shared" ref="I180" si="317">IFERROR(H180/H183,"-")</f>
        <v>0.10003592398848704</v>
      </c>
      <c r="J180" s="197">
        <v>1683</v>
      </c>
      <c r="K180" s="39">
        <f t="shared" ref="K180" si="318">IFERROR(J180/J183,"-")</f>
        <v>0.63895216400911159</v>
      </c>
      <c r="L180" s="197">
        <f t="shared" si="241"/>
        <v>45117.040998217468</v>
      </c>
      <c r="M180" s="137">
        <f t="shared" si="316"/>
        <v>8.2796280808776504E-2</v>
      </c>
      <c r="P180" s="64"/>
      <c r="Q180" s="64"/>
      <c r="R180" s="64"/>
    </row>
    <row r="181" spans="2:18" s="20" customFormat="1" ht="13.15" customHeight="1">
      <c r="B181" s="311"/>
      <c r="C181" s="313"/>
      <c r="D181" s="322"/>
      <c r="E181" s="186">
        <v>4</v>
      </c>
      <c r="F181" s="189" t="s">
        <v>242</v>
      </c>
      <c r="G181" s="46" t="s">
        <v>243</v>
      </c>
      <c r="H181" s="213">
        <v>75234132</v>
      </c>
      <c r="I181" s="39">
        <f t="shared" ref="I181" si="319">IFERROR(H181/H183,"-")</f>
        <v>9.9116550234720602E-2</v>
      </c>
      <c r="J181" s="197">
        <v>633</v>
      </c>
      <c r="K181" s="39">
        <f t="shared" ref="K181" si="320">IFERROR(J181/J183,"-")</f>
        <v>0.24031890660592256</v>
      </c>
      <c r="L181" s="197">
        <f t="shared" si="241"/>
        <v>118853.28909952607</v>
      </c>
      <c r="M181" s="137">
        <f t="shared" si="316"/>
        <v>3.1140847149112017E-2</v>
      </c>
      <c r="P181" s="64"/>
      <c r="Q181" s="64"/>
      <c r="R181" s="64"/>
    </row>
    <row r="182" spans="2:18" s="20" customFormat="1" ht="13.15" customHeight="1">
      <c r="B182" s="311"/>
      <c r="C182" s="313"/>
      <c r="D182" s="322"/>
      <c r="E182" s="187">
        <v>5</v>
      </c>
      <c r="F182" s="190" t="s">
        <v>246</v>
      </c>
      <c r="G182" s="47" t="s">
        <v>247</v>
      </c>
      <c r="H182" s="214">
        <v>60315015</v>
      </c>
      <c r="I182" s="59">
        <f t="shared" ref="I182" si="321">IFERROR(H182/H183,"-")</f>
        <v>7.9461489821606862E-2</v>
      </c>
      <c r="J182" s="198">
        <v>1065</v>
      </c>
      <c r="K182" s="59">
        <f t="shared" ref="K182" si="322">IFERROR(J182/J183,"-")</f>
        <v>0.40432801822323461</v>
      </c>
      <c r="L182" s="198">
        <f t="shared" si="241"/>
        <v>56633.816901408449</v>
      </c>
      <c r="M182" s="138">
        <f t="shared" si="316"/>
        <v>5.2393368426231123E-2</v>
      </c>
      <c r="P182" s="64"/>
      <c r="Q182" s="64"/>
      <c r="R182" s="64"/>
    </row>
    <row r="183" spans="2:18" s="20" customFormat="1" ht="13.15" customHeight="1">
      <c r="B183" s="294"/>
      <c r="C183" s="314"/>
      <c r="D183" s="323"/>
      <c r="E183" s="204" t="s">
        <v>328</v>
      </c>
      <c r="F183" s="207"/>
      <c r="G183" s="210"/>
      <c r="H183" s="215">
        <v>759047120</v>
      </c>
      <c r="I183" s="42" t="s">
        <v>321</v>
      </c>
      <c r="J183" s="199">
        <v>2634</v>
      </c>
      <c r="K183" s="42" t="s">
        <v>128</v>
      </c>
      <c r="L183" s="199">
        <f t="shared" si="241"/>
        <v>288172.78663629462</v>
      </c>
      <c r="M183" s="139">
        <f t="shared" si="316"/>
        <v>0.12958134500910121</v>
      </c>
      <c r="P183" s="64"/>
      <c r="Q183" s="64"/>
      <c r="R183" s="64"/>
    </row>
    <row r="184" spans="2:18" s="20" customFormat="1" ht="13.15" customHeight="1">
      <c r="B184" s="293">
        <v>31</v>
      </c>
      <c r="C184" s="312" t="s">
        <v>42</v>
      </c>
      <c r="D184" s="307">
        <f>VLOOKUP(C184,'市区町村別_在宅(医科)'!$C$7:$BO$80,65,0)</f>
        <v>26559</v>
      </c>
      <c r="E184" s="185">
        <v>1</v>
      </c>
      <c r="F184" s="188" t="s">
        <v>238</v>
      </c>
      <c r="G184" s="191" t="s">
        <v>239</v>
      </c>
      <c r="H184" s="245">
        <v>104215984</v>
      </c>
      <c r="I184" s="38">
        <f t="shared" ref="I184" si="323">IFERROR(H184/H189,"-")</f>
        <v>0.13042374470411572</v>
      </c>
      <c r="J184" s="196">
        <v>1155</v>
      </c>
      <c r="K184" s="38">
        <f t="shared" ref="K184" si="324">IFERROR(J184/J189,"-")</f>
        <v>0.44663573085846869</v>
      </c>
      <c r="L184" s="196">
        <f t="shared" si="241"/>
        <v>90230.289177489176</v>
      </c>
      <c r="M184" s="140">
        <f>IFERROR(J184/$R$34,0)</f>
        <v>4.348808313566023E-2</v>
      </c>
      <c r="P184" s="64"/>
      <c r="Q184" s="64"/>
      <c r="R184" s="64"/>
    </row>
    <row r="185" spans="2:18" s="20" customFormat="1" ht="13.15" customHeight="1">
      <c r="B185" s="311"/>
      <c r="C185" s="313"/>
      <c r="D185" s="322"/>
      <c r="E185" s="186">
        <v>2</v>
      </c>
      <c r="F185" s="189" t="s">
        <v>236</v>
      </c>
      <c r="G185" s="45" t="s">
        <v>237</v>
      </c>
      <c r="H185" s="213">
        <v>102682207</v>
      </c>
      <c r="I185" s="39">
        <f t="shared" ref="I185" si="325">IFERROR(H185/H189,"-")</f>
        <v>0.12850426045416569</v>
      </c>
      <c r="J185" s="197">
        <v>1743</v>
      </c>
      <c r="K185" s="39">
        <f t="shared" ref="K185" si="326">IFERROR(J185/J189,"-")</f>
        <v>0.67401392111368907</v>
      </c>
      <c r="L185" s="197">
        <f t="shared" si="241"/>
        <v>58911.191623637409</v>
      </c>
      <c r="M185" s="137">
        <f t="shared" ref="M185:M189" si="327">IFERROR(J185/$R$34,0)</f>
        <v>6.5627470913814531E-2</v>
      </c>
      <c r="P185" s="64"/>
      <c r="Q185" s="64"/>
      <c r="R185" s="64"/>
    </row>
    <row r="186" spans="2:18" s="20" customFormat="1" ht="13.15" customHeight="1">
      <c r="B186" s="311"/>
      <c r="C186" s="313"/>
      <c r="D186" s="322"/>
      <c r="E186" s="186">
        <v>3</v>
      </c>
      <c r="F186" s="189" t="s">
        <v>244</v>
      </c>
      <c r="G186" s="46" t="s">
        <v>245</v>
      </c>
      <c r="H186" s="213">
        <v>83624000</v>
      </c>
      <c r="I186" s="39">
        <f t="shared" ref="I186" si="328">IFERROR(H186/H189,"-")</f>
        <v>0.10465338241336351</v>
      </c>
      <c r="J186" s="197">
        <v>988</v>
      </c>
      <c r="K186" s="39">
        <f t="shared" ref="K186" si="329">IFERROR(J186/J189,"-")</f>
        <v>0.38205723124516627</v>
      </c>
      <c r="L186" s="197">
        <f t="shared" si="241"/>
        <v>84639.676113360329</v>
      </c>
      <c r="M186" s="137">
        <f t="shared" si="327"/>
        <v>3.7200195790504161E-2</v>
      </c>
      <c r="P186" s="64"/>
      <c r="Q186" s="64"/>
      <c r="R186" s="64"/>
    </row>
    <row r="187" spans="2:18" s="20" customFormat="1" ht="13.15" customHeight="1">
      <c r="B187" s="311"/>
      <c r="C187" s="313"/>
      <c r="D187" s="322"/>
      <c r="E187" s="186">
        <v>4</v>
      </c>
      <c r="F187" s="189" t="s">
        <v>240</v>
      </c>
      <c r="G187" s="46" t="s">
        <v>241</v>
      </c>
      <c r="H187" s="213">
        <v>70136460</v>
      </c>
      <c r="I187" s="39">
        <f t="shared" ref="I187" si="330">IFERROR(H187/H189,"-")</f>
        <v>8.7774057322055551E-2</v>
      </c>
      <c r="J187" s="197">
        <v>1538</v>
      </c>
      <c r="K187" s="39">
        <f t="shared" ref="K187" si="331">IFERROR(J187/J189,"-")</f>
        <v>0.59474091260634188</v>
      </c>
      <c r="L187" s="197">
        <f t="shared" si="241"/>
        <v>45602.379713914175</v>
      </c>
      <c r="M187" s="137">
        <f t="shared" si="327"/>
        <v>5.7908806807485225E-2</v>
      </c>
      <c r="P187" s="64"/>
      <c r="Q187" s="64"/>
      <c r="R187" s="64"/>
    </row>
    <row r="188" spans="2:18" s="20" customFormat="1" ht="13.15" customHeight="1">
      <c r="B188" s="311"/>
      <c r="C188" s="313"/>
      <c r="D188" s="322"/>
      <c r="E188" s="187">
        <v>5</v>
      </c>
      <c r="F188" s="190" t="s">
        <v>242</v>
      </c>
      <c r="G188" s="47" t="s">
        <v>243</v>
      </c>
      <c r="H188" s="214">
        <v>66049118</v>
      </c>
      <c r="I188" s="59">
        <f t="shared" ref="I188" si="332">IFERROR(H188/H189,"-")</f>
        <v>8.2658849183480473E-2</v>
      </c>
      <c r="J188" s="198">
        <v>526</v>
      </c>
      <c r="K188" s="59">
        <f t="shared" ref="K188" si="333">IFERROR(J188/J189,"-")</f>
        <v>0.2034029389017788</v>
      </c>
      <c r="L188" s="198">
        <f t="shared" si="241"/>
        <v>125568.66539923954</v>
      </c>
      <c r="M188" s="138">
        <f t="shared" si="327"/>
        <v>1.9804962536240069E-2</v>
      </c>
      <c r="P188" s="64"/>
      <c r="Q188" s="64"/>
      <c r="R188" s="64"/>
    </row>
    <row r="189" spans="2:18" s="20" customFormat="1" ht="13.15" customHeight="1">
      <c r="B189" s="294"/>
      <c r="C189" s="314"/>
      <c r="D189" s="323"/>
      <c r="E189" s="204" t="s">
        <v>328</v>
      </c>
      <c r="F189" s="207"/>
      <c r="G189" s="210"/>
      <c r="H189" s="215">
        <v>799056830</v>
      </c>
      <c r="I189" s="42" t="s">
        <v>321</v>
      </c>
      <c r="J189" s="199">
        <v>2586</v>
      </c>
      <c r="K189" s="42" t="s">
        <v>128</v>
      </c>
      <c r="L189" s="199">
        <f t="shared" si="241"/>
        <v>308993.3604021655</v>
      </c>
      <c r="M189" s="139">
        <f t="shared" si="327"/>
        <v>9.736812379984186E-2</v>
      </c>
      <c r="P189" s="64"/>
      <c r="Q189" s="64"/>
      <c r="R189" s="64"/>
    </row>
    <row r="190" spans="2:18" s="20" customFormat="1" ht="13.15" customHeight="1">
      <c r="B190" s="293">
        <v>32</v>
      </c>
      <c r="C190" s="312" t="s">
        <v>43</v>
      </c>
      <c r="D190" s="307">
        <f>VLOOKUP(C190,'市区町村別_在宅(医科)'!$C$7:$BO$80,65,0)</f>
        <v>22707</v>
      </c>
      <c r="E190" s="185">
        <v>1</v>
      </c>
      <c r="F190" s="188" t="s">
        <v>236</v>
      </c>
      <c r="G190" s="191" t="s">
        <v>237</v>
      </c>
      <c r="H190" s="245">
        <v>104881679</v>
      </c>
      <c r="I190" s="38">
        <f t="shared" ref="I190" si="334">IFERROR(H190/H195,"-")</f>
        <v>0.15501111826346106</v>
      </c>
      <c r="J190" s="196">
        <v>1707</v>
      </c>
      <c r="K190" s="38">
        <f t="shared" ref="K190" si="335">IFERROR(J190/J195,"-")</f>
        <v>0.70918155380141257</v>
      </c>
      <c r="L190" s="196">
        <f t="shared" si="241"/>
        <v>61442.108377270066</v>
      </c>
      <c r="M190" s="140">
        <f>IFERROR(J190/$R$35,0)</f>
        <v>7.5175056150085878E-2</v>
      </c>
      <c r="P190" s="64"/>
      <c r="Q190" s="64"/>
      <c r="R190" s="64"/>
    </row>
    <row r="191" spans="2:18" s="20" customFormat="1" ht="13.15" customHeight="1">
      <c r="B191" s="311"/>
      <c r="C191" s="313"/>
      <c r="D191" s="322"/>
      <c r="E191" s="186">
        <v>2</v>
      </c>
      <c r="F191" s="189" t="s">
        <v>238</v>
      </c>
      <c r="G191" s="45" t="s">
        <v>239</v>
      </c>
      <c r="H191" s="213">
        <v>85057892</v>
      </c>
      <c r="I191" s="39">
        <f t="shared" ref="I191" si="336">IFERROR(H191/H195,"-")</f>
        <v>0.1257123177447674</v>
      </c>
      <c r="J191" s="197">
        <v>1089</v>
      </c>
      <c r="K191" s="39">
        <f t="shared" ref="K191" si="337">IFERROR(J191/J195,"-")</f>
        <v>0.45243041130037392</v>
      </c>
      <c r="L191" s="197">
        <f t="shared" si="241"/>
        <v>78106.420569329654</v>
      </c>
      <c r="M191" s="137">
        <f t="shared" ref="M191:M195" si="338">IFERROR(J191/$R$35,0)</f>
        <v>4.7958779231074118E-2</v>
      </c>
      <c r="P191" s="64"/>
      <c r="Q191" s="64"/>
      <c r="R191" s="64"/>
    </row>
    <row r="192" spans="2:18" s="20" customFormat="1" ht="13.15" customHeight="1">
      <c r="B192" s="311"/>
      <c r="C192" s="313"/>
      <c r="D192" s="322"/>
      <c r="E192" s="186">
        <v>3</v>
      </c>
      <c r="F192" s="189" t="s">
        <v>240</v>
      </c>
      <c r="G192" s="46" t="s">
        <v>241</v>
      </c>
      <c r="H192" s="213">
        <v>67750190</v>
      </c>
      <c r="I192" s="39">
        <f t="shared" ref="I192" si="339">IFERROR(H192/H195,"-")</f>
        <v>0.10013219481795249</v>
      </c>
      <c r="J192" s="197">
        <v>1472</v>
      </c>
      <c r="K192" s="39">
        <f t="shared" ref="K192" si="340">IFERROR(J192/J195,"-")</f>
        <v>0.61154964686331537</v>
      </c>
      <c r="L192" s="197">
        <f t="shared" si="241"/>
        <v>46025.944293478264</v>
      </c>
      <c r="M192" s="137">
        <f t="shared" si="338"/>
        <v>6.482582463557493E-2</v>
      </c>
      <c r="P192" s="64"/>
      <c r="Q192" s="64"/>
      <c r="R192" s="64"/>
    </row>
    <row r="193" spans="2:18" s="20" customFormat="1" ht="13.15" customHeight="1">
      <c r="B193" s="311"/>
      <c r="C193" s="313"/>
      <c r="D193" s="322"/>
      <c r="E193" s="186">
        <v>4</v>
      </c>
      <c r="F193" s="189" t="s">
        <v>242</v>
      </c>
      <c r="G193" s="46" t="s">
        <v>243</v>
      </c>
      <c r="H193" s="213">
        <v>56069259</v>
      </c>
      <c r="I193" s="39">
        <f t="shared" ref="I193" si="341">IFERROR(H193/H195,"-")</f>
        <v>8.2868224657174194E-2</v>
      </c>
      <c r="J193" s="197">
        <v>510</v>
      </c>
      <c r="K193" s="39">
        <f t="shared" ref="K193" si="342">IFERROR(J193/J195,"-")</f>
        <v>0.211882010801828</v>
      </c>
      <c r="L193" s="197">
        <f t="shared" si="241"/>
        <v>109939.72352941177</v>
      </c>
      <c r="M193" s="137">
        <f t="shared" si="338"/>
        <v>2.246003435064077E-2</v>
      </c>
      <c r="P193" s="64"/>
      <c r="Q193" s="64"/>
      <c r="R193" s="64"/>
    </row>
    <row r="194" spans="2:18" s="20" customFormat="1" ht="13.15" customHeight="1">
      <c r="B194" s="311"/>
      <c r="C194" s="313"/>
      <c r="D194" s="322"/>
      <c r="E194" s="187">
        <v>5</v>
      </c>
      <c r="F194" s="190" t="s">
        <v>244</v>
      </c>
      <c r="G194" s="47" t="s">
        <v>245</v>
      </c>
      <c r="H194" s="214">
        <v>52504483</v>
      </c>
      <c r="I194" s="59">
        <f t="shared" ref="I194" si="343">IFERROR(H194/H195,"-")</f>
        <v>7.7599621795479468E-2</v>
      </c>
      <c r="J194" s="198">
        <v>882</v>
      </c>
      <c r="K194" s="59">
        <f t="shared" ref="K194" si="344">IFERROR(J194/J195,"-")</f>
        <v>0.36643124221022016</v>
      </c>
      <c r="L194" s="198">
        <f t="shared" si="241"/>
        <v>59528.892290249431</v>
      </c>
      <c r="M194" s="138">
        <f t="shared" si="338"/>
        <v>3.8842647641696391E-2</v>
      </c>
      <c r="P194" s="64"/>
      <c r="Q194" s="64"/>
      <c r="R194" s="64"/>
    </row>
    <row r="195" spans="2:18" s="20" customFormat="1" ht="13.15" customHeight="1">
      <c r="B195" s="294"/>
      <c r="C195" s="314"/>
      <c r="D195" s="323"/>
      <c r="E195" s="204" t="s">
        <v>328</v>
      </c>
      <c r="F195" s="207"/>
      <c r="G195" s="210"/>
      <c r="H195" s="215">
        <v>676607460</v>
      </c>
      <c r="I195" s="42" t="s">
        <v>321</v>
      </c>
      <c r="J195" s="199">
        <v>2407</v>
      </c>
      <c r="K195" s="42" t="s">
        <v>128</v>
      </c>
      <c r="L195" s="199">
        <f t="shared" si="241"/>
        <v>281099.90029081842</v>
      </c>
      <c r="M195" s="139">
        <f t="shared" si="338"/>
        <v>0.10600255427841634</v>
      </c>
      <c r="P195" s="64"/>
      <c r="Q195" s="64"/>
      <c r="R195" s="64"/>
    </row>
    <row r="196" spans="2:18" s="20" customFormat="1" ht="24">
      <c r="B196" s="293">
        <v>33</v>
      </c>
      <c r="C196" s="312" t="s">
        <v>44</v>
      </c>
      <c r="D196" s="307">
        <f>VLOOKUP(C196,'市区町村別_在宅(医科)'!$C$7:$BO$80,65,0)</f>
        <v>6370</v>
      </c>
      <c r="E196" s="185">
        <v>1</v>
      </c>
      <c r="F196" s="188" t="s">
        <v>250</v>
      </c>
      <c r="G196" s="191" t="s">
        <v>251</v>
      </c>
      <c r="H196" s="245">
        <v>30909652</v>
      </c>
      <c r="I196" s="38">
        <f t="shared" ref="I196" si="345">IFERROR(H196/H201,"-")</f>
        <v>0.11403085611575099</v>
      </c>
      <c r="J196" s="196">
        <v>76</v>
      </c>
      <c r="K196" s="38">
        <f t="shared" ref="K196" si="346">IFERROR(J196/J201,"-")</f>
        <v>0.11176470588235295</v>
      </c>
      <c r="L196" s="196">
        <f t="shared" si="241"/>
        <v>406705.94736842107</v>
      </c>
      <c r="M196" s="140">
        <f>IFERROR(J196/$R$36,0)</f>
        <v>1.1930926216640502E-2</v>
      </c>
      <c r="P196" s="64"/>
      <c r="Q196" s="64"/>
      <c r="R196" s="64"/>
    </row>
    <row r="197" spans="2:18" s="20" customFormat="1" ht="13.15" customHeight="1">
      <c r="B197" s="311"/>
      <c r="C197" s="313"/>
      <c r="D197" s="322"/>
      <c r="E197" s="186">
        <v>2</v>
      </c>
      <c r="F197" s="189" t="s">
        <v>236</v>
      </c>
      <c r="G197" s="45" t="s">
        <v>237</v>
      </c>
      <c r="H197" s="213">
        <v>30036664</v>
      </c>
      <c r="I197" s="39">
        <f t="shared" ref="I197" si="347">IFERROR(H197/H201,"-")</f>
        <v>0.11081025793435519</v>
      </c>
      <c r="J197" s="197">
        <v>452</v>
      </c>
      <c r="K197" s="39">
        <f t="shared" ref="K197" si="348">IFERROR(J197/J201,"-")</f>
        <v>0.66470588235294115</v>
      </c>
      <c r="L197" s="197">
        <f t="shared" si="241"/>
        <v>66452.796460176993</v>
      </c>
      <c r="M197" s="137">
        <f t="shared" ref="M197:M201" si="349">IFERROR(J197/$R$36,0)</f>
        <v>7.0957613814756668E-2</v>
      </c>
      <c r="P197" s="64"/>
      <c r="Q197" s="64"/>
      <c r="R197" s="64"/>
    </row>
    <row r="198" spans="2:18" s="20" customFormat="1" ht="13.15" customHeight="1">
      <c r="B198" s="311"/>
      <c r="C198" s="313"/>
      <c r="D198" s="322"/>
      <c r="E198" s="186">
        <v>3</v>
      </c>
      <c r="F198" s="189" t="s">
        <v>238</v>
      </c>
      <c r="G198" s="46" t="s">
        <v>239</v>
      </c>
      <c r="H198" s="213">
        <v>28334149</v>
      </c>
      <c r="I198" s="39">
        <f t="shared" ref="I198" si="350">IFERROR(H198/H201,"-")</f>
        <v>0.10452939644164386</v>
      </c>
      <c r="J198" s="197">
        <v>303</v>
      </c>
      <c r="K198" s="39">
        <f t="shared" ref="K198" si="351">IFERROR(J198/J201,"-")</f>
        <v>0.44558823529411767</v>
      </c>
      <c r="L198" s="197">
        <f t="shared" si="241"/>
        <v>93512.042904290429</v>
      </c>
      <c r="M198" s="137">
        <f t="shared" si="349"/>
        <v>4.756671899529042E-2</v>
      </c>
      <c r="P198" s="64"/>
      <c r="Q198" s="64"/>
      <c r="R198" s="64"/>
    </row>
    <row r="199" spans="2:18" s="20" customFormat="1" ht="13.15" customHeight="1">
      <c r="B199" s="311"/>
      <c r="C199" s="313"/>
      <c r="D199" s="322"/>
      <c r="E199" s="186">
        <v>4</v>
      </c>
      <c r="F199" s="189" t="s">
        <v>240</v>
      </c>
      <c r="G199" s="46" t="s">
        <v>241</v>
      </c>
      <c r="H199" s="213">
        <v>20673066</v>
      </c>
      <c r="I199" s="39">
        <f t="shared" ref="I199" si="352">IFERROR(H199/H201,"-")</f>
        <v>7.6266384834013143E-2</v>
      </c>
      <c r="J199" s="197">
        <v>397</v>
      </c>
      <c r="K199" s="39">
        <f t="shared" ref="K199" si="353">IFERROR(J199/J201,"-")</f>
        <v>0.58382352941176474</v>
      </c>
      <c r="L199" s="197">
        <f t="shared" si="241"/>
        <v>52073.21410579345</v>
      </c>
      <c r="M199" s="137">
        <f t="shared" si="349"/>
        <v>6.2323390894819468E-2</v>
      </c>
      <c r="P199" s="64"/>
      <c r="Q199" s="64"/>
      <c r="R199" s="64"/>
    </row>
    <row r="200" spans="2:18" s="20" customFormat="1" ht="13.15" customHeight="1">
      <c r="B200" s="311"/>
      <c r="C200" s="313"/>
      <c r="D200" s="322"/>
      <c r="E200" s="187">
        <v>5</v>
      </c>
      <c r="F200" s="190" t="s">
        <v>246</v>
      </c>
      <c r="G200" s="47" t="s">
        <v>247</v>
      </c>
      <c r="H200" s="214">
        <v>20424084</v>
      </c>
      <c r="I200" s="59">
        <f t="shared" ref="I200" si="354">IFERROR(H200/H201,"-")</f>
        <v>7.5347848752875382E-2</v>
      </c>
      <c r="J200" s="198">
        <v>279</v>
      </c>
      <c r="K200" s="59">
        <f t="shared" ref="K200" si="355">IFERROR(J200/J201,"-")</f>
        <v>0.41029411764705881</v>
      </c>
      <c r="L200" s="198">
        <f t="shared" si="241"/>
        <v>73204.602150537641</v>
      </c>
      <c r="M200" s="138">
        <f t="shared" si="349"/>
        <v>4.3799058084772372E-2</v>
      </c>
      <c r="P200" s="64"/>
      <c r="Q200" s="64"/>
      <c r="R200" s="64"/>
    </row>
    <row r="201" spans="2:18" s="20" customFormat="1" ht="13.15" customHeight="1">
      <c r="B201" s="294"/>
      <c r="C201" s="314"/>
      <c r="D201" s="323"/>
      <c r="E201" s="204" t="s">
        <v>328</v>
      </c>
      <c r="F201" s="207"/>
      <c r="G201" s="210"/>
      <c r="H201" s="215">
        <v>271063930</v>
      </c>
      <c r="I201" s="42" t="s">
        <v>321</v>
      </c>
      <c r="J201" s="199">
        <v>680</v>
      </c>
      <c r="K201" s="42" t="s">
        <v>128</v>
      </c>
      <c r="L201" s="199">
        <f t="shared" si="241"/>
        <v>398623.42647058825</v>
      </c>
      <c r="M201" s="139">
        <f t="shared" si="349"/>
        <v>0.10675039246467818</v>
      </c>
      <c r="P201" s="64"/>
      <c r="Q201" s="64"/>
      <c r="R201" s="64"/>
    </row>
    <row r="202" spans="2:18" s="20" customFormat="1" ht="13.15" customHeight="1">
      <c r="B202" s="293">
        <v>34</v>
      </c>
      <c r="C202" s="312" t="s">
        <v>46</v>
      </c>
      <c r="D202" s="307">
        <f>VLOOKUP(C202,'市区町村別_在宅(医科)'!$C$7:$BO$80,65,0)</f>
        <v>29031</v>
      </c>
      <c r="E202" s="185">
        <v>1</v>
      </c>
      <c r="F202" s="188" t="s">
        <v>236</v>
      </c>
      <c r="G202" s="191" t="s">
        <v>237</v>
      </c>
      <c r="H202" s="245">
        <v>119151396</v>
      </c>
      <c r="I202" s="38">
        <f t="shared" ref="I202" si="356">IFERROR(H202/H207,"-")</f>
        <v>0.12875594577509306</v>
      </c>
      <c r="J202" s="196">
        <v>2002</v>
      </c>
      <c r="K202" s="38">
        <f t="shared" ref="K202" si="357">IFERROR(J202/J207,"-")</f>
        <v>0.72959183673469385</v>
      </c>
      <c r="L202" s="196">
        <f t="shared" ref="L202:L265" si="358">IFERROR(H202/J202,"-")</f>
        <v>59516.181818181816</v>
      </c>
      <c r="M202" s="140">
        <f>IFERROR(J202/$R$37,0)</f>
        <v>6.8960766077641136E-2</v>
      </c>
      <c r="P202" s="64"/>
      <c r="Q202" s="64"/>
      <c r="R202" s="64"/>
    </row>
    <row r="203" spans="2:18" s="20" customFormat="1" ht="13.15" customHeight="1">
      <c r="B203" s="311"/>
      <c r="C203" s="313"/>
      <c r="D203" s="322"/>
      <c r="E203" s="186">
        <v>2</v>
      </c>
      <c r="F203" s="189" t="s">
        <v>238</v>
      </c>
      <c r="G203" s="45" t="s">
        <v>239</v>
      </c>
      <c r="H203" s="213">
        <v>117307003</v>
      </c>
      <c r="I203" s="39">
        <f t="shared" ref="I203" si="359">IFERROR(H203/H207,"-")</f>
        <v>0.12676288003630842</v>
      </c>
      <c r="J203" s="197">
        <v>1432</v>
      </c>
      <c r="K203" s="39">
        <f t="shared" ref="K203" si="360">IFERROR(J203/J207,"-")</f>
        <v>0.52186588921282795</v>
      </c>
      <c r="L203" s="197">
        <f t="shared" si="358"/>
        <v>81918.29818435754</v>
      </c>
      <c r="M203" s="137">
        <f t="shared" ref="M203:M207" si="361">IFERROR(J203/$R$37,0)</f>
        <v>4.9326581929661398E-2</v>
      </c>
      <c r="P203" s="64"/>
      <c r="Q203" s="64"/>
      <c r="R203" s="64"/>
    </row>
    <row r="204" spans="2:18" s="20" customFormat="1" ht="13.15" customHeight="1">
      <c r="B204" s="311"/>
      <c r="C204" s="313"/>
      <c r="D204" s="322"/>
      <c r="E204" s="186">
        <v>3</v>
      </c>
      <c r="F204" s="189" t="s">
        <v>240</v>
      </c>
      <c r="G204" s="46" t="s">
        <v>241</v>
      </c>
      <c r="H204" s="213">
        <v>71415452</v>
      </c>
      <c r="I204" s="39">
        <f t="shared" ref="I204" si="362">IFERROR(H204/H207,"-")</f>
        <v>7.7172105186377862E-2</v>
      </c>
      <c r="J204" s="197">
        <v>1756</v>
      </c>
      <c r="K204" s="39">
        <f t="shared" ref="K204" si="363">IFERROR(J204/J207,"-")</f>
        <v>0.63994169096209907</v>
      </c>
      <c r="L204" s="197">
        <f t="shared" si="358"/>
        <v>40669.391799544421</v>
      </c>
      <c r="M204" s="137">
        <f t="shared" si="361"/>
        <v>6.0487065550618307E-2</v>
      </c>
      <c r="P204" s="64"/>
      <c r="Q204" s="64"/>
      <c r="R204" s="64"/>
    </row>
    <row r="205" spans="2:18" s="20" customFormat="1" ht="13.15" customHeight="1">
      <c r="B205" s="311"/>
      <c r="C205" s="313"/>
      <c r="D205" s="322"/>
      <c r="E205" s="186">
        <v>4</v>
      </c>
      <c r="F205" s="189" t="s">
        <v>252</v>
      </c>
      <c r="G205" s="46" t="s">
        <v>253</v>
      </c>
      <c r="H205" s="213">
        <v>65788448</v>
      </c>
      <c r="I205" s="39">
        <f t="shared" ref="I205" si="364">IFERROR(H205/H207,"-")</f>
        <v>7.1091519929112112E-2</v>
      </c>
      <c r="J205" s="197">
        <v>349</v>
      </c>
      <c r="K205" s="39">
        <f t="shared" ref="K205" si="365">IFERROR(J205/J207,"-")</f>
        <v>0.12718658892128279</v>
      </c>
      <c r="L205" s="197">
        <f t="shared" si="358"/>
        <v>188505.5816618911</v>
      </c>
      <c r="M205" s="137">
        <f t="shared" si="361"/>
        <v>1.202163204849988E-2</v>
      </c>
      <c r="P205" s="64"/>
      <c r="Q205" s="64"/>
      <c r="R205" s="64"/>
    </row>
    <row r="206" spans="2:18" s="20" customFormat="1" ht="13.15" customHeight="1">
      <c r="B206" s="311"/>
      <c r="C206" s="313"/>
      <c r="D206" s="322"/>
      <c r="E206" s="187">
        <v>5</v>
      </c>
      <c r="F206" s="190" t="s">
        <v>242</v>
      </c>
      <c r="G206" s="47" t="s">
        <v>243</v>
      </c>
      <c r="H206" s="214">
        <v>65177498</v>
      </c>
      <c r="I206" s="59">
        <f t="shared" ref="I206" si="366">IFERROR(H206/H207,"-")</f>
        <v>7.0431322502039651E-2</v>
      </c>
      <c r="J206" s="198">
        <v>640</v>
      </c>
      <c r="K206" s="59">
        <f t="shared" ref="K206" si="367">IFERROR(J206/J207,"-")</f>
        <v>0.23323615160349853</v>
      </c>
      <c r="L206" s="198">
        <f t="shared" si="358"/>
        <v>101839.840625</v>
      </c>
      <c r="M206" s="138">
        <f t="shared" si="361"/>
        <v>2.2045399745100065E-2</v>
      </c>
      <c r="P206" s="64"/>
      <c r="Q206" s="64"/>
      <c r="R206" s="64"/>
    </row>
    <row r="207" spans="2:18" s="20" customFormat="1" ht="13.15" customHeight="1">
      <c r="B207" s="294"/>
      <c r="C207" s="314"/>
      <c r="D207" s="323"/>
      <c r="E207" s="204" t="s">
        <v>328</v>
      </c>
      <c r="F207" s="207"/>
      <c r="G207" s="210"/>
      <c r="H207" s="215">
        <v>925405000</v>
      </c>
      <c r="I207" s="42" t="s">
        <v>321</v>
      </c>
      <c r="J207" s="199">
        <v>2744</v>
      </c>
      <c r="K207" s="42" t="s">
        <v>128</v>
      </c>
      <c r="L207" s="199">
        <f t="shared" si="358"/>
        <v>337246.72011661809</v>
      </c>
      <c r="M207" s="139">
        <f t="shared" si="361"/>
        <v>9.4519651407116531E-2</v>
      </c>
      <c r="P207" s="64"/>
      <c r="Q207" s="64"/>
      <c r="R207" s="64"/>
    </row>
    <row r="208" spans="2:18" s="20" customFormat="1" ht="13.15" customHeight="1">
      <c r="B208" s="293">
        <v>35</v>
      </c>
      <c r="C208" s="312" t="s">
        <v>3</v>
      </c>
      <c r="D208" s="307">
        <f>VLOOKUP(C208,'市区町村別_在宅(医科)'!$C$7:$BO$80,65,0)</f>
        <v>58722</v>
      </c>
      <c r="E208" s="185">
        <v>1</v>
      </c>
      <c r="F208" s="188" t="s">
        <v>236</v>
      </c>
      <c r="G208" s="191" t="s">
        <v>237</v>
      </c>
      <c r="H208" s="245">
        <v>324172536</v>
      </c>
      <c r="I208" s="38">
        <f t="shared" ref="I208" si="368">IFERROR(H208/H213,"-")</f>
        <v>0.15839120240472482</v>
      </c>
      <c r="J208" s="196">
        <v>5204</v>
      </c>
      <c r="K208" s="38">
        <f t="shared" ref="K208" si="369">IFERROR(J208/J213,"-")</f>
        <v>0.70735354084545332</v>
      </c>
      <c r="L208" s="196">
        <f t="shared" si="358"/>
        <v>62292.954650269021</v>
      </c>
      <c r="M208" s="140">
        <f>IFERROR(J208/$R$38,0)</f>
        <v>8.8620959776574373E-2</v>
      </c>
      <c r="P208" s="64"/>
      <c r="Q208" s="64"/>
      <c r="R208" s="64"/>
    </row>
    <row r="209" spans="2:18" s="20" customFormat="1" ht="13.15" customHeight="1">
      <c r="B209" s="311"/>
      <c r="C209" s="313"/>
      <c r="D209" s="322"/>
      <c r="E209" s="186">
        <v>2</v>
      </c>
      <c r="F209" s="189" t="s">
        <v>238</v>
      </c>
      <c r="G209" s="45" t="s">
        <v>239</v>
      </c>
      <c r="H209" s="213">
        <v>285157243</v>
      </c>
      <c r="I209" s="39">
        <f t="shared" ref="I209" si="370">IFERROR(H209/H213,"-")</f>
        <v>0.13932826990990471</v>
      </c>
      <c r="J209" s="197">
        <v>3373</v>
      </c>
      <c r="K209" s="39">
        <f t="shared" ref="K209" si="371">IFERROR(J209/J213,"-")</f>
        <v>0.45847492184314259</v>
      </c>
      <c r="L209" s="197">
        <f t="shared" si="358"/>
        <v>84541.133412392534</v>
      </c>
      <c r="M209" s="137">
        <f t="shared" ref="M209:M213" si="372">IFERROR(J209/$R$38,0)</f>
        <v>5.744014168454753E-2</v>
      </c>
      <c r="P209" s="64"/>
      <c r="Q209" s="64"/>
      <c r="R209" s="64"/>
    </row>
    <row r="210" spans="2:18" s="20" customFormat="1" ht="13.15" customHeight="1">
      <c r="B210" s="311"/>
      <c r="C210" s="313"/>
      <c r="D210" s="322"/>
      <c r="E210" s="186">
        <v>3</v>
      </c>
      <c r="F210" s="189" t="s">
        <v>242</v>
      </c>
      <c r="G210" s="46" t="s">
        <v>243</v>
      </c>
      <c r="H210" s="213">
        <v>204358441</v>
      </c>
      <c r="I210" s="39">
        <f t="shared" ref="I210" si="373">IFERROR(H210/H213,"-")</f>
        <v>9.9849850301769599E-2</v>
      </c>
      <c r="J210" s="197">
        <v>1627</v>
      </c>
      <c r="K210" s="39">
        <f t="shared" ref="K210" si="374">IFERROR(J210/J213,"-")</f>
        <v>0.22114992524126681</v>
      </c>
      <c r="L210" s="197">
        <f t="shared" si="358"/>
        <v>125604.45052243392</v>
      </c>
      <c r="M210" s="137">
        <f t="shared" si="372"/>
        <v>2.7706821974728381E-2</v>
      </c>
      <c r="P210" s="64"/>
      <c r="Q210" s="64"/>
      <c r="R210" s="64"/>
    </row>
    <row r="211" spans="2:18" s="20" customFormat="1" ht="13.15" customHeight="1">
      <c r="B211" s="311"/>
      <c r="C211" s="313"/>
      <c r="D211" s="322"/>
      <c r="E211" s="186">
        <v>4</v>
      </c>
      <c r="F211" s="189" t="s">
        <v>240</v>
      </c>
      <c r="G211" s="46" t="s">
        <v>241</v>
      </c>
      <c r="H211" s="213">
        <v>199306815</v>
      </c>
      <c r="I211" s="39">
        <f t="shared" ref="I211" si="375">IFERROR(H211/H213,"-")</f>
        <v>9.7381618026105843E-2</v>
      </c>
      <c r="J211" s="197">
        <v>4336</v>
      </c>
      <c r="K211" s="39">
        <f t="shared" ref="K211" si="376">IFERROR(J211/J213,"-")</f>
        <v>0.58937066739159982</v>
      </c>
      <c r="L211" s="197">
        <f t="shared" si="358"/>
        <v>45965.593865313655</v>
      </c>
      <c r="M211" s="137">
        <f t="shared" si="372"/>
        <v>7.3839446885324067E-2</v>
      </c>
      <c r="P211" s="64"/>
      <c r="Q211" s="64"/>
      <c r="R211" s="64"/>
    </row>
    <row r="212" spans="2:18" s="20" customFormat="1" ht="13.15" customHeight="1">
      <c r="B212" s="311"/>
      <c r="C212" s="313"/>
      <c r="D212" s="322"/>
      <c r="E212" s="187">
        <v>5</v>
      </c>
      <c r="F212" s="190" t="s">
        <v>244</v>
      </c>
      <c r="G212" s="47" t="s">
        <v>245</v>
      </c>
      <c r="H212" s="214">
        <v>146077841</v>
      </c>
      <c r="I212" s="59">
        <f t="shared" ref="I212" si="377">IFERROR(H212/H213,"-")</f>
        <v>7.1373859014004226E-2</v>
      </c>
      <c r="J212" s="198">
        <v>2672</v>
      </c>
      <c r="K212" s="59">
        <f t="shared" ref="K212" si="378">IFERROR(J212/J213,"-")</f>
        <v>0.36319151828190838</v>
      </c>
      <c r="L212" s="198">
        <f t="shared" si="358"/>
        <v>54669.850673652698</v>
      </c>
      <c r="M212" s="138">
        <f t="shared" si="372"/>
        <v>4.5502537379517045E-2</v>
      </c>
      <c r="P212" s="64"/>
      <c r="Q212" s="64"/>
      <c r="R212" s="64"/>
    </row>
    <row r="213" spans="2:18" s="20" customFormat="1" ht="13.15" customHeight="1">
      <c r="B213" s="294"/>
      <c r="C213" s="314"/>
      <c r="D213" s="323"/>
      <c r="E213" s="204" t="s">
        <v>328</v>
      </c>
      <c r="F213" s="207"/>
      <c r="G213" s="210"/>
      <c r="H213" s="215">
        <v>2046657460</v>
      </c>
      <c r="I213" s="42" t="s">
        <v>321</v>
      </c>
      <c r="J213" s="199">
        <v>7357</v>
      </c>
      <c r="K213" s="42" t="s">
        <v>128</v>
      </c>
      <c r="L213" s="199">
        <f t="shared" si="358"/>
        <v>278191.85265733313</v>
      </c>
      <c r="M213" s="139">
        <f t="shared" si="372"/>
        <v>0.12528524232825858</v>
      </c>
      <c r="P213" s="64"/>
      <c r="Q213" s="64"/>
      <c r="R213" s="64"/>
    </row>
    <row r="214" spans="2:18" s="20" customFormat="1" ht="13.15" customHeight="1">
      <c r="B214" s="293">
        <v>36</v>
      </c>
      <c r="C214" s="312" t="s">
        <v>4</v>
      </c>
      <c r="D214" s="307">
        <f>VLOOKUP(C214,'市区町村別_在宅(医科)'!$C$7:$BO$80,65,0)</f>
        <v>16236</v>
      </c>
      <c r="E214" s="185">
        <v>1</v>
      </c>
      <c r="F214" s="188" t="s">
        <v>236</v>
      </c>
      <c r="G214" s="191" t="s">
        <v>237</v>
      </c>
      <c r="H214" s="245">
        <v>100239718</v>
      </c>
      <c r="I214" s="38">
        <f t="shared" ref="I214" si="379">IFERROR(H214/H219,"-")</f>
        <v>0.17033514672917111</v>
      </c>
      <c r="J214" s="196">
        <v>1611</v>
      </c>
      <c r="K214" s="38">
        <f t="shared" ref="K214" si="380">IFERROR(J214/J219,"-")</f>
        <v>0.7322727272727273</v>
      </c>
      <c r="L214" s="196">
        <f t="shared" si="358"/>
        <v>62222.047175667285</v>
      </c>
      <c r="M214" s="140">
        <f>IFERROR(J214/$R$39,0)</f>
        <v>9.9223946784922398E-2</v>
      </c>
      <c r="P214" s="64"/>
      <c r="Q214" s="64"/>
      <c r="R214" s="64"/>
    </row>
    <row r="215" spans="2:18" s="20" customFormat="1" ht="13.15" customHeight="1">
      <c r="B215" s="311"/>
      <c r="C215" s="313"/>
      <c r="D215" s="322"/>
      <c r="E215" s="186">
        <v>2</v>
      </c>
      <c r="F215" s="189" t="s">
        <v>238</v>
      </c>
      <c r="G215" s="45" t="s">
        <v>239</v>
      </c>
      <c r="H215" s="213">
        <v>86226461</v>
      </c>
      <c r="I215" s="39">
        <f t="shared" ref="I215" si="381">IFERROR(H215/H219,"-")</f>
        <v>0.1465227275117848</v>
      </c>
      <c r="J215" s="197">
        <v>1051</v>
      </c>
      <c r="K215" s="39">
        <f t="shared" ref="K215" si="382">IFERROR(J215/J219,"-")</f>
        <v>0.47772727272727272</v>
      </c>
      <c r="L215" s="197">
        <f t="shared" si="358"/>
        <v>82042.303520456713</v>
      </c>
      <c r="M215" s="137">
        <f t="shared" ref="M215:M219" si="383">IFERROR(J215/$R$39,0)</f>
        <v>6.4732692781473269E-2</v>
      </c>
      <c r="P215" s="64"/>
      <c r="Q215" s="64"/>
      <c r="R215" s="64"/>
    </row>
    <row r="216" spans="2:18" s="20" customFormat="1" ht="13.15" customHeight="1">
      <c r="B216" s="311"/>
      <c r="C216" s="313"/>
      <c r="D216" s="322"/>
      <c r="E216" s="186">
        <v>3</v>
      </c>
      <c r="F216" s="189" t="s">
        <v>240</v>
      </c>
      <c r="G216" s="46" t="s">
        <v>241</v>
      </c>
      <c r="H216" s="213">
        <v>58326060</v>
      </c>
      <c r="I216" s="39">
        <f t="shared" ref="I216" si="384">IFERROR(H216/H219,"-")</f>
        <v>9.9112190122426697E-2</v>
      </c>
      <c r="J216" s="197">
        <v>1303</v>
      </c>
      <c r="K216" s="39">
        <f t="shared" ref="K216" si="385">IFERROR(J216/J219,"-")</f>
        <v>0.59227272727272728</v>
      </c>
      <c r="L216" s="197">
        <f t="shared" si="358"/>
        <v>44762.900997697623</v>
      </c>
      <c r="M216" s="137">
        <f t="shared" si="383"/>
        <v>8.0253757083025373E-2</v>
      </c>
      <c r="P216" s="64"/>
      <c r="Q216" s="64"/>
      <c r="R216" s="64"/>
    </row>
    <row r="217" spans="2:18" s="20" customFormat="1" ht="13.15" customHeight="1">
      <c r="B217" s="311"/>
      <c r="C217" s="313"/>
      <c r="D217" s="322"/>
      <c r="E217" s="186">
        <v>4</v>
      </c>
      <c r="F217" s="189" t="s">
        <v>242</v>
      </c>
      <c r="G217" s="46" t="s">
        <v>243</v>
      </c>
      <c r="H217" s="213">
        <v>57877710</v>
      </c>
      <c r="I217" s="39">
        <f t="shared" ref="I217" si="386">IFERROR(H217/H219,"-")</f>
        <v>9.8350318834680012E-2</v>
      </c>
      <c r="J217" s="197">
        <v>471</v>
      </c>
      <c r="K217" s="39">
        <f t="shared" ref="K217" si="387">IFERROR(J217/J219,"-")</f>
        <v>0.21409090909090908</v>
      </c>
      <c r="L217" s="197">
        <f t="shared" si="358"/>
        <v>122882.61146496815</v>
      </c>
      <c r="M217" s="137">
        <f t="shared" si="383"/>
        <v>2.9009608277900962E-2</v>
      </c>
      <c r="P217" s="64"/>
      <c r="Q217" s="64"/>
      <c r="R217" s="64"/>
    </row>
    <row r="218" spans="2:18" s="20" customFormat="1" ht="13.15" customHeight="1">
      <c r="B218" s="311"/>
      <c r="C218" s="313"/>
      <c r="D218" s="322"/>
      <c r="E218" s="187">
        <v>5</v>
      </c>
      <c r="F218" s="190" t="s">
        <v>244</v>
      </c>
      <c r="G218" s="47" t="s">
        <v>245</v>
      </c>
      <c r="H218" s="214">
        <v>40595484</v>
      </c>
      <c r="I218" s="59">
        <f t="shared" ref="I218" si="388">IFERROR(H218/H219,"-")</f>
        <v>6.8983012538819374E-2</v>
      </c>
      <c r="J218" s="198">
        <v>766</v>
      </c>
      <c r="K218" s="59">
        <f t="shared" ref="K218" si="389">IFERROR(J218/J219,"-")</f>
        <v>0.3481818181818182</v>
      </c>
      <c r="L218" s="198">
        <f t="shared" si="358"/>
        <v>52996.715404699738</v>
      </c>
      <c r="M218" s="138">
        <f t="shared" si="383"/>
        <v>4.7179108154717909E-2</v>
      </c>
      <c r="P218" s="64"/>
      <c r="Q218" s="64"/>
      <c r="R218" s="64"/>
    </row>
    <row r="219" spans="2:18" s="20" customFormat="1" ht="13.15" customHeight="1">
      <c r="B219" s="294"/>
      <c r="C219" s="314"/>
      <c r="D219" s="323"/>
      <c r="E219" s="204" t="s">
        <v>328</v>
      </c>
      <c r="F219" s="207"/>
      <c r="G219" s="210"/>
      <c r="H219" s="215">
        <v>588485230</v>
      </c>
      <c r="I219" s="42" t="s">
        <v>321</v>
      </c>
      <c r="J219" s="199">
        <v>2200</v>
      </c>
      <c r="K219" s="42" t="s">
        <v>128</v>
      </c>
      <c r="L219" s="199">
        <f t="shared" si="358"/>
        <v>267493.28636363638</v>
      </c>
      <c r="M219" s="139">
        <f t="shared" si="383"/>
        <v>0.13550135501355012</v>
      </c>
      <c r="P219" s="64"/>
      <c r="Q219" s="64"/>
      <c r="R219" s="64"/>
    </row>
    <row r="220" spans="2:18" s="20" customFormat="1" ht="13.15" customHeight="1">
      <c r="B220" s="293">
        <v>37</v>
      </c>
      <c r="C220" s="312" t="s">
        <v>5</v>
      </c>
      <c r="D220" s="307">
        <f>VLOOKUP(C220,'市区町村別_在宅(医科)'!$C$7:$BO$80,65,0)</f>
        <v>49221</v>
      </c>
      <c r="E220" s="185">
        <v>1</v>
      </c>
      <c r="F220" s="188" t="s">
        <v>236</v>
      </c>
      <c r="G220" s="191" t="s">
        <v>237</v>
      </c>
      <c r="H220" s="245">
        <v>266952558</v>
      </c>
      <c r="I220" s="38">
        <f t="shared" ref="I220" si="390">IFERROR(H220/H225,"-")</f>
        <v>0.15190843103288737</v>
      </c>
      <c r="J220" s="196">
        <v>4393</v>
      </c>
      <c r="K220" s="38">
        <f t="shared" ref="K220" si="391">IFERROR(J220/J225,"-")</f>
        <v>0.70457097032878913</v>
      </c>
      <c r="L220" s="196">
        <f t="shared" si="358"/>
        <v>60767.711814249946</v>
      </c>
      <c r="M220" s="140">
        <f>IFERROR(J220/$R$40,0)</f>
        <v>8.9250523150687711E-2</v>
      </c>
      <c r="P220" s="64"/>
      <c r="Q220" s="64"/>
      <c r="R220" s="64"/>
    </row>
    <row r="221" spans="2:18" s="20" customFormat="1" ht="13.15" customHeight="1">
      <c r="B221" s="311"/>
      <c r="C221" s="313"/>
      <c r="D221" s="322"/>
      <c r="E221" s="186">
        <v>2</v>
      </c>
      <c r="F221" s="189" t="s">
        <v>238</v>
      </c>
      <c r="G221" s="45" t="s">
        <v>239</v>
      </c>
      <c r="H221" s="213">
        <v>266835223</v>
      </c>
      <c r="I221" s="39">
        <f t="shared" ref="I221" si="392">IFERROR(H221/H225,"-")</f>
        <v>0.15184166195643131</v>
      </c>
      <c r="J221" s="197">
        <v>3063</v>
      </c>
      <c r="K221" s="39">
        <f t="shared" ref="K221" si="393">IFERROR(J221/J225,"-")</f>
        <v>0.49125902165196472</v>
      </c>
      <c r="L221" s="197">
        <f t="shared" si="358"/>
        <v>87115.645772118834</v>
      </c>
      <c r="M221" s="137">
        <f t="shared" ref="M221:M225" si="394">IFERROR(J221/$R$40,0)</f>
        <v>6.2229536173584447E-2</v>
      </c>
      <c r="P221" s="64"/>
      <c r="Q221" s="64"/>
      <c r="R221" s="64"/>
    </row>
    <row r="222" spans="2:18" s="20" customFormat="1" ht="13.15" customHeight="1">
      <c r="B222" s="311"/>
      <c r="C222" s="313"/>
      <c r="D222" s="322"/>
      <c r="E222" s="186">
        <v>3</v>
      </c>
      <c r="F222" s="189" t="s">
        <v>240</v>
      </c>
      <c r="G222" s="46" t="s">
        <v>241</v>
      </c>
      <c r="H222" s="213">
        <v>155114035</v>
      </c>
      <c r="I222" s="39">
        <f t="shared" ref="I222" si="395">IFERROR(H222/H225,"-")</f>
        <v>8.8267105827959047E-2</v>
      </c>
      <c r="J222" s="197">
        <v>3619</v>
      </c>
      <c r="K222" s="39">
        <f t="shared" ref="K222" si="396">IFERROR(J222/J225,"-")</f>
        <v>0.58043303929430634</v>
      </c>
      <c r="L222" s="197">
        <f t="shared" si="358"/>
        <v>42861.02100027632</v>
      </c>
      <c r="M222" s="137">
        <f t="shared" si="394"/>
        <v>7.3525527721907319E-2</v>
      </c>
      <c r="P222" s="64"/>
      <c r="Q222" s="64"/>
      <c r="R222" s="64"/>
    </row>
    <row r="223" spans="2:18" s="20" customFormat="1" ht="13.15" customHeight="1">
      <c r="B223" s="311"/>
      <c r="C223" s="313"/>
      <c r="D223" s="322"/>
      <c r="E223" s="186">
        <v>4</v>
      </c>
      <c r="F223" s="189" t="s">
        <v>242</v>
      </c>
      <c r="G223" s="46" t="s">
        <v>243</v>
      </c>
      <c r="H223" s="213">
        <v>153579700</v>
      </c>
      <c r="I223" s="39">
        <f t="shared" ref="I223" si="397">IFERROR(H223/H225,"-")</f>
        <v>8.7393997796048589E-2</v>
      </c>
      <c r="J223" s="197">
        <v>1332</v>
      </c>
      <c r="K223" s="39">
        <f t="shared" ref="K223" si="398">IFERROR(J223/J225,"-")</f>
        <v>0.2136327185244587</v>
      </c>
      <c r="L223" s="197">
        <f t="shared" si="358"/>
        <v>115300.07507507507</v>
      </c>
      <c r="M223" s="137">
        <f t="shared" si="394"/>
        <v>2.7061620040226733E-2</v>
      </c>
      <c r="P223" s="64"/>
      <c r="Q223" s="64"/>
      <c r="R223" s="64"/>
    </row>
    <row r="224" spans="2:18" s="20" customFormat="1" ht="13.15" customHeight="1">
      <c r="B224" s="311"/>
      <c r="C224" s="313"/>
      <c r="D224" s="322"/>
      <c r="E224" s="187">
        <v>5</v>
      </c>
      <c r="F224" s="190" t="s">
        <v>244</v>
      </c>
      <c r="G224" s="47" t="s">
        <v>245</v>
      </c>
      <c r="H224" s="214">
        <v>129343787</v>
      </c>
      <c r="I224" s="59">
        <f t="shared" ref="I224" si="399">IFERROR(H224/H225,"-")</f>
        <v>7.3602635218134801E-2</v>
      </c>
      <c r="J224" s="198">
        <v>2317</v>
      </c>
      <c r="K224" s="59">
        <f t="shared" ref="K224" si="400">IFERROR(J224/J225,"-")</f>
        <v>0.37161186848436245</v>
      </c>
      <c r="L224" s="198">
        <f t="shared" si="358"/>
        <v>55823.81829952525</v>
      </c>
      <c r="M224" s="138">
        <f t="shared" si="394"/>
        <v>4.7073403628532538E-2</v>
      </c>
      <c r="P224" s="64"/>
      <c r="Q224" s="64"/>
      <c r="R224" s="64"/>
    </row>
    <row r="225" spans="2:18" s="20" customFormat="1" ht="13.15" customHeight="1">
      <c r="B225" s="294"/>
      <c r="C225" s="314"/>
      <c r="D225" s="323"/>
      <c r="E225" s="204" t="s">
        <v>328</v>
      </c>
      <c r="F225" s="207"/>
      <c r="G225" s="210"/>
      <c r="H225" s="215">
        <v>1757325490</v>
      </c>
      <c r="I225" s="42" t="s">
        <v>321</v>
      </c>
      <c r="J225" s="199">
        <v>6235</v>
      </c>
      <c r="K225" s="42" t="s">
        <v>128</v>
      </c>
      <c r="L225" s="199">
        <f t="shared" si="358"/>
        <v>281848.51483560546</v>
      </c>
      <c r="M225" s="139">
        <f t="shared" si="394"/>
        <v>0.12667357428739764</v>
      </c>
      <c r="P225" s="64"/>
      <c r="Q225" s="64"/>
      <c r="R225" s="64"/>
    </row>
    <row r="226" spans="2:18" s="20" customFormat="1" ht="13.15" customHeight="1">
      <c r="B226" s="293">
        <v>38</v>
      </c>
      <c r="C226" s="312" t="s">
        <v>47</v>
      </c>
      <c r="D226" s="307">
        <f>VLOOKUP(C226,'市区町村別_在宅(医科)'!$C$7:$BO$80,65,0)</f>
        <v>10441</v>
      </c>
      <c r="E226" s="185">
        <v>1</v>
      </c>
      <c r="F226" s="188" t="s">
        <v>236</v>
      </c>
      <c r="G226" s="191" t="s">
        <v>237</v>
      </c>
      <c r="H226" s="245">
        <v>41584014</v>
      </c>
      <c r="I226" s="38">
        <f t="shared" ref="I226" si="401">IFERROR(H226/H231,"-")</f>
        <v>0.15617074010875165</v>
      </c>
      <c r="J226" s="196">
        <v>714</v>
      </c>
      <c r="K226" s="38">
        <f t="shared" ref="K226" si="402">IFERROR(J226/J231,"-")</f>
        <v>0.70833333333333337</v>
      </c>
      <c r="L226" s="196">
        <f t="shared" si="358"/>
        <v>58240.915966386558</v>
      </c>
      <c r="M226" s="140">
        <f>IFERROR(J226/$R$41,0)</f>
        <v>6.8384254381764195E-2</v>
      </c>
      <c r="P226" s="64"/>
      <c r="Q226" s="64"/>
      <c r="R226" s="64"/>
    </row>
    <row r="227" spans="2:18" s="20" customFormat="1" ht="13.15" customHeight="1">
      <c r="B227" s="311"/>
      <c r="C227" s="313"/>
      <c r="D227" s="322"/>
      <c r="E227" s="186">
        <v>2</v>
      </c>
      <c r="F227" s="189" t="s">
        <v>238</v>
      </c>
      <c r="G227" s="45" t="s">
        <v>239</v>
      </c>
      <c r="H227" s="213">
        <v>37853667</v>
      </c>
      <c r="I227" s="39">
        <f t="shared" ref="I227" si="403">IFERROR(H227/H231,"-")</f>
        <v>0.14216124473265684</v>
      </c>
      <c r="J227" s="197">
        <v>468</v>
      </c>
      <c r="K227" s="39">
        <f t="shared" ref="K227" si="404">IFERROR(J227/J231,"-")</f>
        <v>0.4642857142857143</v>
      </c>
      <c r="L227" s="197">
        <f t="shared" si="358"/>
        <v>80883.903846153844</v>
      </c>
      <c r="M227" s="137">
        <f t="shared" ref="M227:M231" si="405">IFERROR(J227/$R$41,0)</f>
        <v>4.4823292788047121E-2</v>
      </c>
      <c r="P227" s="64"/>
      <c r="Q227" s="64"/>
      <c r="R227" s="64"/>
    </row>
    <row r="228" spans="2:18" s="20" customFormat="1" ht="13.15" customHeight="1">
      <c r="B228" s="311"/>
      <c r="C228" s="313"/>
      <c r="D228" s="322"/>
      <c r="E228" s="186">
        <v>3</v>
      </c>
      <c r="F228" s="189" t="s">
        <v>240</v>
      </c>
      <c r="G228" s="46" t="s">
        <v>241</v>
      </c>
      <c r="H228" s="213">
        <v>30354957</v>
      </c>
      <c r="I228" s="39">
        <f t="shared" ref="I228" si="406">IFERROR(H228/H231,"-")</f>
        <v>0.11399948308644113</v>
      </c>
      <c r="J228" s="197">
        <v>641</v>
      </c>
      <c r="K228" s="39">
        <f t="shared" ref="K228" si="407">IFERROR(J228/J231,"-")</f>
        <v>0.63591269841269837</v>
      </c>
      <c r="L228" s="197">
        <f t="shared" si="358"/>
        <v>47355.627145085804</v>
      </c>
      <c r="M228" s="137">
        <f t="shared" si="405"/>
        <v>6.1392586916961978E-2</v>
      </c>
      <c r="P228" s="64"/>
      <c r="Q228" s="64"/>
      <c r="R228" s="64"/>
    </row>
    <row r="229" spans="2:18" s="20" customFormat="1" ht="13.15" customHeight="1">
      <c r="B229" s="311"/>
      <c r="C229" s="313"/>
      <c r="D229" s="322"/>
      <c r="E229" s="186">
        <v>4</v>
      </c>
      <c r="F229" s="189" t="s">
        <v>242</v>
      </c>
      <c r="G229" s="46" t="s">
        <v>243</v>
      </c>
      <c r="H229" s="213">
        <v>22939928</v>
      </c>
      <c r="I229" s="39">
        <f t="shared" ref="I229" si="408">IFERROR(H229/H231,"-")</f>
        <v>8.6151989411158689E-2</v>
      </c>
      <c r="J229" s="197">
        <v>226</v>
      </c>
      <c r="K229" s="39">
        <f t="shared" ref="K229" si="409">IFERROR(J229/J231,"-")</f>
        <v>0.22420634920634921</v>
      </c>
      <c r="L229" s="197">
        <f t="shared" si="358"/>
        <v>101504.10619469026</v>
      </c>
      <c r="M229" s="137">
        <f t="shared" si="405"/>
        <v>2.164543626089455E-2</v>
      </c>
      <c r="P229" s="64"/>
      <c r="Q229" s="64"/>
      <c r="R229" s="64"/>
    </row>
    <row r="230" spans="2:18" s="20" customFormat="1" ht="13.15" customHeight="1">
      <c r="B230" s="311"/>
      <c r="C230" s="313"/>
      <c r="D230" s="322"/>
      <c r="E230" s="187">
        <v>5</v>
      </c>
      <c r="F230" s="190" t="s">
        <v>244</v>
      </c>
      <c r="G230" s="47" t="s">
        <v>245</v>
      </c>
      <c r="H230" s="214">
        <v>22085178</v>
      </c>
      <c r="I230" s="59">
        <f t="shared" ref="I230" si="410">IFERROR(H230/H231,"-")</f>
        <v>8.2941935179550466E-2</v>
      </c>
      <c r="J230" s="198">
        <v>419</v>
      </c>
      <c r="K230" s="59">
        <f t="shared" ref="K230" si="411">IFERROR(J230/J231,"-")</f>
        <v>0.4156746031746032</v>
      </c>
      <c r="L230" s="198">
        <f t="shared" si="358"/>
        <v>52709.255369928404</v>
      </c>
      <c r="M230" s="138">
        <f t="shared" si="405"/>
        <v>4.013025572263193E-2</v>
      </c>
      <c r="P230" s="64"/>
      <c r="Q230" s="64"/>
      <c r="R230" s="64"/>
    </row>
    <row r="231" spans="2:18" s="20" customFormat="1" ht="13.15" customHeight="1">
      <c r="B231" s="294"/>
      <c r="C231" s="314"/>
      <c r="D231" s="323"/>
      <c r="E231" s="204" t="s">
        <v>328</v>
      </c>
      <c r="F231" s="207"/>
      <c r="G231" s="210"/>
      <c r="H231" s="215">
        <v>266272760</v>
      </c>
      <c r="I231" s="42" t="s">
        <v>321</v>
      </c>
      <c r="J231" s="199">
        <v>1008</v>
      </c>
      <c r="K231" s="42" t="s">
        <v>128</v>
      </c>
      <c r="L231" s="199">
        <f t="shared" si="358"/>
        <v>264159.48412698414</v>
      </c>
      <c r="M231" s="139">
        <f t="shared" si="405"/>
        <v>9.6542476774255342E-2</v>
      </c>
      <c r="P231" s="64"/>
      <c r="Q231" s="64"/>
      <c r="R231" s="64"/>
    </row>
    <row r="232" spans="2:18" s="20" customFormat="1" ht="13.15" customHeight="1">
      <c r="B232" s="293">
        <v>39</v>
      </c>
      <c r="C232" s="312" t="s">
        <v>10</v>
      </c>
      <c r="D232" s="307">
        <f>VLOOKUP(C232,'市区町村別_在宅(医科)'!$C$7:$BO$80,65,0)</f>
        <v>58499</v>
      </c>
      <c r="E232" s="185">
        <v>1</v>
      </c>
      <c r="F232" s="188" t="s">
        <v>238</v>
      </c>
      <c r="G232" s="191" t="s">
        <v>239</v>
      </c>
      <c r="H232" s="245">
        <v>276848619</v>
      </c>
      <c r="I232" s="38">
        <f t="shared" ref="I232" si="412">IFERROR(H232/H237,"-")</f>
        <v>0.15655738019186674</v>
      </c>
      <c r="J232" s="196">
        <v>2764</v>
      </c>
      <c r="K232" s="38">
        <f t="shared" ref="K232" si="413">IFERROR(J232/J237,"-")</f>
        <v>0.47280191583989051</v>
      </c>
      <c r="L232" s="196">
        <f t="shared" si="358"/>
        <v>100162.30788712011</v>
      </c>
      <c r="M232" s="140">
        <f>IFERROR(J232/$R$42,0)</f>
        <v>4.724867091745158E-2</v>
      </c>
      <c r="P232" s="64"/>
      <c r="Q232" s="64"/>
      <c r="R232" s="64"/>
    </row>
    <row r="233" spans="2:18" s="20" customFormat="1" ht="13.15" customHeight="1">
      <c r="B233" s="311"/>
      <c r="C233" s="313"/>
      <c r="D233" s="322"/>
      <c r="E233" s="186">
        <v>2</v>
      </c>
      <c r="F233" s="189" t="s">
        <v>236</v>
      </c>
      <c r="G233" s="45" t="s">
        <v>237</v>
      </c>
      <c r="H233" s="213">
        <v>268942087</v>
      </c>
      <c r="I233" s="39">
        <f t="shared" ref="I233" si="414">IFERROR(H233/H237,"-")</f>
        <v>0.1520862510210069</v>
      </c>
      <c r="J233" s="197">
        <v>4100</v>
      </c>
      <c r="K233" s="39">
        <f t="shared" ref="K233" si="415">IFERROR(J233/J237,"-")</f>
        <v>0.70133424563804314</v>
      </c>
      <c r="L233" s="197">
        <f t="shared" si="358"/>
        <v>65595.630975609762</v>
      </c>
      <c r="M233" s="137">
        <f t="shared" ref="M233:M237" si="416">IFERROR(J233/$R$42,0)</f>
        <v>7.0086668148173478E-2</v>
      </c>
      <c r="P233" s="64"/>
      <c r="Q233" s="64"/>
      <c r="R233" s="64"/>
    </row>
    <row r="234" spans="2:18" s="20" customFormat="1" ht="13.15" customHeight="1">
      <c r="B234" s="311"/>
      <c r="C234" s="313"/>
      <c r="D234" s="322"/>
      <c r="E234" s="186">
        <v>3</v>
      </c>
      <c r="F234" s="189" t="s">
        <v>242</v>
      </c>
      <c r="G234" s="46" t="s">
        <v>243</v>
      </c>
      <c r="H234" s="213">
        <v>175809501</v>
      </c>
      <c r="I234" s="39">
        <f t="shared" ref="I234" si="417">IFERROR(H234/H237,"-")</f>
        <v>9.9419946499351597E-2</v>
      </c>
      <c r="J234" s="197">
        <v>1409</v>
      </c>
      <c r="K234" s="39">
        <f t="shared" ref="K234" si="418">IFERROR(J234/J237,"-")</f>
        <v>0.24101950051317139</v>
      </c>
      <c r="L234" s="197">
        <f t="shared" si="358"/>
        <v>124776.08303761533</v>
      </c>
      <c r="M234" s="137">
        <f t="shared" si="416"/>
        <v>2.4085881809945468E-2</v>
      </c>
      <c r="P234" s="64"/>
      <c r="Q234" s="64"/>
      <c r="R234" s="64"/>
    </row>
    <row r="235" spans="2:18" s="20" customFormat="1" ht="13.15" customHeight="1">
      <c r="B235" s="311"/>
      <c r="C235" s="313"/>
      <c r="D235" s="322"/>
      <c r="E235" s="186">
        <v>4</v>
      </c>
      <c r="F235" s="189" t="s">
        <v>240</v>
      </c>
      <c r="G235" s="46" t="s">
        <v>241</v>
      </c>
      <c r="H235" s="213">
        <v>160896273</v>
      </c>
      <c r="I235" s="39">
        <f t="shared" ref="I235" si="419">IFERROR(H235/H237,"-")</f>
        <v>9.0986543745466122E-2</v>
      </c>
      <c r="J235" s="197">
        <v>3475</v>
      </c>
      <c r="K235" s="39">
        <f t="shared" ref="K235" si="420">IFERROR(J235/J237,"-")</f>
        <v>0.59442353746151211</v>
      </c>
      <c r="L235" s="197">
        <f t="shared" si="358"/>
        <v>46301.085755395681</v>
      </c>
      <c r="M235" s="137">
        <f t="shared" si="416"/>
        <v>5.9402724832903125E-2</v>
      </c>
      <c r="P235" s="64"/>
      <c r="Q235" s="64"/>
      <c r="R235" s="64"/>
    </row>
    <row r="236" spans="2:18" s="20" customFormat="1" ht="13.15" customHeight="1">
      <c r="B236" s="311"/>
      <c r="C236" s="313"/>
      <c r="D236" s="322"/>
      <c r="E236" s="187">
        <v>5</v>
      </c>
      <c r="F236" s="190" t="s">
        <v>244</v>
      </c>
      <c r="G236" s="47" t="s">
        <v>245</v>
      </c>
      <c r="H236" s="214">
        <v>140184966</v>
      </c>
      <c r="I236" s="59">
        <f t="shared" ref="I236" si="421">IFERROR(H236/H237,"-")</f>
        <v>7.9274338078767562E-2</v>
      </c>
      <c r="J236" s="198">
        <v>2137</v>
      </c>
      <c r="K236" s="59">
        <f t="shared" ref="K236" si="422">IFERROR(J236/J237,"-")</f>
        <v>0.36554909339719466</v>
      </c>
      <c r="L236" s="198">
        <f t="shared" si="358"/>
        <v>65598.954609265318</v>
      </c>
      <c r="M236" s="138">
        <f t="shared" si="416"/>
        <v>3.6530538983572371E-2</v>
      </c>
      <c r="P236" s="64"/>
      <c r="Q236" s="64"/>
      <c r="R236" s="64"/>
    </row>
    <row r="237" spans="2:18" s="20" customFormat="1" ht="13.15" customHeight="1">
      <c r="B237" s="294"/>
      <c r="C237" s="314"/>
      <c r="D237" s="323"/>
      <c r="E237" s="204" t="s">
        <v>328</v>
      </c>
      <c r="F237" s="207"/>
      <c r="G237" s="210"/>
      <c r="H237" s="215">
        <v>1768352400</v>
      </c>
      <c r="I237" s="42" t="s">
        <v>321</v>
      </c>
      <c r="J237" s="199">
        <v>5846</v>
      </c>
      <c r="K237" s="42" t="s">
        <v>128</v>
      </c>
      <c r="L237" s="199">
        <f t="shared" si="358"/>
        <v>302489.29182346904</v>
      </c>
      <c r="M237" s="139">
        <f t="shared" si="416"/>
        <v>9.9933332193712712E-2</v>
      </c>
      <c r="P237" s="64"/>
      <c r="Q237" s="64"/>
      <c r="R237" s="64"/>
    </row>
    <row r="238" spans="2:18" s="20" customFormat="1" ht="13.15" customHeight="1">
      <c r="B238" s="293">
        <v>40</v>
      </c>
      <c r="C238" s="312" t="s">
        <v>48</v>
      </c>
      <c r="D238" s="307">
        <f>VLOOKUP(C238,'市区町村別_在宅(医科)'!$C$7:$BO$80,65,0)</f>
        <v>12853</v>
      </c>
      <c r="E238" s="185">
        <v>1</v>
      </c>
      <c r="F238" s="188" t="s">
        <v>238</v>
      </c>
      <c r="G238" s="191" t="s">
        <v>239</v>
      </c>
      <c r="H238" s="245">
        <v>40281529</v>
      </c>
      <c r="I238" s="38">
        <f t="shared" ref="I238" si="423">IFERROR(H238/H243,"-")</f>
        <v>0.12016108312215208</v>
      </c>
      <c r="J238" s="196">
        <v>556</v>
      </c>
      <c r="K238" s="38">
        <f t="shared" ref="K238" si="424">IFERROR(J238/J243,"-")</f>
        <v>0.45723684210526316</v>
      </c>
      <c r="L238" s="196">
        <f t="shared" si="358"/>
        <v>72448.793165467621</v>
      </c>
      <c r="M238" s="140">
        <f>IFERROR(J238/$R$43,0)</f>
        <v>4.3258383256827203E-2</v>
      </c>
      <c r="P238" s="64"/>
      <c r="Q238" s="64"/>
      <c r="R238" s="64"/>
    </row>
    <row r="239" spans="2:18" s="20" customFormat="1" ht="13.15" customHeight="1">
      <c r="B239" s="311"/>
      <c r="C239" s="313"/>
      <c r="D239" s="322"/>
      <c r="E239" s="186">
        <v>2</v>
      </c>
      <c r="F239" s="189" t="s">
        <v>236</v>
      </c>
      <c r="G239" s="45" t="s">
        <v>237</v>
      </c>
      <c r="H239" s="213">
        <v>38756644</v>
      </c>
      <c r="I239" s="39">
        <f t="shared" ref="I239" si="425">IFERROR(H239/H243,"-")</f>
        <v>0.11561230263180071</v>
      </c>
      <c r="J239" s="197">
        <v>808</v>
      </c>
      <c r="K239" s="39">
        <f t="shared" ref="K239" si="426">IFERROR(J239/J243,"-")</f>
        <v>0.66447368421052633</v>
      </c>
      <c r="L239" s="197">
        <f t="shared" si="358"/>
        <v>47966.143564356433</v>
      </c>
      <c r="M239" s="137">
        <f t="shared" ref="M239:M243" si="427">IFERROR(J239/$R$43,0)</f>
        <v>6.2864700848051042E-2</v>
      </c>
      <c r="P239" s="64"/>
      <c r="Q239" s="64"/>
      <c r="R239" s="64"/>
    </row>
    <row r="240" spans="2:18" s="20" customFormat="1" ht="13.15" customHeight="1">
      <c r="B240" s="311"/>
      <c r="C240" s="313"/>
      <c r="D240" s="322"/>
      <c r="E240" s="186">
        <v>3</v>
      </c>
      <c r="F240" s="189" t="s">
        <v>240</v>
      </c>
      <c r="G240" s="46" t="s">
        <v>241</v>
      </c>
      <c r="H240" s="213">
        <v>36280789</v>
      </c>
      <c r="I240" s="39">
        <f t="shared" ref="I240" si="428">IFERROR(H240/H243,"-")</f>
        <v>0.10822674836315824</v>
      </c>
      <c r="J240" s="197">
        <v>781</v>
      </c>
      <c r="K240" s="39">
        <f t="shared" ref="K240" si="429">IFERROR(J240/J243,"-")</f>
        <v>0.64226973684210531</v>
      </c>
      <c r="L240" s="197">
        <f t="shared" si="358"/>
        <v>46454.275288092191</v>
      </c>
      <c r="M240" s="137">
        <f t="shared" si="427"/>
        <v>6.0764023963277056E-2</v>
      </c>
      <c r="P240" s="64"/>
      <c r="Q240" s="64"/>
      <c r="R240" s="64"/>
    </row>
    <row r="241" spans="2:18" s="20" customFormat="1" ht="13.15" customHeight="1">
      <c r="B241" s="311"/>
      <c r="C241" s="313"/>
      <c r="D241" s="322"/>
      <c r="E241" s="186">
        <v>4</v>
      </c>
      <c r="F241" s="189" t="s">
        <v>252</v>
      </c>
      <c r="G241" s="46" t="s">
        <v>253</v>
      </c>
      <c r="H241" s="213">
        <v>30786296</v>
      </c>
      <c r="I241" s="39">
        <f t="shared" ref="I241" si="430">IFERROR(H241/H243,"-")</f>
        <v>9.1836500860709089E-2</v>
      </c>
      <c r="J241" s="197">
        <v>157</v>
      </c>
      <c r="K241" s="39">
        <f t="shared" ref="K241" si="431">IFERROR(J241/J243,"-")</f>
        <v>0.12911184210526316</v>
      </c>
      <c r="L241" s="197">
        <f t="shared" si="358"/>
        <v>196091.05732484077</v>
      </c>
      <c r="M241" s="137">
        <f t="shared" si="427"/>
        <v>1.2215047070722788E-2</v>
      </c>
      <c r="P241" s="64"/>
      <c r="Q241" s="64"/>
      <c r="R241" s="64"/>
    </row>
    <row r="242" spans="2:18" s="20" customFormat="1" ht="13.15" customHeight="1">
      <c r="B242" s="311"/>
      <c r="C242" s="313"/>
      <c r="D242" s="322"/>
      <c r="E242" s="187">
        <v>5</v>
      </c>
      <c r="F242" s="190" t="s">
        <v>246</v>
      </c>
      <c r="G242" s="47" t="s">
        <v>247</v>
      </c>
      <c r="H242" s="214">
        <v>28586694</v>
      </c>
      <c r="I242" s="59">
        <f t="shared" ref="I242" si="432">IFERROR(H242/H243,"-")</f>
        <v>8.5275018083884699E-2</v>
      </c>
      <c r="J242" s="198">
        <v>396</v>
      </c>
      <c r="K242" s="59">
        <f t="shared" ref="K242" si="433">IFERROR(J242/J243,"-")</f>
        <v>0.32565789473684209</v>
      </c>
      <c r="L242" s="198">
        <f t="shared" si="358"/>
        <v>72188.621212121216</v>
      </c>
      <c r="M242" s="138">
        <f t="shared" si="427"/>
        <v>3.0809927643351748E-2</v>
      </c>
      <c r="P242" s="64"/>
      <c r="Q242" s="64"/>
      <c r="R242" s="64"/>
    </row>
    <row r="243" spans="2:18" s="20" customFormat="1" ht="13.15" customHeight="1">
      <c r="B243" s="294"/>
      <c r="C243" s="314"/>
      <c r="D243" s="323"/>
      <c r="E243" s="204" t="s">
        <v>328</v>
      </c>
      <c r="F243" s="207"/>
      <c r="G243" s="210"/>
      <c r="H243" s="215">
        <v>335229410</v>
      </c>
      <c r="I243" s="42" t="s">
        <v>321</v>
      </c>
      <c r="J243" s="199">
        <v>1216</v>
      </c>
      <c r="K243" s="42" t="s">
        <v>128</v>
      </c>
      <c r="L243" s="199">
        <f t="shared" si="358"/>
        <v>275682.08059210528</v>
      </c>
      <c r="M243" s="139">
        <f t="shared" si="427"/>
        <v>9.4608262662413442E-2</v>
      </c>
      <c r="P243" s="64"/>
      <c r="Q243" s="64"/>
      <c r="R243" s="64"/>
    </row>
    <row r="244" spans="2:18" s="20" customFormat="1" ht="13.15" customHeight="1">
      <c r="B244" s="293">
        <v>41</v>
      </c>
      <c r="C244" s="312" t="s">
        <v>15</v>
      </c>
      <c r="D244" s="307">
        <f>VLOOKUP(C244,'市区町村別_在宅(医科)'!$C$7:$BO$80,65,0)</f>
        <v>23492</v>
      </c>
      <c r="E244" s="185">
        <v>1</v>
      </c>
      <c r="F244" s="188" t="s">
        <v>236</v>
      </c>
      <c r="G244" s="191" t="s">
        <v>237</v>
      </c>
      <c r="H244" s="245">
        <v>115187509</v>
      </c>
      <c r="I244" s="38">
        <f t="shared" ref="I244" si="434">IFERROR(H244/H249,"-")</f>
        <v>0.14968177802667382</v>
      </c>
      <c r="J244" s="196">
        <v>1899</v>
      </c>
      <c r="K244" s="38">
        <f t="shared" ref="K244" si="435">IFERROR(J244/J249,"-")</f>
        <v>0.70568561872909696</v>
      </c>
      <c r="L244" s="196">
        <f t="shared" si="358"/>
        <v>60656.92943654555</v>
      </c>
      <c r="M244" s="140">
        <f>IFERROR(J244/$R$44,0)</f>
        <v>8.0836029286565636E-2</v>
      </c>
      <c r="P244" s="64"/>
      <c r="Q244" s="64"/>
      <c r="R244" s="64"/>
    </row>
    <row r="245" spans="2:18" s="20" customFormat="1" ht="13.15" customHeight="1">
      <c r="B245" s="311"/>
      <c r="C245" s="313"/>
      <c r="D245" s="322"/>
      <c r="E245" s="186">
        <v>2</v>
      </c>
      <c r="F245" s="189" t="s">
        <v>238</v>
      </c>
      <c r="G245" s="45" t="s">
        <v>239</v>
      </c>
      <c r="H245" s="213">
        <v>88560276</v>
      </c>
      <c r="I245" s="39">
        <f t="shared" ref="I245" si="436">IFERROR(H245/H249,"-")</f>
        <v>0.11508070353542386</v>
      </c>
      <c r="J245" s="197">
        <v>1239</v>
      </c>
      <c r="K245" s="39">
        <f t="shared" ref="K245" si="437">IFERROR(J245/J249,"-")</f>
        <v>0.46042363433667782</v>
      </c>
      <c r="L245" s="197">
        <f t="shared" si="358"/>
        <v>71477.220338983054</v>
      </c>
      <c r="M245" s="137">
        <f t="shared" ref="M245:M249" si="438">IFERROR(J245/$R$44,0)</f>
        <v>5.2741358760429083E-2</v>
      </c>
      <c r="P245" s="64"/>
      <c r="Q245" s="64"/>
      <c r="R245" s="64"/>
    </row>
    <row r="246" spans="2:18" s="20" customFormat="1" ht="13.15" customHeight="1">
      <c r="B246" s="311"/>
      <c r="C246" s="313"/>
      <c r="D246" s="322"/>
      <c r="E246" s="186">
        <v>3</v>
      </c>
      <c r="F246" s="189" t="s">
        <v>240</v>
      </c>
      <c r="G246" s="46" t="s">
        <v>241</v>
      </c>
      <c r="H246" s="213">
        <v>83485525</v>
      </c>
      <c r="I246" s="39">
        <f t="shared" ref="I246" si="439">IFERROR(H246/H249,"-")</f>
        <v>0.10848625801509718</v>
      </c>
      <c r="J246" s="197">
        <v>1651</v>
      </c>
      <c r="K246" s="39">
        <f t="shared" ref="K246" si="440">IFERROR(J246/J249,"-")</f>
        <v>0.61352657004830913</v>
      </c>
      <c r="L246" s="197">
        <f t="shared" si="358"/>
        <v>50566.641429436706</v>
      </c>
      <c r="M246" s="137">
        <f t="shared" si="438"/>
        <v>7.027924399795675E-2</v>
      </c>
      <c r="P246" s="64"/>
      <c r="Q246" s="64"/>
      <c r="R246" s="64"/>
    </row>
    <row r="247" spans="2:18" s="20" customFormat="1" ht="13.15" customHeight="1">
      <c r="B247" s="311"/>
      <c r="C247" s="313"/>
      <c r="D247" s="322"/>
      <c r="E247" s="186">
        <v>4</v>
      </c>
      <c r="F247" s="189" t="s">
        <v>246</v>
      </c>
      <c r="G247" s="46" t="s">
        <v>247</v>
      </c>
      <c r="H247" s="213">
        <v>68473376</v>
      </c>
      <c r="I247" s="39">
        <f t="shared" ref="I247" si="441">IFERROR(H247/H249,"-")</f>
        <v>8.8978542518607415E-2</v>
      </c>
      <c r="J247" s="197">
        <v>1168</v>
      </c>
      <c r="K247" s="39">
        <f t="shared" ref="K247" si="442">IFERROR(J247/J249,"-")</f>
        <v>0.43403939056112967</v>
      </c>
      <c r="L247" s="197">
        <f t="shared" si="358"/>
        <v>58624.465753424658</v>
      </c>
      <c r="M247" s="137">
        <f t="shared" si="438"/>
        <v>4.9719053294738635E-2</v>
      </c>
      <c r="P247" s="64"/>
      <c r="Q247" s="64"/>
      <c r="R247" s="64"/>
    </row>
    <row r="248" spans="2:18" s="20" customFormat="1" ht="13.15" customHeight="1">
      <c r="B248" s="311"/>
      <c r="C248" s="313"/>
      <c r="D248" s="322"/>
      <c r="E248" s="187">
        <v>5</v>
      </c>
      <c r="F248" s="190" t="s">
        <v>242</v>
      </c>
      <c r="G248" s="47" t="s">
        <v>243</v>
      </c>
      <c r="H248" s="214">
        <v>62788315</v>
      </c>
      <c r="I248" s="59">
        <f t="shared" ref="I248" si="443">IFERROR(H248/H249,"-")</f>
        <v>8.1591022412845771E-2</v>
      </c>
      <c r="J248" s="198">
        <v>572</v>
      </c>
      <c r="K248" s="59">
        <f t="shared" ref="K248" si="444">IFERROR(J248/J249,"-")</f>
        <v>0.21256038647342995</v>
      </c>
      <c r="L248" s="198">
        <f t="shared" si="358"/>
        <v>109769.78146853147</v>
      </c>
      <c r="M248" s="138">
        <f t="shared" si="438"/>
        <v>2.4348714455985018E-2</v>
      </c>
      <c r="P248" s="64"/>
      <c r="Q248" s="64"/>
      <c r="R248" s="64"/>
    </row>
    <row r="249" spans="2:18" s="20" customFormat="1" ht="13.15" customHeight="1">
      <c r="B249" s="294"/>
      <c r="C249" s="314"/>
      <c r="D249" s="323"/>
      <c r="E249" s="204" t="s">
        <v>328</v>
      </c>
      <c r="F249" s="207"/>
      <c r="G249" s="210"/>
      <c r="H249" s="215">
        <v>769549310</v>
      </c>
      <c r="I249" s="42" t="s">
        <v>321</v>
      </c>
      <c r="J249" s="199">
        <v>2691</v>
      </c>
      <c r="K249" s="42" t="s">
        <v>128</v>
      </c>
      <c r="L249" s="199">
        <f t="shared" si="358"/>
        <v>285971.50130063173</v>
      </c>
      <c r="M249" s="139">
        <f t="shared" si="438"/>
        <v>0.11454963391792951</v>
      </c>
      <c r="P249" s="64"/>
      <c r="Q249" s="64"/>
      <c r="R249" s="64"/>
    </row>
    <row r="250" spans="2:18" s="20" customFormat="1" ht="13.15" customHeight="1">
      <c r="B250" s="293">
        <v>42</v>
      </c>
      <c r="C250" s="312" t="s">
        <v>16</v>
      </c>
      <c r="D250" s="307">
        <f>VLOOKUP(C250,'市区町村別_在宅(医科)'!$C$7:$BO$80,65,0)</f>
        <v>60650</v>
      </c>
      <c r="E250" s="185">
        <v>1</v>
      </c>
      <c r="F250" s="188" t="s">
        <v>236</v>
      </c>
      <c r="G250" s="191" t="s">
        <v>237</v>
      </c>
      <c r="H250" s="245">
        <v>292785146</v>
      </c>
      <c r="I250" s="38">
        <f t="shared" ref="I250" si="445">IFERROR(H250/H255,"-")</f>
        <v>0.17941073977147734</v>
      </c>
      <c r="J250" s="196">
        <v>4475</v>
      </c>
      <c r="K250" s="38">
        <f t="shared" ref="K250" si="446">IFERROR(J250/J255,"-")</f>
        <v>0.72107637769900101</v>
      </c>
      <c r="L250" s="196">
        <f t="shared" si="358"/>
        <v>65426.848268156427</v>
      </c>
      <c r="M250" s="140">
        <f>IFERROR(J250/$R$45,0)</f>
        <v>7.3784006595218471E-2</v>
      </c>
      <c r="P250" s="64"/>
      <c r="Q250" s="64"/>
      <c r="R250" s="64"/>
    </row>
    <row r="251" spans="2:18" s="20" customFormat="1" ht="13.15" customHeight="1">
      <c r="B251" s="311"/>
      <c r="C251" s="313"/>
      <c r="D251" s="322"/>
      <c r="E251" s="186">
        <v>2</v>
      </c>
      <c r="F251" s="189" t="s">
        <v>238</v>
      </c>
      <c r="G251" s="45" t="s">
        <v>239</v>
      </c>
      <c r="H251" s="213">
        <v>233696629</v>
      </c>
      <c r="I251" s="39">
        <f t="shared" ref="I251" si="447">IFERROR(H251/H255,"-")</f>
        <v>0.14320291061142318</v>
      </c>
      <c r="J251" s="197">
        <v>3062</v>
      </c>
      <c r="K251" s="39">
        <f t="shared" ref="K251" si="448">IFERROR(J251/J255,"-")</f>
        <v>0.49339349017080247</v>
      </c>
      <c r="L251" s="197">
        <f t="shared" si="358"/>
        <v>76321.564010450689</v>
      </c>
      <c r="M251" s="137">
        <f t="shared" ref="M251:M255" si="449">IFERROR(J251/$R$45,0)</f>
        <v>5.0486397361912613E-2</v>
      </c>
      <c r="P251" s="64"/>
      <c r="Q251" s="64"/>
      <c r="R251" s="64"/>
    </row>
    <row r="252" spans="2:18" s="20" customFormat="1" ht="13.15" customHeight="1">
      <c r="B252" s="311"/>
      <c r="C252" s="313"/>
      <c r="D252" s="322"/>
      <c r="E252" s="186">
        <v>3</v>
      </c>
      <c r="F252" s="189" t="s">
        <v>240</v>
      </c>
      <c r="G252" s="46" t="s">
        <v>241</v>
      </c>
      <c r="H252" s="213">
        <v>152445685</v>
      </c>
      <c r="I252" s="39">
        <f t="shared" ref="I252" si="450">IFERROR(H252/H255,"-")</f>
        <v>9.3414551572980439E-2</v>
      </c>
      <c r="J252" s="197">
        <v>3594</v>
      </c>
      <c r="K252" s="39">
        <f t="shared" ref="K252" si="451">IFERROR(J252/J255,"-")</f>
        <v>0.57911698356429264</v>
      </c>
      <c r="L252" s="197">
        <f t="shared" si="358"/>
        <v>42416.71814134669</v>
      </c>
      <c r="M252" s="137">
        <f t="shared" si="449"/>
        <v>5.9258037922506182E-2</v>
      </c>
      <c r="P252" s="64"/>
      <c r="Q252" s="64"/>
      <c r="R252" s="64"/>
    </row>
    <row r="253" spans="2:18" s="20" customFormat="1" ht="13.15" customHeight="1">
      <c r="B253" s="311"/>
      <c r="C253" s="313"/>
      <c r="D253" s="322"/>
      <c r="E253" s="186">
        <v>4</v>
      </c>
      <c r="F253" s="189" t="s">
        <v>242</v>
      </c>
      <c r="G253" s="46" t="s">
        <v>243</v>
      </c>
      <c r="H253" s="213">
        <v>151218079</v>
      </c>
      <c r="I253" s="39">
        <f t="shared" ref="I253" si="452">IFERROR(H253/H255,"-")</f>
        <v>9.2662308149374831E-2</v>
      </c>
      <c r="J253" s="197">
        <v>1384</v>
      </c>
      <c r="K253" s="39">
        <f t="shared" ref="K253" si="453">IFERROR(J253/J255,"-")</f>
        <v>0.22300999033193683</v>
      </c>
      <c r="L253" s="197">
        <f t="shared" si="358"/>
        <v>109261.61777456648</v>
      </c>
      <c r="M253" s="137">
        <f t="shared" si="449"/>
        <v>2.2819455894476506E-2</v>
      </c>
      <c r="P253" s="64"/>
      <c r="Q253" s="64"/>
      <c r="R253" s="64"/>
    </row>
    <row r="254" spans="2:18" s="20" customFormat="1" ht="13.15" customHeight="1">
      <c r="B254" s="311"/>
      <c r="C254" s="313"/>
      <c r="D254" s="322"/>
      <c r="E254" s="187">
        <v>5</v>
      </c>
      <c r="F254" s="190" t="s">
        <v>246</v>
      </c>
      <c r="G254" s="47" t="s">
        <v>247</v>
      </c>
      <c r="H254" s="214">
        <v>118894780</v>
      </c>
      <c r="I254" s="59">
        <f t="shared" ref="I254" si="454">IFERROR(H254/H255,"-")</f>
        <v>7.2855473463011841E-2</v>
      </c>
      <c r="J254" s="198">
        <v>2260</v>
      </c>
      <c r="K254" s="59">
        <f t="shared" ref="K254" si="455">IFERROR(J254/J255,"-")</f>
        <v>0.36416371253625524</v>
      </c>
      <c r="L254" s="198">
        <f t="shared" si="358"/>
        <v>52608.309734513277</v>
      </c>
      <c r="M254" s="138">
        <f t="shared" si="449"/>
        <v>3.7262984336356143E-2</v>
      </c>
      <c r="P254" s="64"/>
      <c r="Q254" s="64"/>
      <c r="R254" s="64"/>
    </row>
    <row r="255" spans="2:18" s="20" customFormat="1" ht="13.15" customHeight="1">
      <c r="B255" s="294"/>
      <c r="C255" s="314"/>
      <c r="D255" s="323"/>
      <c r="E255" s="204" t="s">
        <v>328</v>
      </c>
      <c r="F255" s="207"/>
      <c r="G255" s="210"/>
      <c r="H255" s="215">
        <v>1631926530</v>
      </c>
      <c r="I255" s="42" t="s">
        <v>321</v>
      </c>
      <c r="J255" s="199">
        <v>6206</v>
      </c>
      <c r="K255" s="42" t="s">
        <v>128</v>
      </c>
      <c r="L255" s="199">
        <f t="shared" si="358"/>
        <v>262959.47953593294</v>
      </c>
      <c r="M255" s="139">
        <f t="shared" si="449"/>
        <v>0.10232481450948062</v>
      </c>
      <c r="P255" s="64"/>
      <c r="Q255" s="64"/>
      <c r="R255" s="64"/>
    </row>
    <row r="256" spans="2:18" s="20" customFormat="1" ht="13.15" customHeight="1">
      <c r="B256" s="293">
        <v>43</v>
      </c>
      <c r="C256" s="312" t="s">
        <v>11</v>
      </c>
      <c r="D256" s="307">
        <f>VLOOKUP(C256,'市区町村別_在宅(医科)'!$C$7:$BO$80,65,0)</f>
        <v>37162</v>
      </c>
      <c r="E256" s="185">
        <v>1</v>
      </c>
      <c r="F256" s="188" t="s">
        <v>236</v>
      </c>
      <c r="G256" s="191" t="s">
        <v>237</v>
      </c>
      <c r="H256" s="245">
        <v>180052265</v>
      </c>
      <c r="I256" s="38">
        <f t="shared" ref="I256" si="456">IFERROR(H256/H261,"-")</f>
        <v>0.15559551192660243</v>
      </c>
      <c r="J256" s="196">
        <v>2975</v>
      </c>
      <c r="K256" s="38">
        <f t="shared" ref="K256" si="457">IFERROR(J256/J261,"-")</f>
        <v>0.70867079561696045</v>
      </c>
      <c r="L256" s="196">
        <f t="shared" si="358"/>
        <v>60521.769747899161</v>
      </c>
      <c r="M256" s="140">
        <f>IFERROR(J256/$R$46,0)</f>
        <v>8.0054894784995431E-2</v>
      </c>
      <c r="P256" s="64"/>
      <c r="Q256" s="64"/>
      <c r="R256" s="64"/>
    </row>
    <row r="257" spans="2:18" s="20" customFormat="1" ht="13.15" customHeight="1">
      <c r="B257" s="311"/>
      <c r="C257" s="313"/>
      <c r="D257" s="322"/>
      <c r="E257" s="186">
        <v>2</v>
      </c>
      <c r="F257" s="189" t="s">
        <v>238</v>
      </c>
      <c r="G257" s="45" t="s">
        <v>239</v>
      </c>
      <c r="H257" s="213">
        <v>178512439</v>
      </c>
      <c r="I257" s="39">
        <f t="shared" ref="I257" si="458">IFERROR(H257/H261,"-")</f>
        <v>0.15426484266371984</v>
      </c>
      <c r="J257" s="197">
        <v>2054</v>
      </c>
      <c r="K257" s="39">
        <f t="shared" ref="K257" si="459">IFERROR(J257/J261,"-")</f>
        <v>0.48928060981419724</v>
      </c>
      <c r="L257" s="197">
        <f t="shared" si="358"/>
        <v>86909.658714703022</v>
      </c>
      <c r="M257" s="137">
        <f t="shared" ref="M257:M261" si="460">IFERROR(J257/$R$46,0)</f>
        <v>5.5271513912060706E-2</v>
      </c>
      <c r="P257" s="64"/>
      <c r="Q257" s="64"/>
      <c r="R257" s="64"/>
    </row>
    <row r="258" spans="2:18" s="20" customFormat="1" ht="13.15" customHeight="1">
      <c r="B258" s="311"/>
      <c r="C258" s="313"/>
      <c r="D258" s="322"/>
      <c r="E258" s="186">
        <v>3</v>
      </c>
      <c r="F258" s="189" t="s">
        <v>242</v>
      </c>
      <c r="G258" s="46" t="s">
        <v>243</v>
      </c>
      <c r="H258" s="213">
        <v>113275778</v>
      </c>
      <c r="I258" s="39">
        <f t="shared" ref="I258" si="461">IFERROR(H258/H261,"-")</f>
        <v>9.7889369327257114E-2</v>
      </c>
      <c r="J258" s="197">
        <v>981</v>
      </c>
      <c r="K258" s="39">
        <f t="shared" ref="K258" si="462">IFERROR(J258/J261,"-")</f>
        <v>0.23368270605050023</v>
      </c>
      <c r="L258" s="197">
        <f t="shared" si="358"/>
        <v>115469.70234454639</v>
      </c>
      <c r="M258" s="137">
        <f t="shared" si="460"/>
        <v>2.6397933372800171E-2</v>
      </c>
      <c r="P258" s="64"/>
      <c r="Q258" s="64"/>
      <c r="R258" s="64"/>
    </row>
    <row r="259" spans="2:18" s="20" customFormat="1" ht="13.15" customHeight="1">
      <c r="B259" s="311"/>
      <c r="C259" s="313"/>
      <c r="D259" s="322"/>
      <c r="E259" s="186">
        <v>4</v>
      </c>
      <c r="F259" s="189" t="s">
        <v>240</v>
      </c>
      <c r="G259" s="46" t="s">
        <v>241</v>
      </c>
      <c r="H259" s="213">
        <v>111527532</v>
      </c>
      <c r="I259" s="39">
        <f t="shared" ref="I259" si="463">IFERROR(H259/H261,"-")</f>
        <v>9.6378590046898513E-2</v>
      </c>
      <c r="J259" s="197">
        <v>2493</v>
      </c>
      <c r="K259" s="39">
        <f t="shared" ref="K259" si="464">IFERROR(J259/J261,"-")</f>
        <v>0.59385421629347312</v>
      </c>
      <c r="L259" s="197">
        <f t="shared" si="358"/>
        <v>44736.274368231047</v>
      </c>
      <c r="M259" s="137">
        <f t="shared" si="460"/>
        <v>6.7084656369409607E-2</v>
      </c>
      <c r="P259" s="64"/>
      <c r="Q259" s="64"/>
      <c r="R259" s="64"/>
    </row>
    <row r="260" spans="2:18" s="20" customFormat="1" ht="13.15" customHeight="1">
      <c r="B260" s="311"/>
      <c r="C260" s="313"/>
      <c r="D260" s="322"/>
      <c r="E260" s="187">
        <v>5</v>
      </c>
      <c r="F260" s="190" t="s">
        <v>244</v>
      </c>
      <c r="G260" s="47" t="s">
        <v>245</v>
      </c>
      <c r="H260" s="214">
        <v>90020916</v>
      </c>
      <c r="I260" s="59">
        <f t="shared" ref="I260" si="465">IFERROR(H260/H261,"-")</f>
        <v>7.7793248027852771E-2</v>
      </c>
      <c r="J260" s="198">
        <v>1564</v>
      </c>
      <c r="K260" s="59">
        <f t="shared" ref="K260" si="466">IFERROR(J260/J261,"-")</f>
        <v>0.37255836112434493</v>
      </c>
      <c r="L260" s="198">
        <f t="shared" si="358"/>
        <v>57558.130434782608</v>
      </c>
      <c r="M260" s="138">
        <f t="shared" si="460"/>
        <v>4.2086001829826164E-2</v>
      </c>
      <c r="P260" s="64"/>
      <c r="Q260" s="64"/>
      <c r="R260" s="64"/>
    </row>
    <row r="261" spans="2:18" s="20" customFormat="1" ht="13.15" customHeight="1">
      <c r="B261" s="294"/>
      <c r="C261" s="314"/>
      <c r="D261" s="323"/>
      <c r="E261" s="204" t="s">
        <v>328</v>
      </c>
      <c r="F261" s="207"/>
      <c r="G261" s="210"/>
      <c r="H261" s="215">
        <v>1157181610</v>
      </c>
      <c r="I261" s="42" t="s">
        <v>321</v>
      </c>
      <c r="J261" s="199">
        <v>4198</v>
      </c>
      <c r="K261" s="42" t="s">
        <v>128</v>
      </c>
      <c r="L261" s="199">
        <f t="shared" si="358"/>
        <v>275650.69318723201</v>
      </c>
      <c r="M261" s="139">
        <f t="shared" si="460"/>
        <v>0.11296485657391959</v>
      </c>
      <c r="P261" s="64"/>
      <c r="Q261" s="64"/>
      <c r="R261" s="64"/>
    </row>
    <row r="262" spans="2:18" s="20" customFormat="1" ht="13.15" customHeight="1">
      <c r="B262" s="293">
        <v>44</v>
      </c>
      <c r="C262" s="312" t="s">
        <v>23</v>
      </c>
      <c r="D262" s="307">
        <f>VLOOKUP(C262,'市区町村別_在宅(医科)'!$C$7:$BO$80,65,0)</f>
        <v>41693</v>
      </c>
      <c r="E262" s="185">
        <v>1</v>
      </c>
      <c r="F262" s="188" t="s">
        <v>236</v>
      </c>
      <c r="G262" s="191" t="s">
        <v>237</v>
      </c>
      <c r="H262" s="245">
        <v>246022440</v>
      </c>
      <c r="I262" s="38">
        <f t="shared" ref="I262" si="467">IFERROR(H262/H267,"-")</f>
        <v>0.13489161041336017</v>
      </c>
      <c r="J262" s="196">
        <v>3449</v>
      </c>
      <c r="K262" s="38">
        <f t="shared" ref="K262" si="468">IFERROR(J262/J267,"-")</f>
        <v>0.6725819032761311</v>
      </c>
      <c r="L262" s="196">
        <f t="shared" si="358"/>
        <v>71331.527979124381</v>
      </c>
      <c r="M262" s="140">
        <f>IFERROR(J262/$R$47,0)</f>
        <v>8.2723718609838584E-2</v>
      </c>
      <c r="P262" s="64"/>
      <c r="Q262" s="64"/>
      <c r="R262" s="64"/>
    </row>
    <row r="263" spans="2:18" s="20" customFormat="1" ht="13.15" customHeight="1">
      <c r="B263" s="311"/>
      <c r="C263" s="313"/>
      <c r="D263" s="322"/>
      <c r="E263" s="186">
        <v>2</v>
      </c>
      <c r="F263" s="189" t="s">
        <v>238</v>
      </c>
      <c r="G263" s="45" t="s">
        <v>239</v>
      </c>
      <c r="H263" s="213">
        <v>227825441</v>
      </c>
      <c r="I263" s="39">
        <f t="shared" ref="I263" si="469">IFERROR(H263/H267,"-")</f>
        <v>0.12491438028833457</v>
      </c>
      <c r="J263" s="197">
        <v>2318</v>
      </c>
      <c r="K263" s="39">
        <f t="shared" ref="K263" si="470">IFERROR(J263/J267,"-")</f>
        <v>0.45202808112324494</v>
      </c>
      <c r="L263" s="197">
        <f t="shared" si="358"/>
        <v>98285.34987057808</v>
      </c>
      <c r="M263" s="137">
        <f t="shared" ref="M263:M267" si="471">IFERROR(J263/$R$47,0)</f>
        <v>5.5596862782721322E-2</v>
      </c>
      <c r="P263" s="64"/>
      <c r="Q263" s="64"/>
      <c r="R263" s="64"/>
    </row>
    <row r="264" spans="2:18" s="20" customFormat="1" ht="13.15" customHeight="1">
      <c r="B264" s="311"/>
      <c r="C264" s="313"/>
      <c r="D264" s="322"/>
      <c r="E264" s="186">
        <v>3</v>
      </c>
      <c r="F264" s="189" t="s">
        <v>242</v>
      </c>
      <c r="G264" s="46" t="s">
        <v>243</v>
      </c>
      <c r="H264" s="213">
        <v>145746569</v>
      </c>
      <c r="I264" s="39">
        <f t="shared" ref="I264" si="472">IFERROR(H264/H267,"-")</f>
        <v>7.9911366640506118E-2</v>
      </c>
      <c r="J264" s="197">
        <v>1216</v>
      </c>
      <c r="K264" s="39">
        <f t="shared" ref="K264" si="473">IFERROR(J264/J267,"-")</f>
        <v>0.23712948517940718</v>
      </c>
      <c r="L264" s="197">
        <f t="shared" si="358"/>
        <v>119857.37582236843</v>
      </c>
      <c r="M264" s="137">
        <f t="shared" si="471"/>
        <v>2.9165567361427579E-2</v>
      </c>
      <c r="P264" s="64"/>
      <c r="Q264" s="64"/>
      <c r="R264" s="64"/>
    </row>
    <row r="265" spans="2:18" s="20" customFormat="1" ht="13.15" customHeight="1">
      <c r="B265" s="311"/>
      <c r="C265" s="313"/>
      <c r="D265" s="322"/>
      <c r="E265" s="186">
        <v>4</v>
      </c>
      <c r="F265" s="189" t="s">
        <v>240</v>
      </c>
      <c r="G265" s="46" t="s">
        <v>241</v>
      </c>
      <c r="H265" s="213">
        <v>140962934</v>
      </c>
      <c r="I265" s="39">
        <f t="shared" ref="I265" si="474">IFERROR(H265/H267,"-")</f>
        <v>7.7288548052170378E-2</v>
      </c>
      <c r="J265" s="197">
        <v>2913</v>
      </c>
      <c r="K265" s="39">
        <f t="shared" ref="K265" si="475">IFERROR(J265/J267,"-")</f>
        <v>0.5680577223088924</v>
      </c>
      <c r="L265" s="197">
        <f t="shared" si="358"/>
        <v>48390.983178853414</v>
      </c>
      <c r="M265" s="137">
        <f t="shared" si="471"/>
        <v>6.9867843522893533E-2</v>
      </c>
      <c r="P265" s="64"/>
      <c r="Q265" s="64"/>
      <c r="R265" s="64"/>
    </row>
    <row r="266" spans="2:18" s="20" customFormat="1" ht="13.15" customHeight="1">
      <c r="B266" s="311"/>
      <c r="C266" s="313"/>
      <c r="D266" s="322"/>
      <c r="E266" s="187">
        <v>5</v>
      </c>
      <c r="F266" s="190" t="s">
        <v>246</v>
      </c>
      <c r="G266" s="47" t="s">
        <v>247</v>
      </c>
      <c r="H266" s="214">
        <v>124172706</v>
      </c>
      <c r="I266" s="59">
        <f t="shared" ref="I266" si="476">IFERROR(H266/H267,"-")</f>
        <v>6.808263620881376E-2</v>
      </c>
      <c r="J266" s="198">
        <v>1926</v>
      </c>
      <c r="K266" s="59">
        <f t="shared" ref="K266" si="477">IFERROR(J266/J267,"-")</f>
        <v>0.37558502340093602</v>
      </c>
      <c r="L266" s="198">
        <f t="shared" ref="L266:L329" si="478">IFERROR(H266/J266,"-")</f>
        <v>64471.809968847352</v>
      </c>
      <c r="M266" s="138">
        <f t="shared" si="471"/>
        <v>4.6194804883313748E-2</v>
      </c>
      <c r="P266" s="64"/>
      <c r="Q266" s="64"/>
      <c r="R266" s="64"/>
    </row>
    <row r="267" spans="2:18" s="20" customFormat="1" ht="13.15" customHeight="1">
      <c r="B267" s="294"/>
      <c r="C267" s="314"/>
      <c r="D267" s="323"/>
      <c r="E267" s="204" t="s">
        <v>328</v>
      </c>
      <c r="F267" s="207"/>
      <c r="G267" s="210"/>
      <c r="H267" s="215">
        <v>1823852790</v>
      </c>
      <c r="I267" s="42" t="s">
        <v>321</v>
      </c>
      <c r="J267" s="199">
        <v>5128</v>
      </c>
      <c r="K267" s="42" t="s">
        <v>128</v>
      </c>
      <c r="L267" s="199">
        <f t="shared" si="478"/>
        <v>355665.52067082684</v>
      </c>
      <c r="M267" s="139">
        <f t="shared" si="471"/>
        <v>0.12299426762286235</v>
      </c>
      <c r="P267" s="64"/>
      <c r="Q267" s="64"/>
      <c r="R267" s="64"/>
    </row>
    <row r="268" spans="2:18" s="20" customFormat="1" ht="13.15" customHeight="1">
      <c r="B268" s="293">
        <v>45</v>
      </c>
      <c r="C268" s="312" t="s">
        <v>49</v>
      </c>
      <c r="D268" s="307">
        <f>VLOOKUP(C268,'市区町村別_在宅(医科)'!$C$7:$BO$80,65,0)</f>
        <v>14543</v>
      </c>
      <c r="E268" s="185">
        <v>1</v>
      </c>
      <c r="F268" s="188" t="s">
        <v>238</v>
      </c>
      <c r="G268" s="191" t="s">
        <v>239</v>
      </c>
      <c r="H268" s="245">
        <v>67064560</v>
      </c>
      <c r="I268" s="38">
        <f t="shared" ref="I268" si="479">IFERROR(H268/H273,"-")</f>
        <v>0.142726280312508</v>
      </c>
      <c r="J268" s="196">
        <v>752</v>
      </c>
      <c r="K268" s="38">
        <f t="shared" ref="K268" si="480">IFERROR(J268/J273,"-")</f>
        <v>0.50571620712844656</v>
      </c>
      <c r="L268" s="196">
        <f t="shared" si="478"/>
        <v>89181.595744680846</v>
      </c>
      <c r="M268" s="140">
        <f>IFERROR(J268/$R$48,0)</f>
        <v>5.1708725847486765E-2</v>
      </c>
      <c r="P268" s="64"/>
      <c r="Q268" s="64"/>
      <c r="R268" s="64"/>
    </row>
    <row r="269" spans="2:18" s="20" customFormat="1" ht="13.15" customHeight="1">
      <c r="B269" s="311"/>
      <c r="C269" s="313"/>
      <c r="D269" s="322"/>
      <c r="E269" s="186">
        <v>2</v>
      </c>
      <c r="F269" s="189" t="s">
        <v>236</v>
      </c>
      <c r="G269" s="45" t="s">
        <v>237</v>
      </c>
      <c r="H269" s="213">
        <v>57225317</v>
      </c>
      <c r="I269" s="39">
        <f t="shared" ref="I269" si="481">IFERROR(H269/H273,"-")</f>
        <v>0.12178647910482272</v>
      </c>
      <c r="J269" s="197">
        <v>1069</v>
      </c>
      <c r="K269" s="39">
        <f t="shared" ref="K269" si="482">IFERROR(J269/J273,"-")</f>
        <v>0.71889710827168796</v>
      </c>
      <c r="L269" s="197">
        <f t="shared" si="478"/>
        <v>53531.634237605242</v>
      </c>
      <c r="M269" s="137">
        <f t="shared" ref="M269:M273" si="483">IFERROR(J269/$R$48,0)</f>
        <v>7.3506154163515094E-2</v>
      </c>
      <c r="P269" s="64"/>
      <c r="Q269" s="64"/>
      <c r="R269" s="64"/>
    </row>
    <row r="270" spans="2:18" s="20" customFormat="1" ht="13.15" customHeight="1">
      <c r="B270" s="311"/>
      <c r="C270" s="313"/>
      <c r="D270" s="322"/>
      <c r="E270" s="186">
        <v>3</v>
      </c>
      <c r="F270" s="189" t="s">
        <v>240</v>
      </c>
      <c r="G270" s="46" t="s">
        <v>241</v>
      </c>
      <c r="H270" s="213">
        <v>43142885</v>
      </c>
      <c r="I270" s="39">
        <f t="shared" ref="I270" si="484">IFERROR(H270/H273,"-")</f>
        <v>9.1816355732450894E-2</v>
      </c>
      <c r="J270" s="197">
        <v>961</v>
      </c>
      <c r="K270" s="39">
        <f t="shared" ref="K270" si="485">IFERROR(J270/J273,"-")</f>
        <v>0.64626765299260258</v>
      </c>
      <c r="L270" s="197">
        <f t="shared" si="478"/>
        <v>44893.740894901144</v>
      </c>
      <c r="M270" s="137">
        <f t="shared" si="483"/>
        <v>6.6079900983290932E-2</v>
      </c>
      <c r="P270" s="64"/>
      <c r="Q270" s="64"/>
      <c r="R270" s="64"/>
    </row>
    <row r="271" spans="2:18" s="20" customFormat="1" ht="13.15" customHeight="1">
      <c r="B271" s="311"/>
      <c r="C271" s="313"/>
      <c r="D271" s="322"/>
      <c r="E271" s="186">
        <v>4</v>
      </c>
      <c r="F271" s="189" t="s">
        <v>246</v>
      </c>
      <c r="G271" s="46" t="s">
        <v>247</v>
      </c>
      <c r="H271" s="213">
        <v>33687655</v>
      </c>
      <c r="I271" s="39">
        <f t="shared" ref="I271" si="486">IFERROR(H271/H273,"-")</f>
        <v>7.1693808035139014E-2</v>
      </c>
      <c r="J271" s="197">
        <v>547</v>
      </c>
      <c r="K271" s="39">
        <f t="shared" ref="K271" si="487">IFERROR(J271/J273,"-")</f>
        <v>0.36785474108944183</v>
      </c>
      <c r="L271" s="197">
        <f t="shared" si="478"/>
        <v>61586.206581352832</v>
      </c>
      <c r="M271" s="137">
        <f t="shared" si="483"/>
        <v>3.7612597125764972E-2</v>
      </c>
      <c r="P271" s="64"/>
      <c r="Q271" s="64"/>
      <c r="R271" s="64"/>
    </row>
    <row r="272" spans="2:18" s="20" customFormat="1" ht="39" customHeight="1">
      <c r="B272" s="311"/>
      <c r="C272" s="313"/>
      <c r="D272" s="322"/>
      <c r="E272" s="187">
        <v>5</v>
      </c>
      <c r="F272" s="190" t="s">
        <v>254</v>
      </c>
      <c r="G272" s="47" t="s">
        <v>255</v>
      </c>
      <c r="H272" s="214">
        <v>29354806</v>
      </c>
      <c r="I272" s="59">
        <f t="shared" ref="I272" si="488">IFERROR(H272/H273,"-")</f>
        <v>6.2472672148677216E-2</v>
      </c>
      <c r="J272" s="198">
        <v>619</v>
      </c>
      <c r="K272" s="59">
        <f t="shared" ref="K272" si="489">IFERROR(J272/J273,"-")</f>
        <v>0.41627437794216543</v>
      </c>
      <c r="L272" s="198">
        <f t="shared" si="478"/>
        <v>47422.949919224557</v>
      </c>
      <c r="M272" s="138">
        <f t="shared" si="483"/>
        <v>4.2563432579247745E-2</v>
      </c>
      <c r="P272" s="64"/>
      <c r="Q272" s="64"/>
      <c r="R272" s="64"/>
    </row>
    <row r="273" spans="2:18" s="20" customFormat="1" ht="13.15" customHeight="1">
      <c r="B273" s="294"/>
      <c r="C273" s="314"/>
      <c r="D273" s="323"/>
      <c r="E273" s="204" t="s">
        <v>328</v>
      </c>
      <c r="F273" s="207"/>
      <c r="G273" s="210"/>
      <c r="H273" s="215">
        <v>469882350</v>
      </c>
      <c r="I273" s="42" t="s">
        <v>321</v>
      </c>
      <c r="J273" s="199">
        <v>1487</v>
      </c>
      <c r="K273" s="42" t="s">
        <v>128</v>
      </c>
      <c r="L273" s="199">
        <f t="shared" si="478"/>
        <v>315993.5104236718</v>
      </c>
      <c r="M273" s="139">
        <f t="shared" si="483"/>
        <v>0.10224850443512343</v>
      </c>
      <c r="P273" s="64"/>
      <c r="Q273" s="64"/>
      <c r="R273" s="64"/>
    </row>
    <row r="274" spans="2:18" s="20" customFormat="1" ht="13.15" customHeight="1">
      <c r="B274" s="293">
        <v>46</v>
      </c>
      <c r="C274" s="312" t="s">
        <v>27</v>
      </c>
      <c r="D274" s="307">
        <f>VLOOKUP(C274,'市区町村別_在宅(医科)'!$C$7:$BO$80,65,0)</f>
        <v>18436</v>
      </c>
      <c r="E274" s="185">
        <v>1</v>
      </c>
      <c r="F274" s="188" t="s">
        <v>236</v>
      </c>
      <c r="G274" s="191" t="s">
        <v>237</v>
      </c>
      <c r="H274" s="245">
        <v>73813996</v>
      </c>
      <c r="I274" s="38">
        <f t="shared" ref="I274" si="490">IFERROR(H274/H279,"-")</f>
        <v>0.13946350814886829</v>
      </c>
      <c r="J274" s="196">
        <v>1409</v>
      </c>
      <c r="K274" s="38">
        <f t="shared" ref="K274" si="491">IFERROR(J274/J279,"-")</f>
        <v>0.66026241799437679</v>
      </c>
      <c r="L274" s="196">
        <f t="shared" si="478"/>
        <v>52387.506032647267</v>
      </c>
      <c r="M274" s="140">
        <f>IFERROR(J274/$R$49,0)</f>
        <v>7.6426556736819265E-2</v>
      </c>
      <c r="P274" s="64"/>
      <c r="Q274" s="64"/>
      <c r="R274" s="64"/>
    </row>
    <row r="275" spans="2:18" s="20" customFormat="1" ht="13.15" customHeight="1">
      <c r="B275" s="311"/>
      <c r="C275" s="313"/>
      <c r="D275" s="322"/>
      <c r="E275" s="186">
        <v>2</v>
      </c>
      <c r="F275" s="189" t="s">
        <v>238</v>
      </c>
      <c r="G275" s="45" t="s">
        <v>239</v>
      </c>
      <c r="H275" s="213">
        <v>69868663</v>
      </c>
      <c r="I275" s="39">
        <f t="shared" ref="I275" si="492">IFERROR(H275/H279,"-")</f>
        <v>0.13200923103595466</v>
      </c>
      <c r="J275" s="197">
        <v>918</v>
      </c>
      <c r="K275" s="39">
        <f t="shared" ref="K275" si="493">IFERROR(J275/J279,"-")</f>
        <v>0.43017806935332709</v>
      </c>
      <c r="L275" s="197">
        <f t="shared" si="478"/>
        <v>76109.654684095862</v>
      </c>
      <c r="M275" s="137">
        <f t="shared" ref="M275:M279" si="494">IFERROR(J275/$R$49,0)</f>
        <v>4.9793881536124976E-2</v>
      </c>
      <c r="P275" s="64"/>
      <c r="Q275" s="64"/>
      <c r="R275" s="64"/>
    </row>
    <row r="276" spans="2:18" s="20" customFormat="1" ht="13.15" customHeight="1">
      <c r="B276" s="311"/>
      <c r="C276" s="313"/>
      <c r="D276" s="322"/>
      <c r="E276" s="186">
        <v>3</v>
      </c>
      <c r="F276" s="189" t="s">
        <v>240</v>
      </c>
      <c r="G276" s="46" t="s">
        <v>241</v>
      </c>
      <c r="H276" s="213">
        <v>55377202</v>
      </c>
      <c r="I276" s="39">
        <f t="shared" ref="I276" si="495">IFERROR(H276/H279,"-")</f>
        <v>0.10462919339021459</v>
      </c>
      <c r="J276" s="197">
        <v>1312</v>
      </c>
      <c r="K276" s="39">
        <f t="shared" ref="K276" si="496">IFERROR(J276/J279,"-")</f>
        <v>0.61480787253983127</v>
      </c>
      <c r="L276" s="197">
        <f t="shared" si="478"/>
        <v>42208.233231707316</v>
      </c>
      <c r="M276" s="137">
        <f t="shared" si="494"/>
        <v>7.1165111737904102E-2</v>
      </c>
      <c r="P276" s="64"/>
      <c r="Q276" s="64"/>
      <c r="R276" s="64"/>
    </row>
    <row r="277" spans="2:18" s="20" customFormat="1" ht="13.15" customHeight="1">
      <c r="B277" s="311"/>
      <c r="C277" s="313"/>
      <c r="D277" s="322"/>
      <c r="E277" s="186">
        <v>4</v>
      </c>
      <c r="F277" s="189" t="s">
        <v>246</v>
      </c>
      <c r="G277" s="46" t="s">
        <v>247</v>
      </c>
      <c r="H277" s="213">
        <v>39072944</v>
      </c>
      <c r="I277" s="39">
        <f t="shared" ref="I277" si="497">IFERROR(H277/H279,"-")</f>
        <v>7.3824073200755513E-2</v>
      </c>
      <c r="J277" s="197">
        <v>787</v>
      </c>
      <c r="K277" s="39">
        <f t="shared" ref="K277" si="498">IFERROR(J277/J279,"-")</f>
        <v>0.36879100281162136</v>
      </c>
      <c r="L277" s="197">
        <f t="shared" si="478"/>
        <v>49647.959339263027</v>
      </c>
      <c r="M277" s="137">
        <f t="shared" si="494"/>
        <v>4.2688218702538513E-2</v>
      </c>
      <c r="P277" s="64"/>
      <c r="Q277" s="64"/>
      <c r="R277" s="64"/>
    </row>
    <row r="278" spans="2:18" s="20" customFormat="1" ht="13.15" customHeight="1">
      <c r="B278" s="311"/>
      <c r="C278" s="313"/>
      <c r="D278" s="322"/>
      <c r="E278" s="187">
        <v>5</v>
      </c>
      <c r="F278" s="190" t="s">
        <v>248</v>
      </c>
      <c r="G278" s="47" t="s">
        <v>249</v>
      </c>
      <c r="H278" s="214">
        <v>34351651</v>
      </c>
      <c r="I278" s="59">
        <f t="shared" ref="I278" si="499">IFERROR(H278/H279,"-")</f>
        <v>6.4903704158837033E-2</v>
      </c>
      <c r="J278" s="198">
        <v>530</v>
      </c>
      <c r="K278" s="59">
        <f t="shared" ref="K278" si="500">IFERROR(J278/J279,"-")</f>
        <v>0.24835988753514526</v>
      </c>
      <c r="L278" s="198">
        <f t="shared" si="478"/>
        <v>64814.435849056601</v>
      </c>
      <c r="M278" s="138">
        <f t="shared" si="494"/>
        <v>2.874810154046431E-2</v>
      </c>
      <c r="P278" s="64"/>
      <c r="Q278" s="64"/>
      <c r="R278" s="64"/>
    </row>
    <row r="279" spans="2:18" s="20" customFormat="1" ht="13.15" customHeight="1">
      <c r="B279" s="294"/>
      <c r="C279" s="314"/>
      <c r="D279" s="323"/>
      <c r="E279" s="204" t="s">
        <v>328</v>
      </c>
      <c r="F279" s="207"/>
      <c r="G279" s="210"/>
      <c r="H279" s="215">
        <v>529271040</v>
      </c>
      <c r="I279" s="42" t="s">
        <v>321</v>
      </c>
      <c r="J279" s="199">
        <v>2134</v>
      </c>
      <c r="K279" s="42" t="s">
        <v>128</v>
      </c>
      <c r="L279" s="199">
        <f t="shared" si="478"/>
        <v>248018.29428303655</v>
      </c>
      <c r="M279" s="139">
        <f t="shared" si="494"/>
        <v>0.11575178997613365</v>
      </c>
      <c r="P279" s="64"/>
      <c r="Q279" s="64"/>
      <c r="R279" s="64"/>
    </row>
    <row r="280" spans="2:18" s="20" customFormat="1" ht="13.15" customHeight="1">
      <c r="B280" s="293">
        <v>47</v>
      </c>
      <c r="C280" s="312" t="s">
        <v>17</v>
      </c>
      <c r="D280" s="307">
        <f>VLOOKUP(C280,'市区町村別_在宅(医科)'!$C$7:$BO$80,65,0)</f>
        <v>37305</v>
      </c>
      <c r="E280" s="185">
        <v>1</v>
      </c>
      <c r="F280" s="188" t="s">
        <v>236</v>
      </c>
      <c r="G280" s="191" t="s">
        <v>237</v>
      </c>
      <c r="H280" s="245">
        <v>152563833</v>
      </c>
      <c r="I280" s="38">
        <f t="shared" ref="I280" si="501">IFERROR(H280/H285,"-")</f>
        <v>0.15267126471555503</v>
      </c>
      <c r="J280" s="196">
        <v>2616</v>
      </c>
      <c r="K280" s="38">
        <f t="shared" ref="K280" si="502">IFERROR(J280/J285,"-")</f>
        <v>0.70040160642570282</v>
      </c>
      <c r="L280" s="196">
        <f t="shared" si="478"/>
        <v>58319.508027522934</v>
      </c>
      <c r="M280" s="140">
        <f>IFERROR(J280/$R$50,0)</f>
        <v>7.0124648170486525E-2</v>
      </c>
      <c r="P280" s="64"/>
      <c r="Q280" s="64"/>
      <c r="R280" s="64"/>
    </row>
    <row r="281" spans="2:18" s="20" customFormat="1" ht="13.15" customHeight="1">
      <c r="B281" s="311"/>
      <c r="C281" s="313"/>
      <c r="D281" s="322"/>
      <c r="E281" s="186">
        <v>2</v>
      </c>
      <c r="F281" s="189" t="s">
        <v>238</v>
      </c>
      <c r="G281" s="45" t="s">
        <v>239</v>
      </c>
      <c r="H281" s="213">
        <v>140217661</v>
      </c>
      <c r="I281" s="39">
        <f t="shared" ref="I281" si="503">IFERROR(H281/H285,"-")</f>
        <v>0.14031639884353822</v>
      </c>
      <c r="J281" s="197">
        <v>1775</v>
      </c>
      <c r="K281" s="39">
        <f t="shared" ref="K281" si="504">IFERROR(J281/J285,"-")</f>
        <v>0.47523427041499333</v>
      </c>
      <c r="L281" s="197">
        <f t="shared" si="478"/>
        <v>78995.865352112669</v>
      </c>
      <c r="M281" s="137">
        <f t="shared" ref="M281:M285" si="505">IFERROR(J281/$R$50,0)</f>
        <v>4.7580753250234552E-2</v>
      </c>
      <c r="P281" s="64"/>
      <c r="Q281" s="64"/>
      <c r="R281" s="64"/>
    </row>
    <row r="282" spans="2:18" s="20" customFormat="1" ht="13.15" customHeight="1">
      <c r="B282" s="311"/>
      <c r="C282" s="313"/>
      <c r="D282" s="322"/>
      <c r="E282" s="186">
        <v>3</v>
      </c>
      <c r="F282" s="189" t="s">
        <v>240</v>
      </c>
      <c r="G282" s="46" t="s">
        <v>241</v>
      </c>
      <c r="H282" s="213">
        <v>92425896</v>
      </c>
      <c r="I282" s="39">
        <f t="shared" ref="I282" si="506">IFERROR(H282/H285,"-")</f>
        <v>9.2490980052843591E-2</v>
      </c>
      <c r="J282" s="197">
        <v>2253</v>
      </c>
      <c r="K282" s="39">
        <f t="shared" ref="K282" si="507">IFERROR(J282/J285,"-")</f>
        <v>0.60321285140562253</v>
      </c>
      <c r="L282" s="197">
        <f t="shared" si="478"/>
        <v>41023.478029294274</v>
      </c>
      <c r="M282" s="137">
        <f t="shared" si="505"/>
        <v>6.0394049055086448E-2</v>
      </c>
      <c r="P282" s="64"/>
      <c r="Q282" s="64"/>
      <c r="R282" s="64"/>
    </row>
    <row r="283" spans="2:18" s="20" customFormat="1" ht="13.15" customHeight="1">
      <c r="B283" s="311"/>
      <c r="C283" s="313"/>
      <c r="D283" s="322"/>
      <c r="E283" s="186">
        <v>4</v>
      </c>
      <c r="F283" s="189" t="s">
        <v>242</v>
      </c>
      <c r="G283" s="46" t="s">
        <v>243</v>
      </c>
      <c r="H283" s="213">
        <v>86463529</v>
      </c>
      <c r="I283" s="39">
        <f t="shared" ref="I283" si="508">IFERROR(H283/H285,"-")</f>
        <v>8.6524414499995358E-2</v>
      </c>
      <c r="J283" s="197">
        <v>799</v>
      </c>
      <c r="K283" s="39">
        <f t="shared" ref="K283" si="509">IFERROR(J283/J285,"-")</f>
        <v>0.2139223560910308</v>
      </c>
      <c r="L283" s="197">
        <f t="shared" si="478"/>
        <v>108214.67959949937</v>
      </c>
      <c r="M283" s="137">
        <f t="shared" si="505"/>
        <v>2.1418040477147834E-2</v>
      </c>
      <c r="P283" s="64"/>
      <c r="Q283" s="64"/>
      <c r="R283" s="64"/>
    </row>
    <row r="284" spans="2:18" s="20" customFormat="1" ht="13.15" customHeight="1">
      <c r="B284" s="311"/>
      <c r="C284" s="313"/>
      <c r="D284" s="322"/>
      <c r="E284" s="187">
        <v>5</v>
      </c>
      <c r="F284" s="190" t="s">
        <v>246</v>
      </c>
      <c r="G284" s="47" t="s">
        <v>247</v>
      </c>
      <c r="H284" s="214">
        <v>75473607</v>
      </c>
      <c r="I284" s="59">
        <f t="shared" ref="I284" si="510">IFERROR(H284/H285,"-")</f>
        <v>7.55267536660197E-2</v>
      </c>
      <c r="J284" s="198">
        <v>1551</v>
      </c>
      <c r="K284" s="59">
        <f t="shared" ref="K284" si="511">IFERROR(J284/J285,"-")</f>
        <v>0.41526104417670684</v>
      </c>
      <c r="L284" s="198">
        <f t="shared" si="478"/>
        <v>48661.255319148935</v>
      </c>
      <c r="M284" s="138">
        <f t="shared" si="505"/>
        <v>4.15761962203458E-2</v>
      </c>
      <c r="P284" s="64"/>
      <c r="Q284" s="64"/>
      <c r="R284" s="64"/>
    </row>
    <row r="285" spans="2:18" s="20" customFormat="1" ht="13.15" customHeight="1">
      <c r="B285" s="294"/>
      <c r="C285" s="314"/>
      <c r="D285" s="323"/>
      <c r="E285" s="204" t="s">
        <v>328</v>
      </c>
      <c r="F285" s="207"/>
      <c r="G285" s="210"/>
      <c r="H285" s="215">
        <v>999296320</v>
      </c>
      <c r="I285" s="42" t="s">
        <v>321</v>
      </c>
      <c r="J285" s="199">
        <v>3735</v>
      </c>
      <c r="K285" s="42" t="s">
        <v>128</v>
      </c>
      <c r="L285" s="199">
        <f t="shared" si="478"/>
        <v>267549.21552878182</v>
      </c>
      <c r="M285" s="139">
        <f t="shared" si="505"/>
        <v>0.10012062726176116</v>
      </c>
      <c r="P285" s="64"/>
      <c r="Q285" s="64"/>
      <c r="R285" s="64"/>
    </row>
    <row r="286" spans="2:18" s="20" customFormat="1" ht="13.15" customHeight="1">
      <c r="B286" s="293">
        <v>48</v>
      </c>
      <c r="C286" s="312" t="s">
        <v>28</v>
      </c>
      <c r="D286" s="307">
        <f>VLOOKUP(C286,'市区町村別_在宅(医科)'!$C$7:$BO$80,65,0)</f>
        <v>20008</v>
      </c>
      <c r="E286" s="185">
        <v>1</v>
      </c>
      <c r="F286" s="188" t="s">
        <v>236</v>
      </c>
      <c r="G286" s="191" t="s">
        <v>237</v>
      </c>
      <c r="H286" s="245">
        <v>62310877</v>
      </c>
      <c r="I286" s="38">
        <f t="shared" ref="I286" si="512">IFERROR(H286/H291,"-")</f>
        <v>0.14890450151018489</v>
      </c>
      <c r="J286" s="196">
        <v>1194</v>
      </c>
      <c r="K286" s="38">
        <f t="shared" ref="K286" si="513">IFERROR(J286/J291,"-")</f>
        <v>0.65245901639344261</v>
      </c>
      <c r="L286" s="196">
        <f t="shared" si="478"/>
        <v>52186.664154103855</v>
      </c>
      <c r="M286" s="140">
        <f>IFERROR(J286/$R$51,0)</f>
        <v>5.9676129548180724E-2</v>
      </c>
      <c r="P286" s="64"/>
      <c r="Q286" s="64"/>
      <c r="R286" s="64"/>
    </row>
    <row r="287" spans="2:18" s="20" customFormat="1" ht="13.15" customHeight="1">
      <c r="B287" s="311"/>
      <c r="C287" s="313"/>
      <c r="D287" s="322"/>
      <c r="E287" s="186">
        <v>2</v>
      </c>
      <c r="F287" s="189" t="s">
        <v>238</v>
      </c>
      <c r="G287" s="45" t="s">
        <v>239</v>
      </c>
      <c r="H287" s="213">
        <v>45670722</v>
      </c>
      <c r="I287" s="39">
        <f t="shared" ref="I287" si="514">IFERROR(H287/H291,"-")</f>
        <v>0.10913947003217807</v>
      </c>
      <c r="J287" s="197">
        <v>722</v>
      </c>
      <c r="K287" s="39">
        <f t="shared" ref="K287" si="515">IFERROR(J287/J291,"-")</f>
        <v>0.39453551912568308</v>
      </c>
      <c r="L287" s="197">
        <f t="shared" si="478"/>
        <v>63255.847645429363</v>
      </c>
      <c r="M287" s="137">
        <f t="shared" ref="M287:M291" si="516">IFERROR(J287/$R$51,0)</f>
        <v>3.6085565773690521E-2</v>
      </c>
      <c r="P287" s="64"/>
      <c r="Q287" s="64"/>
      <c r="R287" s="64"/>
    </row>
    <row r="288" spans="2:18" s="20" customFormat="1" ht="13.15" customHeight="1">
      <c r="B288" s="311"/>
      <c r="C288" s="313"/>
      <c r="D288" s="322"/>
      <c r="E288" s="186">
        <v>3</v>
      </c>
      <c r="F288" s="189" t="s">
        <v>240</v>
      </c>
      <c r="G288" s="46" t="s">
        <v>241</v>
      </c>
      <c r="H288" s="213">
        <v>43382186</v>
      </c>
      <c r="I288" s="39">
        <f t="shared" ref="I288" si="517">IFERROR(H288/H291,"-")</f>
        <v>0.10367054825359176</v>
      </c>
      <c r="J288" s="197">
        <v>1070</v>
      </c>
      <c r="K288" s="39">
        <f t="shared" ref="K288" si="518">IFERROR(J288/J291,"-")</f>
        <v>0.58469945355191255</v>
      </c>
      <c r="L288" s="197">
        <f t="shared" si="478"/>
        <v>40544.09906542056</v>
      </c>
      <c r="M288" s="137">
        <f t="shared" si="516"/>
        <v>5.3478608556577371E-2</v>
      </c>
      <c r="P288" s="64"/>
      <c r="Q288" s="64"/>
      <c r="R288" s="64"/>
    </row>
    <row r="289" spans="2:18" s="20" customFormat="1" ht="13.15" customHeight="1">
      <c r="B289" s="311"/>
      <c r="C289" s="313"/>
      <c r="D289" s="322"/>
      <c r="E289" s="186">
        <v>4</v>
      </c>
      <c r="F289" s="189" t="s">
        <v>244</v>
      </c>
      <c r="G289" s="46" t="s">
        <v>245</v>
      </c>
      <c r="H289" s="213">
        <v>33769922</v>
      </c>
      <c r="I289" s="39">
        <f t="shared" ref="I289" si="519">IFERROR(H289/H291,"-")</f>
        <v>8.0700090314052647E-2</v>
      </c>
      <c r="J289" s="197">
        <v>685</v>
      </c>
      <c r="K289" s="39">
        <f t="shared" ref="K289" si="520">IFERROR(J289/J291,"-")</f>
        <v>0.37431693989071041</v>
      </c>
      <c r="L289" s="197">
        <f t="shared" si="478"/>
        <v>49299.156204379564</v>
      </c>
      <c r="M289" s="137">
        <f t="shared" si="516"/>
        <v>3.4236305477808877E-2</v>
      </c>
      <c r="P289" s="64"/>
      <c r="Q289" s="64"/>
      <c r="R289" s="64"/>
    </row>
    <row r="290" spans="2:18" s="20" customFormat="1" ht="13.15" customHeight="1">
      <c r="B290" s="311"/>
      <c r="C290" s="313"/>
      <c r="D290" s="322"/>
      <c r="E290" s="187">
        <v>5</v>
      </c>
      <c r="F290" s="190" t="s">
        <v>246</v>
      </c>
      <c r="G290" s="47" t="s">
        <v>247</v>
      </c>
      <c r="H290" s="214">
        <v>32520672</v>
      </c>
      <c r="I290" s="59">
        <f t="shared" ref="I290" si="521">IFERROR(H290/H291,"-")</f>
        <v>7.7714753604514783E-2</v>
      </c>
      <c r="J290" s="198">
        <v>657</v>
      </c>
      <c r="K290" s="59">
        <f t="shared" ref="K290" si="522">IFERROR(J290/J291,"-")</f>
        <v>0.35901639344262293</v>
      </c>
      <c r="L290" s="198">
        <f t="shared" si="478"/>
        <v>49498.739726027394</v>
      </c>
      <c r="M290" s="138">
        <f t="shared" si="516"/>
        <v>3.2836865253898444E-2</v>
      </c>
      <c r="P290" s="64"/>
      <c r="Q290" s="64"/>
      <c r="R290" s="64"/>
    </row>
    <row r="291" spans="2:18" s="20" customFormat="1" ht="13.15" customHeight="1">
      <c r="B291" s="294"/>
      <c r="C291" s="314"/>
      <c r="D291" s="323"/>
      <c r="E291" s="204" t="s">
        <v>328</v>
      </c>
      <c r="F291" s="207"/>
      <c r="G291" s="210"/>
      <c r="H291" s="215">
        <v>418462010</v>
      </c>
      <c r="I291" s="42" t="s">
        <v>321</v>
      </c>
      <c r="J291" s="199">
        <v>1830</v>
      </c>
      <c r="K291" s="42" t="s">
        <v>128</v>
      </c>
      <c r="L291" s="199">
        <f t="shared" si="478"/>
        <v>228667.7650273224</v>
      </c>
      <c r="M291" s="139">
        <f t="shared" si="516"/>
        <v>9.1463414634146339E-2</v>
      </c>
      <c r="P291" s="64"/>
      <c r="Q291" s="64"/>
      <c r="R291" s="64"/>
    </row>
    <row r="292" spans="2:18" s="20" customFormat="1" ht="13.15" customHeight="1">
      <c r="B292" s="293">
        <v>49</v>
      </c>
      <c r="C292" s="312" t="s">
        <v>29</v>
      </c>
      <c r="D292" s="307">
        <f>VLOOKUP(C292,'市区町村別_在宅(医科)'!$C$7:$BO$80,65,0)</f>
        <v>20272</v>
      </c>
      <c r="E292" s="185">
        <v>1</v>
      </c>
      <c r="F292" s="188" t="s">
        <v>236</v>
      </c>
      <c r="G292" s="191" t="s">
        <v>237</v>
      </c>
      <c r="H292" s="245">
        <v>84990352</v>
      </c>
      <c r="I292" s="38">
        <f t="shared" ref="I292" si="523">IFERROR(H292/H297,"-")</f>
        <v>0.1503034670846497</v>
      </c>
      <c r="J292" s="196">
        <v>1471</v>
      </c>
      <c r="K292" s="38">
        <f t="shared" ref="K292" si="524">IFERROR(J292/J297,"-")</f>
        <v>0.68323269856014868</v>
      </c>
      <c r="L292" s="196">
        <f t="shared" si="478"/>
        <v>57777.261726716519</v>
      </c>
      <c r="M292" s="140">
        <f>IFERROR(J292/$R$52,0)</f>
        <v>7.2563141278610896E-2</v>
      </c>
      <c r="P292" s="64"/>
      <c r="Q292" s="64"/>
      <c r="R292" s="64"/>
    </row>
    <row r="293" spans="2:18" s="20" customFormat="1" ht="13.15" customHeight="1">
      <c r="B293" s="311"/>
      <c r="C293" s="313"/>
      <c r="D293" s="322"/>
      <c r="E293" s="186">
        <v>2</v>
      </c>
      <c r="F293" s="189" t="s">
        <v>238</v>
      </c>
      <c r="G293" s="45" t="s">
        <v>239</v>
      </c>
      <c r="H293" s="213">
        <v>64172260</v>
      </c>
      <c r="I293" s="39">
        <f t="shared" ref="I293" si="525">IFERROR(H293/H297,"-")</f>
        <v>0.11348715403199627</v>
      </c>
      <c r="J293" s="197">
        <v>918</v>
      </c>
      <c r="K293" s="39">
        <f t="shared" ref="K293" si="526">IFERROR(J293/J297,"-")</f>
        <v>0.42638179284718997</v>
      </c>
      <c r="L293" s="197">
        <f t="shared" si="478"/>
        <v>69904.422657952076</v>
      </c>
      <c r="M293" s="137">
        <f t="shared" ref="M293:M297" si="527">IFERROR(J293/$R$52,0)</f>
        <v>4.5284135753749011E-2</v>
      </c>
      <c r="P293" s="64"/>
      <c r="Q293" s="64"/>
      <c r="R293" s="64"/>
    </row>
    <row r="294" spans="2:18" s="20" customFormat="1" ht="13.15" customHeight="1">
      <c r="B294" s="311"/>
      <c r="C294" s="313"/>
      <c r="D294" s="322"/>
      <c r="E294" s="186">
        <v>3</v>
      </c>
      <c r="F294" s="189" t="s">
        <v>240</v>
      </c>
      <c r="G294" s="46" t="s">
        <v>241</v>
      </c>
      <c r="H294" s="213">
        <v>51361485</v>
      </c>
      <c r="I294" s="39">
        <f t="shared" ref="I294" si="528">IFERROR(H294/H297,"-")</f>
        <v>9.0831595451166383E-2</v>
      </c>
      <c r="J294" s="197">
        <v>1283</v>
      </c>
      <c r="K294" s="39">
        <f t="shared" ref="K294" si="529">IFERROR(J294/J297,"-")</f>
        <v>0.59591267998142128</v>
      </c>
      <c r="L294" s="197">
        <f t="shared" si="478"/>
        <v>40032.334372564299</v>
      </c>
      <c r="M294" s="137">
        <f t="shared" si="527"/>
        <v>6.328926598263615E-2</v>
      </c>
      <c r="P294" s="64"/>
      <c r="Q294" s="64"/>
      <c r="R294" s="64"/>
    </row>
    <row r="295" spans="2:18" s="20" customFormat="1" ht="13.15" customHeight="1">
      <c r="B295" s="311"/>
      <c r="C295" s="313"/>
      <c r="D295" s="322"/>
      <c r="E295" s="186">
        <v>4</v>
      </c>
      <c r="F295" s="189" t="s">
        <v>242</v>
      </c>
      <c r="G295" s="46" t="s">
        <v>243</v>
      </c>
      <c r="H295" s="213">
        <v>44516697</v>
      </c>
      <c r="I295" s="39">
        <f t="shared" ref="I295" si="530">IFERROR(H295/H297,"-")</f>
        <v>7.8726746563619651E-2</v>
      </c>
      <c r="J295" s="197">
        <v>449</v>
      </c>
      <c r="K295" s="39">
        <f t="shared" ref="K295" si="531">IFERROR(J295/J297,"-")</f>
        <v>0.20854621458430098</v>
      </c>
      <c r="L295" s="197">
        <f t="shared" si="478"/>
        <v>99146.318485523385</v>
      </c>
      <c r="M295" s="137">
        <f t="shared" si="527"/>
        <v>2.2148776637726915E-2</v>
      </c>
      <c r="P295" s="64"/>
      <c r="Q295" s="64"/>
      <c r="R295" s="64"/>
    </row>
    <row r="296" spans="2:18" s="20" customFormat="1" ht="13.15" customHeight="1">
      <c r="B296" s="311"/>
      <c r="C296" s="313"/>
      <c r="D296" s="322"/>
      <c r="E296" s="187">
        <v>5</v>
      </c>
      <c r="F296" s="190" t="s">
        <v>246</v>
      </c>
      <c r="G296" s="47" t="s">
        <v>247</v>
      </c>
      <c r="H296" s="214">
        <v>40580562</v>
      </c>
      <c r="I296" s="59">
        <f t="shared" ref="I296" si="532">IFERROR(H296/H297,"-")</f>
        <v>7.1765783071984293E-2</v>
      </c>
      <c r="J296" s="198">
        <v>757</v>
      </c>
      <c r="K296" s="59">
        <f t="shared" ref="K296" si="533">IFERROR(J296/J297,"-")</f>
        <v>0.35160241523455643</v>
      </c>
      <c r="L296" s="198">
        <f t="shared" si="478"/>
        <v>53607.083223249669</v>
      </c>
      <c r="M296" s="138">
        <f t="shared" si="527"/>
        <v>3.7342146803472767E-2</v>
      </c>
      <c r="P296" s="64"/>
      <c r="Q296" s="64"/>
      <c r="R296" s="64"/>
    </row>
    <row r="297" spans="2:18" s="20" customFormat="1" ht="13.15" customHeight="1">
      <c r="B297" s="294"/>
      <c r="C297" s="314"/>
      <c r="D297" s="323"/>
      <c r="E297" s="204" t="s">
        <v>328</v>
      </c>
      <c r="F297" s="207"/>
      <c r="G297" s="210"/>
      <c r="H297" s="215">
        <v>565458360</v>
      </c>
      <c r="I297" s="42" t="s">
        <v>321</v>
      </c>
      <c r="J297" s="199">
        <v>2153</v>
      </c>
      <c r="K297" s="42" t="s">
        <v>128</v>
      </c>
      <c r="L297" s="199">
        <f t="shared" si="478"/>
        <v>262637.41755689733</v>
      </c>
      <c r="M297" s="139">
        <f t="shared" si="527"/>
        <v>0.10620560378847671</v>
      </c>
      <c r="P297" s="64"/>
      <c r="Q297" s="64"/>
      <c r="R297" s="64"/>
    </row>
    <row r="298" spans="2:18" s="20" customFormat="1" ht="13.15" customHeight="1">
      <c r="B298" s="293">
        <v>50</v>
      </c>
      <c r="C298" s="312" t="s">
        <v>18</v>
      </c>
      <c r="D298" s="307">
        <f>VLOOKUP(C298,'市区町村別_在宅(医科)'!$C$7:$BO$80,65,0)</f>
        <v>18094</v>
      </c>
      <c r="E298" s="185">
        <v>1</v>
      </c>
      <c r="F298" s="188" t="s">
        <v>236</v>
      </c>
      <c r="G298" s="191" t="s">
        <v>237</v>
      </c>
      <c r="H298" s="245">
        <v>73274524</v>
      </c>
      <c r="I298" s="38">
        <f t="shared" ref="I298" si="534">IFERROR(H298/H303,"-")</f>
        <v>0.14682041029152543</v>
      </c>
      <c r="J298" s="196">
        <v>1218</v>
      </c>
      <c r="K298" s="38">
        <f t="shared" ref="K298" si="535">IFERROR(J298/J303,"-")</f>
        <v>0.67330016583747931</v>
      </c>
      <c r="L298" s="196">
        <f t="shared" si="478"/>
        <v>60159.707717569785</v>
      </c>
      <c r="M298" s="140">
        <f>IFERROR(J298/$R$53,0)</f>
        <v>6.7315132087984966E-2</v>
      </c>
      <c r="P298" s="64"/>
      <c r="Q298" s="64"/>
      <c r="R298" s="64"/>
    </row>
    <row r="299" spans="2:18" s="20" customFormat="1" ht="13.15" customHeight="1">
      <c r="B299" s="311"/>
      <c r="C299" s="313"/>
      <c r="D299" s="322"/>
      <c r="E299" s="186">
        <v>2</v>
      </c>
      <c r="F299" s="189" t="s">
        <v>238</v>
      </c>
      <c r="G299" s="45" t="s">
        <v>239</v>
      </c>
      <c r="H299" s="213">
        <v>60952469</v>
      </c>
      <c r="I299" s="39">
        <f t="shared" ref="I299" si="536">IFERROR(H299/H303,"-")</f>
        <v>0.12213066722700899</v>
      </c>
      <c r="J299" s="197">
        <v>762</v>
      </c>
      <c r="K299" s="39">
        <f t="shared" ref="K299" si="537">IFERROR(J299/J303,"-")</f>
        <v>0.42122719734660036</v>
      </c>
      <c r="L299" s="197">
        <f t="shared" si="478"/>
        <v>79990.116797900264</v>
      </c>
      <c r="M299" s="137">
        <f t="shared" ref="M299:M303" si="538">IFERROR(J299/$R$53,0)</f>
        <v>4.2113407759478277E-2</v>
      </c>
      <c r="P299" s="64"/>
      <c r="Q299" s="64"/>
      <c r="R299" s="64"/>
    </row>
    <row r="300" spans="2:18" s="20" customFormat="1" ht="13.15" customHeight="1">
      <c r="B300" s="311"/>
      <c r="C300" s="313"/>
      <c r="D300" s="322"/>
      <c r="E300" s="186">
        <v>3</v>
      </c>
      <c r="F300" s="189" t="s">
        <v>240</v>
      </c>
      <c r="G300" s="46" t="s">
        <v>241</v>
      </c>
      <c r="H300" s="213">
        <v>44337142</v>
      </c>
      <c r="I300" s="39">
        <f t="shared" ref="I300" si="539">IFERROR(H300/H303,"-")</f>
        <v>8.8838480610172563E-2</v>
      </c>
      <c r="J300" s="197">
        <v>1081</v>
      </c>
      <c r="K300" s="39">
        <f t="shared" ref="K300" si="540">IFERROR(J300/J303,"-")</f>
        <v>0.5975677169707021</v>
      </c>
      <c r="L300" s="197">
        <f t="shared" si="478"/>
        <v>41014.932469935244</v>
      </c>
      <c r="M300" s="137">
        <f t="shared" si="538"/>
        <v>5.9743561401569584E-2</v>
      </c>
      <c r="P300" s="64"/>
      <c r="Q300" s="64"/>
      <c r="R300" s="64"/>
    </row>
    <row r="301" spans="2:18" s="20" customFormat="1" ht="13.15" customHeight="1">
      <c r="B301" s="311"/>
      <c r="C301" s="313"/>
      <c r="D301" s="322"/>
      <c r="E301" s="186">
        <v>4</v>
      </c>
      <c r="F301" s="189" t="s">
        <v>242</v>
      </c>
      <c r="G301" s="46" t="s">
        <v>243</v>
      </c>
      <c r="H301" s="213">
        <v>34761238</v>
      </c>
      <c r="I301" s="39">
        <f t="shared" ref="I301" si="541">IFERROR(H301/H303,"-")</f>
        <v>6.9651209544552811E-2</v>
      </c>
      <c r="J301" s="197">
        <v>333</v>
      </c>
      <c r="K301" s="39">
        <f t="shared" ref="K301" si="542">IFERROR(J301/J303,"-")</f>
        <v>0.18407960199004975</v>
      </c>
      <c r="L301" s="197">
        <f t="shared" si="478"/>
        <v>104388.1021021021</v>
      </c>
      <c r="M301" s="137">
        <f t="shared" si="538"/>
        <v>1.840389079252791E-2</v>
      </c>
      <c r="P301" s="64"/>
      <c r="Q301" s="64"/>
      <c r="R301" s="64"/>
    </row>
    <row r="302" spans="2:18" s="20" customFormat="1" ht="13.15" customHeight="1">
      <c r="B302" s="311"/>
      <c r="C302" s="313"/>
      <c r="D302" s="322"/>
      <c r="E302" s="187">
        <v>5</v>
      </c>
      <c r="F302" s="190" t="s">
        <v>246</v>
      </c>
      <c r="G302" s="47" t="s">
        <v>247</v>
      </c>
      <c r="H302" s="214">
        <v>33048373</v>
      </c>
      <c r="I302" s="59">
        <f t="shared" ref="I302" si="543">IFERROR(H302/H303,"-")</f>
        <v>6.6219136180637225E-2</v>
      </c>
      <c r="J302" s="198">
        <v>616</v>
      </c>
      <c r="K302" s="59">
        <f t="shared" ref="K302" si="544">IFERROR(J302/J303,"-")</f>
        <v>0.34051962410171366</v>
      </c>
      <c r="L302" s="198">
        <f t="shared" si="478"/>
        <v>53649.956168831166</v>
      </c>
      <c r="M302" s="138">
        <f t="shared" si="538"/>
        <v>3.4044434619210785E-2</v>
      </c>
      <c r="P302" s="64"/>
      <c r="Q302" s="64"/>
      <c r="R302" s="64"/>
    </row>
    <row r="303" spans="2:18" s="20" customFormat="1" ht="13.15" customHeight="1">
      <c r="B303" s="294"/>
      <c r="C303" s="314"/>
      <c r="D303" s="323"/>
      <c r="E303" s="204" t="s">
        <v>328</v>
      </c>
      <c r="F303" s="207"/>
      <c r="G303" s="210"/>
      <c r="H303" s="215">
        <v>499075870</v>
      </c>
      <c r="I303" s="42" t="s">
        <v>321</v>
      </c>
      <c r="J303" s="199">
        <v>1809</v>
      </c>
      <c r="K303" s="42" t="s">
        <v>128</v>
      </c>
      <c r="L303" s="199">
        <f t="shared" si="478"/>
        <v>275884.94748479821</v>
      </c>
      <c r="M303" s="139">
        <f t="shared" si="538"/>
        <v>9.9977893224273237E-2</v>
      </c>
      <c r="P303" s="64"/>
      <c r="Q303" s="64"/>
      <c r="R303" s="64"/>
    </row>
    <row r="304" spans="2:18" s="20" customFormat="1" ht="13.15" customHeight="1">
      <c r="B304" s="293">
        <v>51</v>
      </c>
      <c r="C304" s="312" t="s">
        <v>50</v>
      </c>
      <c r="D304" s="307">
        <f>VLOOKUP(C304,'市区町村別_在宅(医科)'!$C$7:$BO$80,65,0)</f>
        <v>24024</v>
      </c>
      <c r="E304" s="185">
        <v>1</v>
      </c>
      <c r="F304" s="188" t="s">
        <v>236</v>
      </c>
      <c r="G304" s="191" t="s">
        <v>237</v>
      </c>
      <c r="H304" s="245">
        <v>96503960</v>
      </c>
      <c r="I304" s="38">
        <f t="shared" ref="I304" si="545">IFERROR(H304/H309,"-")</f>
        <v>0.14425391617615871</v>
      </c>
      <c r="J304" s="196">
        <v>1608</v>
      </c>
      <c r="K304" s="38">
        <f t="shared" ref="K304" si="546">IFERROR(J304/J309,"-")</f>
        <v>0.70743510778706553</v>
      </c>
      <c r="L304" s="196">
        <f t="shared" si="478"/>
        <v>60014.900497512441</v>
      </c>
      <c r="M304" s="140">
        <f>IFERROR(J304/$R$54,0)</f>
        <v>6.6933066933066929E-2</v>
      </c>
      <c r="P304" s="64"/>
      <c r="Q304" s="64"/>
      <c r="R304" s="64"/>
    </row>
    <row r="305" spans="2:18" s="20" customFormat="1" ht="13.15" customHeight="1">
      <c r="B305" s="311"/>
      <c r="C305" s="313"/>
      <c r="D305" s="322"/>
      <c r="E305" s="186">
        <v>2</v>
      </c>
      <c r="F305" s="189" t="s">
        <v>238</v>
      </c>
      <c r="G305" s="45" t="s">
        <v>239</v>
      </c>
      <c r="H305" s="213">
        <v>91750039</v>
      </c>
      <c r="I305" s="39">
        <f t="shared" ref="I305" si="547">IFERROR(H305/H309,"-")</f>
        <v>0.13714776507684548</v>
      </c>
      <c r="J305" s="197">
        <v>1070</v>
      </c>
      <c r="K305" s="39">
        <f t="shared" ref="K305" si="548">IFERROR(J305/J309,"-")</f>
        <v>0.47074351077870658</v>
      </c>
      <c r="L305" s="197">
        <f t="shared" si="478"/>
        <v>85747.7</v>
      </c>
      <c r="M305" s="137">
        <f t="shared" ref="M305:M309" si="549">IFERROR(J305/$R$54,0)</f>
        <v>4.4538794538794536E-2</v>
      </c>
      <c r="P305" s="64"/>
      <c r="Q305" s="64"/>
      <c r="R305" s="64"/>
    </row>
    <row r="306" spans="2:18" s="20" customFormat="1" ht="13.15" customHeight="1">
      <c r="B306" s="311"/>
      <c r="C306" s="313"/>
      <c r="D306" s="322"/>
      <c r="E306" s="186">
        <v>3</v>
      </c>
      <c r="F306" s="189" t="s">
        <v>240</v>
      </c>
      <c r="G306" s="46" t="s">
        <v>241</v>
      </c>
      <c r="H306" s="213">
        <v>64973363</v>
      </c>
      <c r="I306" s="39">
        <f t="shared" ref="I306" si="550">IFERROR(H306/H309,"-")</f>
        <v>9.7122046182199481E-2</v>
      </c>
      <c r="J306" s="197">
        <v>1355</v>
      </c>
      <c r="K306" s="39">
        <f t="shared" ref="K306" si="551">IFERROR(J306/J309,"-")</f>
        <v>0.59612846458424984</v>
      </c>
      <c r="L306" s="197">
        <f t="shared" si="478"/>
        <v>47950.821402214024</v>
      </c>
      <c r="M306" s="137">
        <f t="shared" si="549"/>
        <v>5.64019314019314E-2</v>
      </c>
      <c r="P306" s="64"/>
      <c r="Q306" s="64"/>
      <c r="R306" s="64"/>
    </row>
    <row r="307" spans="2:18" s="20" customFormat="1" ht="13.15" customHeight="1">
      <c r="B307" s="311"/>
      <c r="C307" s="313"/>
      <c r="D307" s="322"/>
      <c r="E307" s="186">
        <v>4</v>
      </c>
      <c r="F307" s="189" t="s">
        <v>246</v>
      </c>
      <c r="G307" s="46" t="s">
        <v>247</v>
      </c>
      <c r="H307" s="213">
        <v>52422048</v>
      </c>
      <c r="I307" s="39">
        <f t="shared" ref="I307" si="552">IFERROR(H307/H309,"-")</f>
        <v>7.8360366952553745E-2</v>
      </c>
      <c r="J307" s="197">
        <v>1009</v>
      </c>
      <c r="K307" s="39">
        <f t="shared" ref="K307" si="553">IFERROR(J307/J309,"-")</f>
        <v>0.44390673119225693</v>
      </c>
      <c r="L307" s="197">
        <f t="shared" si="478"/>
        <v>51954.457879088208</v>
      </c>
      <c r="M307" s="137">
        <f t="shared" si="549"/>
        <v>4.1999666999667E-2</v>
      </c>
      <c r="P307" s="64"/>
      <c r="Q307" s="64"/>
      <c r="R307" s="64"/>
    </row>
    <row r="308" spans="2:18" s="20" customFormat="1" ht="13.15" customHeight="1">
      <c r="B308" s="311"/>
      <c r="C308" s="313"/>
      <c r="D308" s="322"/>
      <c r="E308" s="187">
        <v>5</v>
      </c>
      <c r="F308" s="190" t="s">
        <v>242</v>
      </c>
      <c r="G308" s="47" t="s">
        <v>243</v>
      </c>
      <c r="H308" s="214">
        <v>52049173</v>
      </c>
      <c r="I308" s="59">
        <f t="shared" ref="I308" si="554">IFERROR(H308/H309,"-")</f>
        <v>7.7802994187807242E-2</v>
      </c>
      <c r="J308" s="198">
        <v>453</v>
      </c>
      <c r="K308" s="59">
        <f t="shared" ref="K308" si="555">IFERROR(J308/J309,"-")</f>
        <v>0.1992960844698636</v>
      </c>
      <c r="L308" s="198">
        <f t="shared" si="478"/>
        <v>114898.83664459162</v>
      </c>
      <c r="M308" s="138">
        <f t="shared" si="549"/>
        <v>1.8856143856143856E-2</v>
      </c>
      <c r="P308" s="64"/>
      <c r="Q308" s="64"/>
      <c r="R308" s="64"/>
    </row>
    <row r="309" spans="2:18" s="20" customFormat="1" ht="13.15" customHeight="1">
      <c r="B309" s="294"/>
      <c r="C309" s="314"/>
      <c r="D309" s="323"/>
      <c r="E309" s="204" t="s">
        <v>328</v>
      </c>
      <c r="F309" s="207"/>
      <c r="G309" s="210"/>
      <c r="H309" s="215">
        <v>668986760</v>
      </c>
      <c r="I309" s="42" t="s">
        <v>321</v>
      </c>
      <c r="J309" s="199">
        <v>2273</v>
      </c>
      <c r="K309" s="42" t="s">
        <v>128</v>
      </c>
      <c r="L309" s="199">
        <f t="shared" si="478"/>
        <v>294318.85613726353</v>
      </c>
      <c r="M309" s="139">
        <f t="shared" si="549"/>
        <v>9.4613719613719616E-2</v>
      </c>
      <c r="P309" s="64"/>
      <c r="Q309" s="64"/>
      <c r="R309" s="64"/>
    </row>
    <row r="310" spans="2:18" s="20" customFormat="1" ht="13.15" customHeight="1">
      <c r="B310" s="293">
        <v>52</v>
      </c>
      <c r="C310" s="312" t="s">
        <v>6</v>
      </c>
      <c r="D310" s="307">
        <f>VLOOKUP(C310,'市区町村別_在宅(医科)'!$C$7:$BO$80,65,0)</f>
        <v>19635</v>
      </c>
      <c r="E310" s="185">
        <v>1</v>
      </c>
      <c r="F310" s="188" t="s">
        <v>236</v>
      </c>
      <c r="G310" s="191" t="s">
        <v>237</v>
      </c>
      <c r="H310" s="245">
        <v>126717093</v>
      </c>
      <c r="I310" s="38">
        <f t="shared" ref="I310" si="556">IFERROR(H310/H315,"-")</f>
        <v>0.16783264778022192</v>
      </c>
      <c r="J310" s="196">
        <v>1941</v>
      </c>
      <c r="K310" s="38">
        <f t="shared" ref="K310" si="557">IFERROR(J310/J315,"-")</f>
        <v>0.72887720615846785</v>
      </c>
      <c r="L310" s="196">
        <f t="shared" si="478"/>
        <v>65284.437403400312</v>
      </c>
      <c r="M310" s="140">
        <f>IFERROR(J310/$R$55,0)</f>
        <v>9.8854087089381204E-2</v>
      </c>
      <c r="P310" s="64"/>
      <c r="Q310" s="64"/>
      <c r="R310" s="64"/>
    </row>
    <row r="311" spans="2:18" s="20" customFormat="1" ht="13.15" customHeight="1">
      <c r="B311" s="311"/>
      <c r="C311" s="313"/>
      <c r="D311" s="322"/>
      <c r="E311" s="186">
        <v>2</v>
      </c>
      <c r="F311" s="189" t="s">
        <v>238</v>
      </c>
      <c r="G311" s="45" t="s">
        <v>239</v>
      </c>
      <c r="H311" s="213">
        <v>117635336</v>
      </c>
      <c r="I311" s="39">
        <f t="shared" ref="I311" si="558">IFERROR(H311/H315,"-")</f>
        <v>0.15580415748170659</v>
      </c>
      <c r="J311" s="197">
        <v>1224</v>
      </c>
      <c r="K311" s="39">
        <f t="shared" ref="K311" si="559">IFERROR(J311/J315,"-")</f>
        <v>0.45963199399173865</v>
      </c>
      <c r="L311" s="197">
        <f t="shared" si="478"/>
        <v>96107.300653594764</v>
      </c>
      <c r="M311" s="137">
        <f t="shared" ref="M311:M315" si="560">IFERROR(J311/$R$55,0)</f>
        <v>6.2337662337662338E-2</v>
      </c>
      <c r="P311" s="64"/>
      <c r="Q311" s="64"/>
      <c r="R311" s="64"/>
    </row>
    <row r="312" spans="2:18" s="20" customFormat="1" ht="13.15" customHeight="1">
      <c r="B312" s="311"/>
      <c r="C312" s="313"/>
      <c r="D312" s="322"/>
      <c r="E312" s="186">
        <v>3</v>
      </c>
      <c r="F312" s="189" t="s">
        <v>240</v>
      </c>
      <c r="G312" s="46" t="s">
        <v>241</v>
      </c>
      <c r="H312" s="213">
        <v>73599221</v>
      </c>
      <c r="I312" s="39">
        <f t="shared" ref="I312" si="561">IFERROR(H312/H315,"-")</f>
        <v>9.7479762536785086E-2</v>
      </c>
      <c r="J312" s="197">
        <v>1593</v>
      </c>
      <c r="K312" s="39">
        <f t="shared" ref="K312" si="562">IFERROR(J312/J315,"-")</f>
        <v>0.59819752159218931</v>
      </c>
      <c r="L312" s="197">
        <f t="shared" si="478"/>
        <v>46201.645323289391</v>
      </c>
      <c r="M312" s="137">
        <f t="shared" si="560"/>
        <v>8.1130634071810537E-2</v>
      </c>
      <c r="P312" s="64"/>
      <c r="Q312" s="64"/>
      <c r="R312" s="64"/>
    </row>
    <row r="313" spans="2:18" s="20" customFormat="1" ht="13.15" customHeight="1">
      <c r="B313" s="311"/>
      <c r="C313" s="313"/>
      <c r="D313" s="322"/>
      <c r="E313" s="186">
        <v>4</v>
      </c>
      <c r="F313" s="189" t="s">
        <v>242</v>
      </c>
      <c r="G313" s="46" t="s">
        <v>243</v>
      </c>
      <c r="H313" s="213">
        <v>69036830</v>
      </c>
      <c r="I313" s="39">
        <f t="shared" ref="I313" si="563">IFERROR(H313/H315,"-")</f>
        <v>9.1437024784438978E-2</v>
      </c>
      <c r="J313" s="197">
        <v>549</v>
      </c>
      <c r="K313" s="39">
        <f t="shared" ref="K313" si="564">IFERROR(J313/J315,"-")</f>
        <v>0.20615846789335335</v>
      </c>
      <c r="L313" s="197">
        <f t="shared" si="478"/>
        <v>125750.14571948998</v>
      </c>
      <c r="M313" s="137">
        <f t="shared" si="560"/>
        <v>2.7960275019098549E-2</v>
      </c>
      <c r="P313" s="64"/>
      <c r="Q313" s="64"/>
      <c r="R313" s="64"/>
    </row>
    <row r="314" spans="2:18" s="20" customFormat="1" ht="13.15" customHeight="1">
      <c r="B314" s="311"/>
      <c r="C314" s="313"/>
      <c r="D314" s="322"/>
      <c r="E314" s="187">
        <v>5</v>
      </c>
      <c r="F314" s="190" t="s">
        <v>244</v>
      </c>
      <c r="G314" s="47" t="s">
        <v>245</v>
      </c>
      <c r="H314" s="214">
        <v>57708036</v>
      </c>
      <c r="I314" s="59">
        <f t="shared" ref="I314" si="565">IFERROR(H314/H315,"-")</f>
        <v>7.6432407426489546E-2</v>
      </c>
      <c r="J314" s="198">
        <v>1008</v>
      </c>
      <c r="K314" s="59">
        <f t="shared" ref="K314" si="566">IFERROR(J314/J315,"-")</f>
        <v>0.37852046564025538</v>
      </c>
      <c r="L314" s="198">
        <f t="shared" si="478"/>
        <v>57250.035714285717</v>
      </c>
      <c r="M314" s="138">
        <f t="shared" si="560"/>
        <v>5.1336898395721926E-2</v>
      </c>
      <c r="P314" s="64"/>
      <c r="Q314" s="64"/>
      <c r="R314" s="64"/>
    </row>
    <row r="315" spans="2:18" s="20" customFormat="1" ht="13.15" customHeight="1">
      <c r="B315" s="294"/>
      <c r="C315" s="314"/>
      <c r="D315" s="323"/>
      <c r="E315" s="204" t="s">
        <v>328</v>
      </c>
      <c r="F315" s="207"/>
      <c r="G315" s="210"/>
      <c r="H315" s="215">
        <v>755020520</v>
      </c>
      <c r="I315" s="42" t="s">
        <v>321</v>
      </c>
      <c r="J315" s="199">
        <v>2663</v>
      </c>
      <c r="K315" s="42" t="s">
        <v>128</v>
      </c>
      <c r="L315" s="199">
        <f t="shared" si="478"/>
        <v>283522.53849042434</v>
      </c>
      <c r="M315" s="139">
        <f t="shared" si="560"/>
        <v>0.13562515915457091</v>
      </c>
      <c r="P315" s="64"/>
      <c r="Q315" s="64"/>
      <c r="R315" s="64"/>
    </row>
    <row r="316" spans="2:18" s="20" customFormat="1" ht="13.15" customHeight="1">
      <c r="B316" s="293">
        <v>53</v>
      </c>
      <c r="C316" s="312" t="s">
        <v>24</v>
      </c>
      <c r="D316" s="307">
        <f>VLOOKUP(C316,'市区町村別_在宅(医科)'!$C$7:$BO$80,65,0)</f>
        <v>11060</v>
      </c>
      <c r="E316" s="185">
        <v>1</v>
      </c>
      <c r="F316" s="188" t="s">
        <v>236</v>
      </c>
      <c r="G316" s="191" t="s">
        <v>237</v>
      </c>
      <c r="H316" s="245">
        <v>46703628</v>
      </c>
      <c r="I316" s="38">
        <f t="shared" ref="I316" si="567">IFERROR(H316/H321,"-")</f>
        <v>0.16858906928122347</v>
      </c>
      <c r="J316" s="196">
        <v>800</v>
      </c>
      <c r="K316" s="38">
        <f t="shared" ref="K316" si="568">IFERROR(J316/J321,"-")</f>
        <v>0.71942446043165464</v>
      </c>
      <c r="L316" s="196">
        <f t="shared" si="478"/>
        <v>58379.535000000003</v>
      </c>
      <c r="M316" s="140">
        <f>IFERROR(J316/$R$56,0)</f>
        <v>7.2332730560578665E-2</v>
      </c>
      <c r="P316" s="64"/>
      <c r="Q316" s="64"/>
      <c r="R316" s="64"/>
    </row>
    <row r="317" spans="2:18" s="20" customFormat="1" ht="13.15" customHeight="1">
      <c r="B317" s="311"/>
      <c r="C317" s="313"/>
      <c r="D317" s="322"/>
      <c r="E317" s="186">
        <v>2</v>
      </c>
      <c r="F317" s="189" t="s">
        <v>238</v>
      </c>
      <c r="G317" s="45" t="s">
        <v>239</v>
      </c>
      <c r="H317" s="213">
        <v>34645640</v>
      </c>
      <c r="I317" s="39">
        <f t="shared" ref="I317" si="569">IFERROR(H317/H321,"-")</f>
        <v>0.12506257976901339</v>
      </c>
      <c r="J317" s="197">
        <v>484</v>
      </c>
      <c r="K317" s="39">
        <f t="shared" ref="K317" si="570">IFERROR(J317/J321,"-")</f>
        <v>0.43525179856115109</v>
      </c>
      <c r="L317" s="197">
        <f t="shared" si="478"/>
        <v>71581.900826446275</v>
      </c>
      <c r="M317" s="137">
        <f t="shared" ref="M317:M321" si="571">IFERROR(J317/$R$56,0)</f>
        <v>4.3761301989150091E-2</v>
      </c>
      <c r="P317" s="64"/>
      <c r="Q317" s="64"/>
      <c r="R317" s="64"/>
    </row>
    <row r="318" spans="2:18" s="20" customFormat="1" ht="13.15" customHeight="1">
      <c r="B318" s="311"/>
      <c r="C318" s="313"/>
      <c r="D318" s="322"/>
      <c r="E318" s="186">
        <v>3</v>
      </c>
      <c r="F318" s="189" t="s">
        <v>242</v>
      </c>
      <c r="G318" s="46" t="s">
        <v>243</v>
      </c>
      <c r="H318" s="213">
        <v>28359008</v>
      </c>
      <c r="I318" s="39">
        <f t="shared" ref="I318" si="572">IFERROR(H318/H321,"-")</f>
        <v>0.1023693226671549</v>
      </c>
      <c r="J318" s="197">
        <v>264</v>
      </c>
      <c r="K318" s="39">
        <f t="shared" ref="K318" si="573">IFERROR(J318/J321,"-")</f>
        <v>0.23741007194244604</v>
      </c>
      <c r="L318" s="197">
        <f t="shared" si="478"/>
        <v>107420.48484848485</v>
      </c>
      <c r="M318" s="137">
        <f t="shared" si="571"/>
        <v>2.3869801084990958E-2</v>
      </c>
      <c r="P318" s="64"/>
      <c r="Q318" s="64"/>
      <c r="R318" s="64"/>
    </row>
    <row r="319" spans="2:18" s="20" customFormat="1" ht="13.15" customHeight="1">
      <c r="B319" s="311"/>
      <c r="C319" s="313"/>
      <c r="D319" s="322"/>
      <c r="E319" s="186">
        <v>4</v>
      </c>
      <c r="F319" s="189" t="s">
        <v>240</v>
      </c>
      <c r="G319" s="46" t="s">
        <v>241</v>
      </c>
      <c r="H319" s="213">
        <v>26831001</v>
      </c>
      <c r="I319" s="39">
        <f t="shared" ref="I319" si="574">IFERROR(H319/H321,"-")</f>
        <v>9.6853578194687054E-2</v>
      </c>
      <c r="J319" s="197">
        <v>697</v>
      </c>
      <c r="K319" s="39">
        <f t="shared" ref="K319" si="575">IFERROR(J319/J321,"-")</f>
        <v>0.62679856115107913</v>
      </c>
      <c r="L319" s="197">
        <f t="shared" si="478"/>
        <v>38494.979913916788</v>
      </c>
      <c r="M319" s="137">
        <f t="shared" si="571"/>
        <v>6.301989150090416E-2</v>
      </c>
      <c r="P319" s="64"/>
      <c r="Q319" s="64"/>
      <c r="R319" s="64"/>
    </row>
    <row r="320" spans="2:18" s="20" customFormat="1" ht="13.15" customHeight="1">
      <c r="B320" s="311"/>
      <c r="C320" s="313"/>
      <c r="D320" s="322"/>
      <c r="E320" s="187">
        <v>5</v>
      </c>
      <c r="F320" s="190" t="s">
        <v>244</v>
      </c>
      <c r="G320" s="47" t="s">
        <v>245</v>
      </c>
      <c r="H320" s="214">
        <v>24077706</v>
      </c>
      <c r="I320" s="59">
        <f t="shared" ref="I320" si="576">IFERROR(H320/H321,"-")</f>
        <v>8.6914833360845753E-2</v>
      </c>
      <c r="J320" s="198">
        <v>444</v>
      </c>
      <c r="K320" s="59">
        <f t="shared" ref="K320" si="577">IFERROR(J320/J321,"-")</f>
        <v>0.39928057553956836</v>
      </c>
      <c r="L320" s="198">
        <f t="shared" si="478"/>
        <v>54229.067567567567</v>
      </c>
      <c r="M320" s="138">
        <f t="shared" si="571"/>
        <v>4.0144665461121158E-2</v>
      </c>
      <c r="P320" s="64"/>
      <c r="Q320" s="64"/>
      <c r="R320" s="64"/>
    </row>
    <row r="321" spans="2:18" s="20" customFormat="1" ht="13.15" customHeight="1">
      <c r="B321" s="294"/>
      <c r="C321" s="314"/>
      <c r="D321" s="323"/>
      <c r="E321" s="204" t="s">
        <v>328</v>
      </c>
      <c r="F321" s="207"/>
      <c r="G321" s="210"/>
      <c r="H321" s="215">
        <v>277026430</v>
      </c>
      <c r="I321" s="42" t="s">
        <v>321</v>
      </c>
      <c r="J321" s="199">
        <v>1112</v>
      </c>
      <c r="K321" s="42" t="s">
        <v>128</v>
      </c>
      <c r="L321" s="199">
        <f t="shared" si="478"/>
        <v>249124.48741007195</v>
      </c>
      <c r="M321" s="139">
        <f t="shared" si="571"/>
        <v>0.10054249547920434</v>
      </c>
      <c r="P321" s="64"/>
      <c r="Q321" s="64"/>
      <c r="R321" s="64"/>
    </row>
    <row r="322" spans="2:18" s="20" customFormat="1" ht="13.15" customHeight="1">
      <c r="B322" s="293">
        <v>54</v>
      </c>
      <c r="C322" s="312" t="s">
        <v>30</v>
      </c>
      <c r="D322" s="307">
        <f>VLOOKUP(C322,'市区町村別_在宅(医科)'!$C$7:$BO$80,65,0)</f>
        <v>18634</v>
      </c>
      <c r="E322" s="185">
        <v>1</v>
      </c>
      <c r="F322" s="188" t="s">
        <v>238</v>
      </c>
      <c r="G322" s="191" t="s">
        <v>239</v>
      </c>
      <c r="H322" s="245">
        <v>87353035</v>
      </c>
      <c r="I322" s="38">
        <f t="shared" ref="I322" si="578">IFERROR(H322/H327,"-")</f>
        <v>0.15661492834259866</v>
      </c>
      <c r="J322" s="196">
        <v>920</v>
      </c>
      <c r="K322" s="38">
        <f t="shared" ref="K322" si="579">IFERROR(J322/J327,"-")</f>
        <v>0.43872198378636146</v>
      </c>
      <c r="L322" s="196">
        <f t="shared" si="478"/>
        <v>94948.951086956527</v>
      </c>
      <c r="M322" s="140">
        <f>IFERROR(J322/$R$57,0)</f>
        <v>4.9372115487817968E-2</v>
      </c>
      <c r="P322" s="64"/>
      <c r="Q322" s="64"/>
      <c r="R322" s="64"/>
    </row>
    <row r="323" spans="2:18" s="20" customFormat="1" ht="13.15" customHeight="1">
      <c r="B323" s="311"/>
      <c r="C323" s="313"/>
      <c r="D323" s="322"/>
      <c r="E323" s="186">
        <v>2</v>
      </c>
      <c r="F323" s="189" t="s">
        <v>236</v>
      </c>
      <c r="G323" s="45" t="s">
        <v>237</v>
      </c>
      <c r="H323" s="213">
        <v>86703924</v>
      </c>
      <c r="I323" s="39">
        <f t="shared" ref="I323" si="580">IFERROR(H323/H327,"-")</f>
        <v>0.15545113966884058</v>
      </c>
      <c r="J323" s="197">
        <v>1507</v>
      </c>
      <c r="K323" s="39">
        <f t="shared" ref="K323" si="581">IFERROR(J323/J327,"-")</f>
        <v>0.71864568431092035</v>
      </c>
      <c r="L323" s="197">
        <f t="shared" si="478"/>
        <v>57534.123424021236</v>
      </c>
      <c r="M323" s="137">
        <f t="shared" ref="M323:M327" si="582">IFERROR(J323/$R$57,0)</f>
        <v>8.0873671782762696E-2</v>
      </c>
      <c r="P323" s="64"/>
      <c r="Q323" s="64"/>
      <c r="R323" s="64"/>
    </row>
    <row r="324" spans="2:18" s="20" customFormat="1" ht="13.15" customHeight="1">
      <c r="B324" s="311"/>
      <c r="C324" s="313"/>
      <c r="D324" s="322"/>
      <c r="E324" s="186">
        <v>3</v>
      </c>
      <c r="F324" s="189" t="s">
        <v>240</v>
      </c>
      <c r="G324" s="46" t="s">
        <v>241</v>
      </c>
      <c r="H324" s="213">
        <v>59465295</v>
      </c>
      <c r="I324" s="39">
        <f t="shared" ref="I324" si="583">IFERROR(H324/H327,"-")</f>
        <v>0.10661510404643056</v>
      </c>
      <c r="J324" s="197">
        <v>1289</v>
      </c>
      <c r="K324" s="39">
        <f t="shared" ref="K324" si="584">IFERROR(J324/J327,"-")</f>
        <v>0.61468764902241302</v>
      </c>
      <c r="L324" s="197">
        <f t="shared" si="478"/>
        <v>46132.889837083007</v>
      </c>
      <c r="M324" s="137">
        <f t="shared" si="582"/>
        <v>6.91746270258667E-2</v>
      </c>
      <c r="P324" s="64"/>
      <c r="Q324" s="64"/>
      <c r="R324" s="64"/>
    </row>
    <row r="325" spans="2:18" s="20" customFormat="1" ht="13.15" customHeight="1">
      <c r="B325" s="311"/>
      <c r="C325" s="313"/>
      <c r="D325" s="322"/>
      <c r="E325" s="186">
        <v>4</v>
      </c>
      <c r="F325" s="189" t="s">
        <v>242</v>
      </c>
      <c r="G325" s="46" t="s">
        <v>243</v>
      </c>
      <c r="H325" s="213">
        <v>54822822</v>
      </c>
      <c r="I325" s="39">
        <f t="shared" ref="I325" si="585">IFERROR(H325/H327,"-")</f>
        <v>9.8291631642438537E-2</v>
      </c>
      <c r="J325" s="197">
        <v>466</v>
      </c>
      <c r="K325" s="39">
        <f t="shared" ref="K325" si="586">IFERROR(J325/J327,"-")</f>
        <v>0.22222222222222221</v>
      </c>
      <c r="L325" s="197">
        <f t="shared" si="478"/>
        <v>117645.54077253219</v>
      </c>
      <c r="M325" s="137">
        <f t="shared" si="582"/>
        <v>2.5008049801438233E-2</v>
      </c>
      <c r="P325" s="64"/>
      <c r="Q325" s="64"/>
      <c r="R325" s="64"/>
    </row>
    <row r="326" spans="2:18" s="20" customFormat="1" ht="13.15" customHeight="1">
      <c r="B326" s="311"/>
      <c r="C326" s="313"/>
      <c r="D326" s="322"/>
      <c r="E326" s="187">
        <v>5</v>
      </c>
      <c r="F326" s="190" t="s">
        <v>246</v>
      </c>
      <c r="G326" s="47" t="s">
        <v>247</v>
      </c>
      <c r="H326" s="214">
        <v>42458666</v>
      </c>
      <c r="I326" s="59">
        <f t="shared" ref="I326" si="587">IFERROR(H326/H327,"-")</f>
        <v>7.612398279135156E-2</v>
      </c>
      <c r="J326" s="198">
        <v>780</v>
      </c>
      <c r="K326" s="59">
        <f t="shared" ref="K326" si="588">IFERROR(J326/J327,"-")</f>
        <v>0.3719599427753934</v>
      </c>
      <c r="L326" s="198">
        <f t="shared" si="478"/>
        <v>54434.187179487177</v>
      </c>
      <c r="M326" s="138">
        <f t="shared" si="582"/>
        <v>4.1858967478802189E-2</v>
      </c>
      <c r="P326" s="64"/>
      <c r="Q326" s="64"/>
      <c r="R326" s="64"/>
    </row>
    <row r="327" spans="2:18" s="20" customFormat="1" ht="13.15" customHeight="1">
      <c r="B327" s="294"/>
      <c r="C327" s="314"/>
      <c r="D327" s="323"/>
      <c r="E327" s="204" t="s">
        <v>328</v>
      </c>
      <c r="F327" s="207"/>
      <c r="G327" s="210"/>
      <c r="H327" s="215">
        <v>557756760</v>
      </c>
      <c r="I327" s="42" t="s">
        <v>321</v>
      </c>
      <c r="J327" s="199">
        <v>2097</v>
      </c>
      <c r="K327" s="42" t="s">
        <v>128</v>
      </c>
      <c r="L327" s="199">
        <f t="shared" si="478"/>
        <v>265978.42632331903</v>
      </c>
      <c r="M327" s="139">
        <f t="shared" si="582"/>
        <v>0.11253622410647204</v>
      </c>
      <c r="P327" s="64"/>
      <c r="Q327" s="64"/>
      <c r="R327" s="64"/>
    </row>
    <row r="328" spans="2:18" s="20" customFormat="1" ht="13.15" customHeight="1">
      <c r="B328" s="293">
        <v>55</v>
      </c>
      <c r="C328" s="312" t="s">
        <v>19</v>
      </c>
      <c r="D328" s="307">
        <f>VLOOKUP(C328,'市区町村別_在宅(医科)'!$C$7:$BO$80,65,0)</f>
        <v>19451</v>
      </c>
      <c r="E328" s="185">
        <v>1</v>
      </c>
      <c r="F328" s="188" t="s">
        <v>236</v>
      </c>
      <c r="G328" s="191" t="s">
        <v>237</v>
      </c>
      <c r="H328" s="245">
        <v>65691808</v>
      </c>
      <c r="I328" s="38">
        <f t="shared" ref="I328" si="589">IFERROR(H328/H333,"-")</f>
        <v>0.15583246428702408</v>
      </c>
      <c r="J328" s="196">
        <v>1121</v>
      </c>
      <c r="K328" s="38">
        <f t="shared" ref="K328" si="590">IFERROR(J328/J333,"-")</f>
        <v>0.71039290240811148</v>
      </c>
      <c r="L328" s="196">
        <f t="shared" si="478"/>
        <v>58601.077609277432</v>
      </c>
      <c r="M328" s="140">
        <f>IFERROR(J328/$R$58,0)</f>
        <v>5.7631998354840369E-2</v>
      </c>
      <c r="P328" s="64"/>
      <c r="Q328" s="64"/>
      <c r="R328" s="64"/>
    </row>
    <row r="329" spans="2:18" s="20" customFormat="1" ht="13.15" customHeight="1">
      <c r="B329" s="311"/>
      <c r="C329" s="313"/>
      <c r="D329" s="322"/>
      <c r="E329" s="186">
        <v>2</v>
      </c>
      <c r="F329" s="189" t="s">
        <v>238</v>
      </c>
      <c r="G329" s="45" t="s">
        <v>239</v>
      </c>
      <c r="H329" s="213">
        <v>52236763</v>
      </c>
      <c r="I329" s="39">
        <f t="shared" ref="I329" si="591">IFERROR(H329/H333,"-")</f>
        <v>0.12391474298693743</v>
      </c>
      <c r="J329" s="197">
        <v>739</v>
      </c>
      <c r="K329" s="39">
        <f t="shared" ref="K329" si="592">IFERROR(J329/J333,"-")</f>
        <v>0.46831432192648925</v>
      </c>
      <c r="L329" s="197">
        <f t="shared" si="478"/>
        <v>70685.741542625168</v>
      </c>
      <c r="M329" s="137">
        <f t="shared" ref="M329:M333" si="593">IFERROR(J329/$R$58,0)</f>
        <v>3.7992905249087452E-2</v>
      </c>
      <c r="P329" s="64"/>
      <c r="Q329" s="64"/>
      <c r="R329" s="64"/>
    </row>
    <row r="330" spans="2:18" s="20" customFormat="1" ht="13.15" customHeight="1">
      <c r="B330" s="311"/>
      <c r="C330" s="313"/>
      <c r="D330" s="322"/>
      <c r="E330" s="186">
        <v>3</v>
      </c>
      <c r="F330" s="189" t="s">
        <v>240</v>
      </c>
      <c r="G330" s="46" t="s">
        <v>241</v>
      </c>
      <c r="H330" s="213">
        <v>42127196</v>
      </c>
      <c r="I330" s="39">
        <f t="shared" ref="I330" si="594">IFERROR(H330/H333,"-")</f>
        <v>9.9933080943402613E-2</v>
      </c>
      <c r="J330" s="197">
        <v>995</v>
      </c>
      <c r="K330" s="39">
        <f t="shared" ref="K330" si="595">IFERROR(J330/J333,"-")</f>
        <v>0.63054499366286443</v>
      </c>
      <c r="L330" s="197">
        <f t="shared" ref="L330:L393" si="596">IFERROR(H330/J330,"-")</f>
        <v>42338.890452261308</v>
      </c>
      <c r="M330" s="137">
        <f t="shared" si="593"/>
        <v>5.1154182304251707E-2</v>
      </c>
      <c r="P330" s="64"/>
      <c r="Q330" s="64"/>
      <c r="R330" s="64"/>
    </row>
    <row r="331" spans="2:18" s="20" customFormat="1" ht="13.15" customHeight="1">
      <c r="B331" s="311"/>
      <c r="C331" s="313"/>
      <c r="D331" s="322"/>
      <c r="E331" s="186">
        <v>4</v>
      </c>
      <c r="F331" s="189" t="s">
        <v>242</v>
      </c>
      <c r="G331" s="46" t="s">
        <v>243</v>
      </c>
      <c r="H331" s="213">
        <v>38135616</v>
      </c>
      <c r="I331" s="39">
        <f t="shared" ref="I331" si="597">IFERROR(H331/H333,"-")</f>
        <v>9.0464354678496034E-2</v>
      </c>
      <c r="J331" s="197">
        <v>376</v>
      </c>
      <c r="K331" s="39">
        <f t="shared" ref="K331" si="598">IFERROR(J331/J333,"-")</f>
        <v>0.23827629911280102</v>
      </c>
      <c r="L331" s="197">
        <f t="shared" si="596"/>
        <v>101424.51063829787</v>
      </c>
      <c r="M331" s="137">
        <f t="shared" si="593"/>
        <v>1.9330625674772506E-2</v>
      </c>
      <c r="P331" s="64"/>
      <c r="Q331" s="64"/>
      <c r="R331" s="64"/>
    </row>
    <row r="332" spans="2:18" s="20" customFormat="1" ht="13.15" customHeight="1">
      <c r="B332" s="311"/>
      <c r="C332" s="313"/>
      <c r="D332" s="322"/>
      <c r="E332" s="187">
        <v>5</v>
      </c>
      <c r="F332" s="190" t="s">
        <v>246</v>
      </c>
      <c r="G332" s="47" t="s">
        <v>247</v>
      </c>
      <c r="H332" s="214">
        <v>34859134</v>
      </c>
      <c r="I332" s="59">
        <f t="shared" ref="I332" si="599">IFERROR(H332/H333,"-")</f>
        <v>8.2691966007870973E-2</v>
      </c>
      <c r="J332" s="198">
        <v>639</v>
      </c>
      <c r="K332" s="59">
        <f t="shared" ref="K332" si="600">IFERROR(J332/J333,"-")</f>
        <v>0.4049429657794677</v>
      </c>
      <c r="L332" s="198">
        <f t="shared" si="596"/>
        <v>54552.63536776213</v>
      </c>
      <c r="M332" s="138">
        <f t="shared" si="593"/>
        <v>3.2851781399413915E-2</v>
      </c>
      <c r="P332" s="64"/>
      <c r="Q332" s="64"/>
      <c r="R332" s="64"/>
    </row>
    <row r="333" spans="2:18" s="20" customFormat="1" ht="13.15" customHeight="1">
      <c r="B333" s="294"/>
      <c r="C333" s="314"/>
      <c r="D333" s="323"/>
      <c r="E333" s="204" t="s">
        <v>328</v>
      </c>
      <c r="F333" s="207"/>
      <c r="G333" s="210"/>
      <c r="H333" s="215">
        <v>421554060</v>
      </c>
      <c r="I333" s="42" t="s">
        <v>321</v>
      </c>
      <c r="J333" s="199">
        <v>1578</v>
      </c>
      <c r="K333" s="42" t="s">
        <v>128</v>
      </c>
      <c r="L333" s="199">
        <f t="shared" si="596"/>
        <v>267144.52471482888</v>
      </c>
      <c r="M333" s="139">
        <f t="shared" si="593"/>
        <v>8.1126934347848442E-2</v>
      </c>
      <c r="P333" s="64"/>
      <c r="Q333" s="64"/>
      <c r="R333" s="64"/>
    </row>
    <row r="334" spans="2:18" s="20" customFormat="1" ht="13.15" customHeight="1">
      <c r="B334" s="293">
        <v>56</v>
      </c>
      <c r="C334" s="312" t="s">
        <v>12</v>
      </c>
      <c r="D334" s="307">
        <f>VLOOKUP(C334,'市区町村別_在宅(医科)'!$C$7:$BO$80,65,0)</f>
        <v>12084</v>
      </c>
      <c r="E334" s="185">
        <v>1</v>
      </c>
      <c r="F334" s="188" t="s">
        <v>236</v>
      </c>
      <c r="G334" s="191" t="s">
        <v>237</v>
      </c>
      <c r="H334" s="245">
        <v>45643218</v>
      </c>
      <c r="I334" s="38">
        <f t="shared" ref="I334" si="601">IFERROR(H334/H339,"-")</f>
        <v>0.14619262640238459</v>
      </c>
      <c r="J334" s="196">
        <v>825</v>
      </c>
      <c r="K334" s="38">
        <f t="shared" ref="K334" si="602">IFERROR(J334/J339,"-")</f>
        <v>0.67733990147783252</v>
      </c>
      <c r="L334" s="196">
        <f t="shared" si="596"/>
        <v>55325.112727272724</v>
      </c>
      <c r="M334" s="140">
        <f>IFERROR(J334/$R$59,0)</f>
        <v>6.8272095332671298E-2</v>
      </c>
      <c r="P334" s="64"/>
      <c r="Q334" s="64"/>
      <c r="R334" s="64"/>
    </row>
    <row r="335" spans="2:18" s="20" customFormat="1" ht="13.15" customHeight="1">
      <c r="B335" s="311"/>
      <c r="C335" s="313"/>
      <c r="D335" s="322"/>
      <c r="E335" s="186">
        <v>2</v>
      </c>
      <c r="F335" s="189" t="s">
        <v>238</v>
      </c>
      <c r="G335" s="45" t="s">
        <v>239</v>
      </c>
      <c r="H335" s="213">
        <v>40465577</v>
      </c>
      <c r="I335" s="39">
        <f t="shared" ref="I335" si="603">IFERROR(H335/H339,"-")</f>
        <v>0.12960893731283202</v>
      </c>
      <c r="J335" s="197">
        <v>543</v>
      </c>
      <c r="K335" s="39">
        <f t="shared" ref="K335" si="604">IFERROR(J335/J339,"-")</f>
        <v>0.44581280788177341</v>
      </c>
      <c r="L335" s="197">
        <f t="shared" si="596"/>
        <v>74522.241252302032</v>
      </c>
      <c r="M335" s="137">
        <f t="shared" ref="M335:M339" si="605">IFERROR(J335/$R$59,0)</f>
        <v>4.4935451837140018E-2</v>
      </c>
      <c r="P335" s="64"/>
      <c r="Q335" s="64"/>
      <c r="R335" s="64"/>
    </row>
    <row r="336" spans="2:18" s="20" customFormat="1" ht="13.15" customHeight="1">
      <c r="B336" s="311"/>
      <c r="C336" s="313"/>
      <c r="D336" s="322"/>
      <c r="E336" s="186">
        <v>3</v>
      </c>
      <c r="F336" s="189" t="s">
        <v>242</v>
      </c>
      <c r="G336" s="46" t="s">
        <v>243</v>
      </c>
      <c r="H336" s="213">
        <v>28014434</v>
      </c>
      <c r="I336" s="39">
        <f t="shared" ref="I336" si="606">IFERROR(H336/H339,"-")</f>
        <v>8.9728635777526905E-2</v>
      </c>
      <c r="J336" s="197">
        <v>244</v>
      </c>
      <c r="K336" s="39">
        <f t="shared" ref="K336" si="607">IFERROR(J336/J339,"-")</f>
        <v>0.20032840722495895</v>
      </c>
      <c r="L336" s="197">
        <f t="shared" si="596"/>
        <v>114813.25409836066</v>
      </c>
      <c r="M336" s="137">
        <f t="shared" si="605"/>
        <v>2.0191989407480966E-2</v>
      </c>
      <c r="P336" s="64"/>
      <c r="Q336" s="64"/>
      <c r="R336" s="64"/>
    </row>
    <row r="337" spans="2:18" s="20" customFormat="1" ht="13.15" customHeight="1">
      <c r="B337" s="311"/>
      <c r="C337" s="313"/>
      <c r="D337" s="322"/>
      <c r="E337" s="186">
        <v>4</v>
      </c>
      <c r="F337" s="189" t="s">
        <v>240</v>
      </c>
      <c r="G337" s="46" t="s">
        <v>241</v>
      </c>
      <c r="H337" s="213">
        <v>26782062</v>
      </c>
      <c r="I337" s="39">
        <f t="shared" ref="I337" si="608">IFERROR(H337/H339,"-")</f>
        <v>8.5781418484811939E-2</v>
      </c>
      <c r="J337" s="197">
        <v>724</v>
      </c>
      <c r="K337" s="39">
        <f t="shared" ref="K337" si="609">IFERROR(J337/J339,"-")</f>
        <v>0.59441707717569792</v>
      </c>
      <c r="L337" s="197">
        <f t="shared" si="596"/>
        <v>36991.798342541435</v>
      </c>
      <c r="M337" s="137">
        <f t="shared" si="605"/>
        <v>5.991393578285336E-2</v>
      </c>
      <c r="P337" s="64"/>
      <c r="Q337" s="64"/>
      <c r="R337" s="64"/>
    </row>
    <row r="338" spans="2:18" s="20" customFormat="1" ht="13.15" customHeight="1">
      <c r="B338" s="311"/>
      <c r="C338" s="313"/>
      <c r="D338" s="322"/>
      <c r="E338" s="187">
        <v>5</v>
      </c>
      <c r="F338" s="190" t="s">
        <v>244</v>
      </c>
      <c r="G338" s="47" t="s">
        <v>245</v>
      </c>
      <c r="H338" s="214">
        <v>26488911</v>
      </c>
      <c r="I338" s="59">
        <f t="shared" ref="I338" si="610">IFERROR(H338/H339,"-")</f>
        <v>8.4842472536204944E-2</v>
      </c>
      <c r="J338" s="198">
        <v>458</v>
      </c>
      <c r="K338" s="59">
        <f t="shared" ref="K338" si="611">IFERROR(J338/J339,"-")</f>
        <v>0.3760262725779967</v>
      </c>
      <c r="L338" s="198">
        <f t="shared" si="596"/>
        <v>57836.050218340613</v>
      </c>
      <c r="M338" s="138">
        <f t="shared" si="605"/>
        <v>3.7901357166501157E-2</v>
      </c>
      <c r="P338" s="64"/>
      <c r="Q338" s="64"/>
      <c r="R338" s="64"/>
    </row>
    <row r="339" spans="2:18" s="20" customFormat="1" ht="13.15" customHeight="1">
      <c r="B339" s="294"/>
      <c r="C339" s="314"/>
      <c r="D339" s="323"/>
      <c r="E339" s="204" t="s">
        <v>328</v>
      </c>
      <c r="F339" s="207"/>
      <c r="G339" s="210"/>
      <c r="H339" s="215">
        <v>312212860</v>
      </c>
      <c r="I339" s="42" t="s">
        <v>321</v>
      </c>
      <c r="J339" s="199">
        <v>1218</v>
      </c>
      <c r="K339" s="42" t="s">
        <v>128</v>
      </c>
      <c r="L339" s="199">
        <f t="shared" si="596"/>
        <v>256332.39737274221</v>
      </c>
      <c r="M339" s="139">
        <f t="shared" si="605"/>
        <v>0.10079443892750745</v>
      </c>
      <c r="P339" s="64"/>
      <c r="Q339" s="64"/>
      <c r="R339" s="64"/>
    </row>
    <row r="340" spans="2:18" s="20" customFormat="1" ht="13.15" customHeight="1">
      <c r="B340" s="293">
        <v>57</v>
      </c>
      <c r="C340" s="312" t="s">
        <v>51</v>
      </c>
      <c r="D340" s="307">
        <f>VLOOKUP(C340,'市区町村別_在宅(医科)'!$C$7:$BO$80,65,0)</f>
        <v>8898</v>
      </c>
      <c r="E340" s="185">
        <v>1</v>
      </c>
      <c r="F340" s="188" t="s">
        <v>238</v>
      </c>
      <c r="G340" s="191" t="s">
        <v>239</v>
      </c>
      <c r="H340" s="245">
        <v>46649001</v>
      </c>
      <c r="I340" s="38">
        <f t="shared" ref="I340" si="612">IFERROR(H340/H345,"-")</f>
        <v>0.1293654917967072</v>
      </c>
      <c r="J340" s="196">
        <v>511</v>
      </c>
      <c r="K340" s="38">
        <f t="shared" ref="K340" si="613">IFERROR(J340/J345,"-")</f>
        <v>0.49756572541382665</v>
      </c>
      <c r="L340" s="196">
        <f t="shared" si="596"/>
        <v>91289.630136986307</v>
      </c>
      <c r="M340" s="140">
        <f>IFERROR(J340/$R$60,0)</f>
        <v>5.7428635648460326E-2</v>
      </c>
      <c r="P340" s="64"/>
      <c r="Q340" s="64"/>
      <c r="R340" s="64"/>
    </row>
    <row r="341" spans="2:18" s="20" customFormat="1" ht="13.15" customHeight="1">
      <c r="B341" s="311"/>
      <c r="C341" s="313"/>
      <c r="D341" s="322"/>
      <c r="E341" s="186">
        <v>2</v>
      </c>
      <c r="F341" s="189" t="s">
        <v>236</v>
      </c>
      <c r="G341" s="45" t="s">
        <v>237</v>
      </c>
      <c r="H341" s="213">
        <v>46272752</v>
      </c>
      <c r="I341" s="39">
        <f t="shared" ref="I341" si="614">IFERROR(H341/H345,"-")</f>
        <v>0.12832209031158173</v>
      </c>
      <c r="J341" s="197">
        <v>765</v>
      </c>
      <c r="K341" s="39">
        <f t="shared" ref="K341" si="615">IFERROR(J341/J345,"-")</f>
        <v>0.74488802336903603</v>
      </c>
      <c r="L341" s="197">
        <f t="shared" si="596"/>
        <v>60487.257516339872</v>
      </c>
      <c r="M341" s="137">
        <f t="shared" ref="M341:M345" si="616">IFERROR(J341/$R$60,0)</f>
        <v>8.5974376264329064E-2</v>
      </c>
      <c r="P341" s="64"/>
      <c r="Q341" s="64"/>
      <c r="R341" s="64"/>
    </row>
    <row r="342" spans="2:18" s="20" customFormat="1" ht="13.15" customHeight="1">
      <c r="B342" s="311"/>
      <c r="C342" s="313"/>
      <c r="D342" s="322"/>
      <c r="E342" s="186">
        <v>3</v>
      </c>
      <c r="F342" s="189" t="s">
        <v>242</v>
      </c>
      <c r="G342" s="46" t="s">
        <v>243</v>
      </c>
      <c r="H342" s="213">
        <v>33939518</v>
      </c>
      <c r="I342" s="39">
        <f t="shared" ref="I342" si="617">IFERROR(H342/H345,"-")</f>
        <v>9.4119967058098331E-2</v>
      </c>
      <c r="J342" s="197">
        <v>238</v>
      </c>
      <c r="K342" s="39">
        <f t="shared" ref="K342" si="618">IFERROR(J342/J345,"-")</f>
        <v>0.2317429406037001</v>
      </c>
      <c r="L342" s="197">
        <f t="shared" si="596"/>
        <v>142603.01680672268</v>
      </c>
      <c r="M342" s="137">
        <f t="shared" si="616"/>
        <v>2.6747583726680152E-2</v>
      </c>
      <c r="P342" s="64"/>
      <c r="Q342" s="64"/>
      <c r="R342" s="64"/>
    </row>
    <row r="343" spans="2:18" s="20" customFormat="1" ht="13.15" customHeight="1">
      <c r="B343" s="311"/>
      <c r="C343" s="313"/>
      <c r="D343" s="322"/>
      <c r="E343" s="186">
        <v>4</v>
      </c>
      <c r="F343" s="189" t="s">
        <v>240</v>
      </c>
      <c r="G343" s="46" t="s">
        <v>241</v>
      </c>
      <c r="H343" s="213">
        <v>29720304</v>
      </c>
      <c r="I343" s="39">
        <f t="shared" ref="I343" si="619">IFERROR(H343/H345,"-")</f>
        <v>8.2419380070060749E-2</v>
      </c>
      <c r="J343" s="197">
        <v>653</v>
      </c>
      <c r="K343" s="39">
        <f t="shared" ref="K343" si="620">IFERROR(J343/J345,"-")</f>
        <v>0.63583252190847128</v>
      </c>
      <c r="L343" s="197">
        <f t="shared" si="596"/>
        <v>45513.482388973964</v>
      </c>
      <c r="M343" s="137">
        <f t="shared" si="616"/>
        <v>7.3387278040008996E-2</v>
      </c>
      <c r="P343" s="64"/>
      <c r="Q343" s="64"/>
      <c r="R343" s="64"/>
    </row>
    <row r="344" spans="2:18" s="20" customFormat="1" ht="13.15" customHeight="1">
      <c r="B344" s="311"/>
      <c r="C344" s="313"/>
      <c r="D344" s="322"/>
      <c r="E344" s="187">
        <v>5</v>
      </c>
      <c r="F344" s="190" t="s">
        <v>248</v>
      </c>
      <c r="G344" s="47" t="s">
        <v>249</v>
      </c>
      <c r="H344" s="214">
        <v>25538390</v>
      </c>
      <c r="I344" s="59">
        <f t="shared" ref="I344" si="621">IFERROR(H344/H345,"-")</f>
        <v>7.0822232228426693E-2</v>
      </c>
      <c r="J344" s="198">
        <v>340</v>
      </c>
      <c r="K344" s="59">
        <f t="shared" ref="K344" si="622">IFERROR(J344/J345,"-")</f>
        <v>0.33106134371957158</v>
      </c>
      <c r="L344" s="198">
        <f t="shared" si="596"/>
        <v>75112.911764705888</v>
      </c>
      <c r="M344" s="138">
        <f t="shared" si="616"/>
        <v>3.8210833895257361E-2</v>
      </c>
      <c r="P344" s="64"/>
      <c r="Q344" s="64"/>
      <c r="R344" s="64"/>
    </row>
    <row r="345" spans="2:18" s="20" customFormat="1" ht="13.15" customHeight="1">
      <c r="B345" s="294"/>
      <c r="C345" s="314"/>
      <c r="D345" s="323"/>
      <c r="E345" s="204" t="s">
        <v>328</v>
      </c>
      <c r="F345" s="207"/>
      <c r="G345" s="210"/>
      <c r="H345" s="215">
        <v>360598490</v>
      </c>
      <c r="I345" s="42" t="s">
        <v>321</v>
      </c>
      <c r="J345" s="199">
        <v>1027</v>
      </c>
      <c r="K345" s="42" t="s">
        <v>128</v>
      </c>
      <c r="L345" s="199">
        <f t="shared" si="596"/>
        <v>351118.29600778967</v>
      </c>
      <c r="M345" s="139">
        <f t="shared" si="616"/>
        <v>0.11541919532479208</v>
      </c>
      <c r="P345" s="64"/>
      <c r="Q345" s="64"/>
      <c r="R345" s="64"/>
    </row>
    <row r="346" spans="2:18" s="20" customFormat="1" ht="13.15" customHeight="1">
      <c r="B346" s="293">
        <v>58</v>
      </c>
      <c r="C346" s="312" t="s">
        <v>31</v>
      </c>
      <c r="D346" s="307">
        <f>VLOOKUP(C346,'市区町村別_在宅(医科)'!$C$7:$BO$80,65,0)</f>
        <v>10383</v>
      </c>
      <c r="E346" s="185">
        <v>1</v>
      </c>
      <c r="F346" s="188" t="s">
        <v>236</v>
      </c>
      <c r="G346" s="191" t="s">
        <v>237</v>
      </c>
      <c r="H346" s="245">
        <v>59034203</v>
      </c>
      <c r="I346" s="38">
        <f t="shared" ref="I346" si="623">IFERROR(H346/H351,"-")</f>
        <v>0.15561064407518083</v>
      </c>
      <c r="J346" s="196">
        <v>921</v>
      </c>
      <c r="K346" s="38">
        <f t="shared" ref="K346" si="624">IFERROR(J346/J351,"-")</f>
        <v>0.72235294117647064</v>
      </c>
      <c r="L346" s="196">
        <f t="shared" si="596"/>
        <v>64097.940282301846</v>
      </c>
      <c r="M346" s="140">
        <f>IFERROR(J346/$R$61,0)</f>
        <v>8.8702687084657617E-2</v>
      </c>
      <c r="P346" s="64"/>
      <c r="Q346" s="64"/>
      <c r="R346" s="64"/>
    </row>
    <row r="347" spans="2:18" s="20" customFormat="1" ht="13.15" customHeight="1">
      <c r="B347" s="311"/>
      <c r="C347" s="313"/>
      <c r="D347" s="322"/>
      <c r="E347" s="186">
        <v>2</v>
      </c>
      <c r="F347" s="189" t="s">
        <v>238</v>
      </c>
      <c r="G347" s="45" t="s">
        <v>239</v>
      </c>
      <c r="H347" s="213">
        <v>56513509</v>
      </c>
      <c r="I347" s="39">
        <f t="shared" ref="I347" si="625">IFERROR(H347/H351,"-")</f>
        <v>0.14896624477912454</v>
      </c>
      <c r="J347" s="197">
        <v>619</v>
      </c>
      <c r="K347" s="39">
        <f t="shared" ref="K347" si="626">IFERROR(J347/J351,"-")</f>
        <v>0.48549019607843136</v>
      </c>
      <c r="L347" s="197">
        <f t="shared" si="596"/>
        <v>91298.075928917606</v>
      </c>
      <c r="M347" s="137">
        <f t="shared" ref="M347:M351" si="627">IFERROR(J347/$R$61,0)</f>
        <v>5.9616681113358376E-2</v>
      </c>
      <c r="P347" s="64"/>
      <c r="Q347" s="64"/>
      <c r="R347" s="64"/>
    </row>
    <row r="348" spans="2:18" s="20" customFormat="1" ht="13.15" customHeight="1">
      <c r="B348" s="311"/>
      <c r="C348" s="313"/>
      <c r="D348" s="322"/>
      <c r="E348" s="186">
        <v>3</v>
      </c>
      <c r="F348" s="189" t="s">
        <v>240</v>
      </c>
      <c r="G348" s="46" t="s">
        <v>241</v>
      </c>
      <c r="H348" s="213">
        <v>38163535</v>
      </c>
      <c r="I348" s="39">
        <f t="shared" ref="I348" si="628">IFERROR(H348/H351,"-")</f>
        <v>0.10059680591496603</v>
      </c>
      <c r="J348" s="197">
        <v>800</v>
      </c>
      <c r="K348" s="39">
        <f t="shared" ref="K348" si="629">IFERROR(J348/J351,"-")</f>
        <v>0.62745098039215685</v>
      </c>
      <c r="L348" s="197">
        <f t="shared" si="596"/>
        <v>47704.418749999997</v>
      </c>
      <c r="M348" s="137">
        <f t="shared" si="627"/>
        <v>7.704902244052779E-2</v>
      </c>
      <c r="P348" s="64"/>
      <c r="Q348" s="64"/>
      <c r="R348" s="64"/>
    </row>
    <row r="349" spans="2:18" s="20" customFormat="1" ht="13.15" customHeight="1">
      <c r="B349" s="311"/>
      <c r="C349" s="313"/>
      <c r="D349" s="322"/>
      <c r="E349" s="186">
        <v>4</v>
      </c>
      <c r="F349" s="189" t="s">
        <v>242</v>
      </c>
      <c r="G349" s="46" t="s">
        <v>243</v>
      </c>
      <c r="H349" s="213">
        <v>36660271</v>
      </c>
      <c r="I349" s="39">
        <f t="shared" ref="I349" si="630">IFERROR(H349/H351,"-")</f>
        <v>9.6634291518777227E-2</v>
      </c>
      <c r="J349" s="197">
        <v>290</v>
      </c>
      <c r="K349" s="39">
        <f t="shared" ref="K349" si="631">IFERROR(J349/J351,"-")</f>
        <v>0.22745098039215686</v>
      </c>
      <c r="L349" s="197">
        <f t="shared" si="596"/>
        <v>126414.72758620689</v>
      </c>
      <c r="M349" s="137">
        <f t="shared" si="627"/>
        <v>2.7930270634691324E-2</v>
      </c>
      <c r="P349" s="64"/>
      <c r="Q349" s="64"/>
      <c r="R349" s="64"/>
    </row>
    <row r="350" spans="2:18" s="20" customFormat="1" ht="13.15" customHeight="1">
      <c r="B350" s="311"/>
      <c r="C350" s="313"/>
      <c r="D350" s="322"/>
      <c r="E350" s="187">
        <v>5</v>
      </c>
      <c r="F350" s="190" t="s">
        <v>246</v>
      </c>
      <c r="G350" s="47" t="s">
        <v>247</v>
      </c>
      <c r="H350" s="214">
        <v>28893488</v>
      </c>
      <c r="I350" s="59">
        <f t="shared" ref="I350" si="632">IFERROR(H350/H351,"-")</f>
        <v>7.6161513982978782E-2</v>
      </c>
      <c r="J350" s="198">
        <v>466</v>
      </c>
      <c r="K350" s="59">
        <f t="shared" ref="K350" si="633">IFERROR(J350/J351,"-")</f>
        <v>0.36549019607843136</v>
      </c>
      <c r="L350" s="198">
        <f t="shared" si="596"/>
        <v>62003.193133047207</v>
      </c>
      <c r="M350" s="138">
        <f t="shared" si="627"/>
        <v>4.4881055571607438E-2</v>
      </c>
      <c r="P350" s="64"/>
      <c r="Q350" s="64"/>
      <c r="R350" s="64"/>
    </row>
    <row r="351" spans="2:18" s="20" customFormat="1" ht="13.15" customHeight="1">
      <c r="B351" s="294"/>
      <c r="C351" s="314"/>
      <c r="D351" s="323"/>
      <c r="E351" s="204" t="s">
        <v>328</v>
      </c>
      <c r="F351" s="207"/>
      <c r="G351" s="210"/>
      <c r="H351" s="215">
        <v>379371240</v>
      </c>
      <c r="I351" s="42" t="s">
        <v>321</v>
      </c>
      <c r="J351" s="199">
        <v>1275</v>
      </c>
      <c r="K351" s="42" t="s">
        <v>128</v>
      </c>
      <c r="L351" s="199">
        <f t="shared" si="596"/>
        <v>297546.07058823528</v>
      </c>
      <c r="M351" s="139">
        <f t="shared" si="627"/>
        <v>0.12279687951459116</v>
      </c>
      <c r="P351" s="64"/>
      <c r="Q351" s="64"/>
      <c r="R351" s="64"/>
    </row>
    <row r="352" spans="2:18" s="20" customFormat="1" ht="13.15" customHeight="1">
      <c r="B352" s="293">
        <v>59</v>
      </c>
      <c r="C352" s="312" t="s">
        <v>25</v>
      </c>
      <c r="D352" s="307">
        <f>VLOOKUP(C352,'市区町村別_在宅(医科)'!$C$7:$BO$80,65,0)</f>
        <v>74266</v>
      </c>
      <c r="E352" s="185">
        <v>1</v>
      </c>
      <c r="F352" s="188" t="s">
        <v>236</v>
      </c>
      <c r="G352" s="191" t="s">
        <v>237</v>
      </c>
      <c r="H352" s="245">
        <v>357140857</v>
      </c>
      <c r="I352" s="38">
        <f t="shared" ref="I352" si="634">IFERROR(H352/H357,"-")</f>
        <v>0.13572716591442921</v>
      </c>
      <c r="J352" s="196">
        <v>6053</v>
      </c>
      <c r="K352" s="38">
        <f t="shared" ref="K352" si="635">IFERROR(J352/J357,"-")</f>
        <v>0.70556008858841357</v>
      </c>
      <c r="L352" s="196">
        <f t="shared" si="596"/>
        <v>59002.289278043943</v>
      </c>
      <c r="M352" s="140">
        <f>IFERROR(J352/$R$62,0)</f>
        <v>8.1504322300918322E-2</v>
      </c>
      <c r="P352" s="64"/>
      <c r="Q352" s="64"/>
      <c r="R352" s="64"/>
    </row>
    <row r="353" spans="2:18" s="20" customFormat="1" ht="13.15" customHeight="1">
      <c r="B353" s="311"/>
      <c r="C353" s="313"/>
      <c r="D353" s="322"/>
      <c r="E353" s="186">
        <v>2</v>
      </c>
      <c r="F353" s="189" t="s">
        <v>238</v>
      </c>
      <c r="G353" s="45" t="s">
        <v>239</v>
      </c>
      <c r="H353" s="213">
        <v>345369226</v>
      </c>
      <c r="I353" s="39">
        <f t="shared" ref="I353" si="636">IFERROR(H353/H357,"-")</f>
        <v>0.13125349654139401</v>
      </c>
      <c r="J353" s="197">
        <v>4014</v>
      </c>
      <c r="K353" s="39">
        <f t="shared" ref="K353" si="637">IFERROR(J353/J357,"-")</f>
        <v>0.46788670008159461</v>
      </c>
      <c r="L353" s="197">
        <f t="shared" si="596"/>
        <v>86041.162431489793</v>
      </c>
      <c r="M353" s="137">
        <f t="shared" ref="M353:M357" si="638">IFERROR(J353/$R$62,0)</f>
        <v>5.4048959146850512E-2</v>
      </c>
      <c r="P353" s="64"/>
      <c r="Q353" s="64"/>
      <c r="R353" s="64"/>
    </row>
    <row r="354" spans="2:18" s="20" customFormat="1" ht="13.15" customHeight="1">
      <c r="B354" s="311"/>
      <c r="C354" s="313"/>
      <c r="D354" s="322"/>
      <c r="E354" s="186">
        <v>3</v>
      </c>
      <c r="F354" s="189" t="s">
        <v>240</v>
      </c>
      <c r="G354" s="46" t="s">
        <v>241</v>
      </c>
      <c r="H354" s="213">
        <v>233278533</v>
      </c>
      <c r="I354" s="39">
        <f t="shared" ref="I354" si="639">IFERROR(H354/H357,"-")</f>
        <v>8.8654752129817646E-2</v>
      </c>
      <c r="J354" s="197">
        <v>5181</v>
      </c>
      <c r="K354" s="39">
        <f t="shared" ref="K354" si="640">IFERROR(J354/J357,"-")</f>
        <v>0.60391654038932274</v>
      </c>
      <c r="L354" s="197">
        <f t="shared" si="596"/>
        <v>45025.77359583092</v>
      </c>
      <c r="M354" s="137">
        <f t="shared" si="638"/>
        <v>6.9762744728408696E-2</v>
      </c>
      <c r="P354" s="64"/>
      <c r="Q354" s="64"/>
      <c r="R354" s="64"/>
    </row>
    <row r="355" spans="2:18" s="20" customFormat="1" ht="13.15" customHeight="1">
      <c r="B355" s="311"/>
      <c r="C355" s="313"/>
      <c r="D355" s="322"/>
      <c r="E355" s="186">
        <v>4</v>
      </c>
      <c r="F355" s="189" t="s">
        <v>242</v>
      </c>
      <c r="G355" s="46" t="s">
        <v>243</v>
      </c>
      <c r="H355" s="213">
        <v>223949009</v>
      </c>
      <c r="I355" s="39">
        <f t="shared" ref="I355" si="641">IFERROR(H355/H357,"-")</f>
        <v>8.5109176687995114E-2</v>
      </c>
      <c r="J355" s="197">
        <v>1956</v>
      </c>
      <c r="K355" s="39">
        <f t="shared" ref="K355" si="642">IFERROR(J355/J357,"-")</f>
        <v>0.22799860123557525</v>
      </c>
      <c r="L355" s="197">
        <f t="shared" si="596"/>
        <v>114493.35838445807</v>
      </c>
      <c r="M355" s="137">
        <f t="shared" si="638"/>
        <v>2.6337758866776181E-2</v>
      </c>
      <c r="P355" s="64"/>
      <c r="Q355" s="64"/>
      <c r="R355" s="64"/>
    </row>
    <row r="356" spans="2:18" s="20" customFormat="1" ht="13.15" customHeight="1">
      <c r="B356" s="311"/>
      <c r="C356" s="313"/>
      <c r="D356" s="322"/>
      <c r="E356" s="187">
        <v>5</v>
      </c>
      <c r="F356" s="190" t="s">
        <v>246</v>
      </c>
      <c r="G356" s="47" t="s">
        <v>247</v>
      </c>
      <c r="H356" s="214">
        <v>208629351</v>
      </c>
      <c r="I356" s="59">
        <f t="shared" ref="I356" si="643">IFERROR(H356/H357,"-")</f>
        <v>7.928712154542622E-2</v>
      </c>
      <c r="J356" s="198">
        <v>3550</v>
      </c>
      <c r="K356" s="59">
        <f t="shared" ref="K356" si="644">IFERROR(J356/J357,"-")</f>
        <v>0.41380114232428022</v>
      </c>
      <c r="L356" s="198">
        <f t="shared" si="596"/>
        <v>58768.83126760563</v>
      </c>
      <c r="M356" s="138">
        <f t="shared" si="638"/>
        <v>4.780114722753346E-2</v>
      </c>
      <c r="P356" s="64"/>
      <c r="Q356" s="64"/>
      <c r="R356" s="64"/>
    </row>
    <row r="357" spans="2:18" s="20" customFormat="1" ht="13.15" customHeight="1">
      <c r="B357" s="294"/>
      <c r="C357" s="314"/>
      <c r="D357" s="323"/>
      <c r="E357" s="204" t="s">
        <v>328</v>
      </c>
      <c r="F357" s="207"/>
      <c r="G357" s="210"/>
      <c r="H357" s="215">
        <v>2631314480</v>
      </c>
      <c r="I357" s="42" t="s">
        <v>321</v>
      </c>
      <c r="J357" s="199">
        <v>8579</v>
      </c>
      <c r="K357" s="42" t="s">
        <v>128</v>
      </c>
      <c r="L357" s="199">
        <f t="shared" si="596"/>
        <v>306715.7570812449</v>
      </c>
      <c r="M357" s="139">
        <f t="shared" si="638"/>
        <v>0.11551719494789002</v>
      </c>
      <c r="P357" s="64"/>
      <c r="Q357" s="64"/>
      <c r="R357" s="64"/>
    </row>
    <row r="358" spans="2:18" s="20" customFormat="1" ht="13.15" customHeight="1">
      <c r="B358" s="293">
        <v>60</v>
      </c>
      <c r="C358" s="312" t="s">
        <v>52</v>
      </c>
      <c r="D358" s="307">
        <f>VLOOKUP(C358,'市区町村別_在宅(医科)'!$C$7:$BO$80,65,0)</f>
        <v>9658</v>
      </c>
      <c r="E358" s="185">
        <v>1</v>
      </c>
      <c r="F358" s="188" t="s">
        <v>238</v>
      </c>
      <c r="G358" s="191" t="s">
        <v>239</v>
      </c>
      <c r="H358" s="245">
        <v>24931890</v>
      </c>
      <c r="I358" s="38">
        <f t="shared" ref="I358" si="645">IFERROR(H358/H363,"-")</f>
        <v>0.12787863478235223</v>
      </c>
      <c r="J358" s="196">
        <v>351</v>
      </c>
      <c r="K358" s="38">
        <f t="shared" ref="K358" si="646">IFERROR(J358/J363,"-")</f>
        <v>0.50358680057388805</v>
      </c>
      <c r="L358" s="196">
        <f t="shared" si="596"/>
        <v>71031.025641025641</v>
      </c>
      <c r="M358" s="140">
        <f>IFERROR(J358/$R$63,0)</f>
        <v>3.6342928142472565E-2</v>
      </c>
      <c r="P358" s="64"/>
      <c r="Q358" s="64"/>
      <c r="R358" s="64"/>
    </row>
    <row r="359" spans="2:18" s="20" customFormat="1" ht="13.15" customHeight="1">
      <c r="B359" s="311"/>
      <c r="C359" s="313"/>
      <c r="D359" s="322"/>
      <c r="E359" s="186">
        <v>2</v>
      </c>
      <c r="F359" s="189" t="s">
        <v>236</v>
      </c>
      <c r="G359" s="45" t="s">
        <v>237</v>
      </c>
      <c r="H359" s="213">
        <v>24023513</v>
      </c>
      <c r="I359" s="39">
        <f t="shared" ref="I359" si="647">IFERROR(H359/H363,"-")</f>
        <v>0.12321946090393032</v>
      </c>
      <c r="J359" s="197">
        <v>472</v>
      </c>
      <c r="K359" s="39">
        <f t="shared" ref="K359" si="648">IFERROR(J359/J363,"-")</f>
        <v>0.67718794835007179</v>
      </c>
      <c r="L359" s="197">
        <f t="shared" si="596"/>
        <v>50897.273305084746</v>
      </c>
      <c r="M359" s="137">
        <f t="shared" ref="M359:M363" si="649">IFERROR(J359/$R$63,0)</f>
        <v>4.8871401946572787E-2</v>
      </c>
      <c r="P359" s="64"/>
      <c r="Q359" s="64"/>
      <c r="R359" s="64"/>
    </row>
    <row r="360" spans="2:18" s="20" customFormat="1" ht="13.15" customHeight="1">
      <c r="B360" s="311"/>
      <c r="C360" s="313"/>
      <c r="D360" s="322"/>
      <c r="E360" s="186">
        <v>3</v>
      </c>
      <c r="F360" s="189" t="s">
        <v>240</v>
      </c>
      <c r="G360" s="46" t="s">
        <v>241</v>
      </c>
      <c r="H360" s="213">
        <v>19412089</v>
      </c>
      <c r="I360" s="39">
        <f t="shared" ref="I360" si="650">IFERROR(H360/H363,"-")</f>
        <v>9.9566917694307061E-2</v>
      </c>
      <c r="J360" s="197">
        <v>435</v>
      </c>
      <c r="K360" s="39">
        <f t="shared" ref="K360" si="651">IFERROR(J360/J363,"-")</f>
        <v>0.62410329985652802</v>
      </c>
      <c r="L360" s="197">
        <f t="shared" si="596"/>
        <v>44625.491954022989</v>
      </c>
      <c r="M360" s="137">
        <f t="shared" si="649"/>
        <v>4.5040381031269415E-2</v>
      </c>
      <c r="P360" s="64"/>
      <c r="Q360" s="64"/>
      <c r="R360" s="64"/>
    </row>
    <row r="361" spans="2:18" s="20" customFormat="1" ht="13.15" customHeight="1">
      <c r="B361" s="311"/>
      <c r="C361" s="313"/>
      <c r="D361" s="322"/>
      <c r="E361" s="186">
        <v>4</v>
      </c>
      <c r="F361" s="189" t="s">
        <v>244</v>
      </c>
      <c r="G361" s="46" t="s">
        <v>245</v>
      </c>
      <c r="H361" s="213">
        <v>19216850</v>
      </c>
      <c r="I361" s="39">
        <f t="shared" ref="I361" si="652">IFERROR(H361/H363,"-")</f>
        <v>9.8565513597936041E-2</v>
      </c>
      <c r="J361" s="197">
        <v>257</v>
      </c>
      <c r="K361" s="39">
        <f t="shared" ref="K361" si="653">IFERROR(J361/J363,"-")</f>
        <v>0.36872309899569583</v>
      </c>
      <c r="L361" s="197">
        <f t="shared" si="596"/>
        <v>74773.735408560315</v>
      </c>
      <c r="M361" s="137">
        <f t="shared" si="649"/>
        <v>2.6610064195485606E-2</v>
      </c>
      <c r="P361" s="64"/>
      <c r="Q361" s="64"/>
      <c r="R361" s="64"/>
    </row>
    <row r="362" spans="2:18" s="20" customFormat="1" ht="13.15" customHeight="1">
      <c r="B362" s="311"/>
      <c r="C362" s="313"/>
      <c r="D362" s="322"/>
      <c r="E362" s="187">
        <v>5</v>
      </c>
      <c r="F362" s="190" t="s">
        <v>246</v>
      </c>
      <c r="G362" s="47" t="s">
        <v>247</v>
      </c>
      <c r="H362" s="214">
        <v>14851816</v>
      </c>
      <c r="I362" s="59">
        <f t="shared" ref="I362" si="654">IFERROR(H362/H363,"-")</f>
        <v>7.6176734059018203E-2</v>
      </c>
      <c r="J362" s="198">
        <v>259</v>
      </c>
      <c r="K362" s="59">
        <f t="shared" ref="K362" si="655">IFERROR(J362/J363,"-")</f>
        <v>0.3715925394548063</v>
      </c>
      <c r="L362" s="198">
        <f t="shared" si="596"/>
        <v>57342.91891891892</v>
      </c>
      <c r="M362" s="138">
        <f t="shared" si="649"/>
        <v>2.6817146407123627E-2</v>
      </c>
      <c r="P362" s="64"/>
      <c r="Q362" s="64"/>
      <c r="R362" s="64"/>
    </row>
    <row r="363" spans="2:18" s="20" customFormat="1" ht="13.15" customHeight="1">
      <c r="B363" s="294"/>
      <c r="C363" s="314"/>
      <c r="D363" s="323"/>
      <c r="E363" s="204" t="s">
        <v>328</v>
      </c>
      <c r="F363" s="207"/>
      <c r="G363" s="210"/>
      <c r="H363" s="215">
        <v>194965250</v>
      </c>
      <c r="I363" s="42" t="s">
        <v>321</v>
      </c>
      <c r="J363" s="199">
        <v>697</v>
      </c>
      <c r="K363" s="42" t="s">
        <v>128</v>
      </c>
      <c r="L363" s="199">
        <f t="shared" si="596"/>
        <v>279720.5882352941</v>
      </c>
      <c r="M363" s="139">
        <f t="shared" si="649"/>
        <v>7.2168150755850077E-2</v>
      </c>
      <c r="P363" s="64"/>
      <c r="Q363" s="64"/>
      <c r="R363" s="64"/>
    </row>
    <row r="364" spans="2:18" s="20" customFormat="1" ht="13.15" customHeight="1">
      <c r="B364" s="293">
        <v>61</v>
      </c>
      <c r="C364" s="312" t="s">
        <v>20</v>
      </c>
      <c r="D364" s="307">
        <f>VLOOKUP(C364,'市区町村別_在宅(医科)'!$C$7:$BO$80,65,0)</f>
        <v>8401</v>
      </c>
      <c r="E364" s="185">
        <v>1</v>
      </c>
      <c r="F364" s="188" t="s">
        <v>238</v>
      </c>
      <c r="G364" s="191" t="s">
        <v>239</v>
      </c>
      <c r="H364" s="245">
        <v>32604459</v>
      </c>
      <c r="I364" s="38">
        <f t="shared" ref="I364" si="656">IFERROR(H364/H369,"-")</f>
        <v>0.15874571712967012</v>
      </c>
      <c r="J364" s="196">
        <v>360</v>
      </c>
      <c r="K364" s="38">
        <f t="shared" ref="K364" si="657">IFERROR(J364/J369,"-")</f>
        <v>0.44226044226044225</v>
      </c>
      <c r="L364" s="196">
        <f t="shared" si="596"/>
        <v>90567.941666666666</v>
      </c>
      <c r="M364" s="140">
        <f>IFERROR(J364/$R$64,0)</f>
        <v>4.285204142364004E-2</v>
      </c>
      <c r="P364" s="64"/>
      <c r="Q364" s="64"/>
      <c r="R364" s="64"/>
    </row>
    <row r="365" spans="2:18" s="20" customFormat="1" ht="13.15" customHeight="1">
      <c r="B365" s="311"/>
      <c r="C365" s="313"/>
      <c r="D365" s="322"/>
      <c r="E365" s="186">
        <v>2</v>
      </c>
      <c r="F365" s="189" t="s">
        <v>236</v>
      </c>
      <c r="G365" s="45" t="s">
        <v>237</v>
      </c>
      <c r="H365" s="213">
        <v>27671299</v>
      </c>
      <c r="I365" s="39">
        <f t="shared" ref="I365" si="658">IFERROR(H365/H369,"-")</f>
        <v>0.13472697718016188</v>
      </c>
      <c r="J365" s="197">
        <v>572</v>
      </c>
      <c r="K365" s="39">
        <f t="shared" ref="K365" si="659">IFERROR(J365/J369,"-")</f>
        <v>0.70270270270270274</v>
      </c>
      <c r="L365" s="197">
        <f t="shared" si="596"/>
        <v>48376.396853146856</v>
      </c>
      <c r="M365" s="137">
        <f t="shared" ref="M365:M369" si="660">IFERROR(J365/$R$64,0)</f>
        <v>6.8087132484228069E-2</v>
      </c>
      <c r="P365" s="64"/>
      <c r="Q365" s="64"/>
      <c r="R365" s="64"/>
    </row>
    <row r="366" spans="2:18" s="20" customFormat="1" ht="13.15" customHeight="1">
      <c r="B366" s="311"/>
      <c r="C366" s="313"/>
      <c r="D366" s="322"/>
      <c r="E366" s="186">
        <v>3</v>
      </c>
      <c r="F366" s="189" t="s">
        <v>240</v>
      </c>
      <c r="G366" s="46" t="s">
        <v>241</v>
      </c>
      <c r="H366" s="213">
        <v>17770696</v>
      </c>
      <c r="I366" s="39">
        <f t="shared" ref="I366" si="661">IFERROR(H366/H369,"-")</f>
        <v>8.6522579025567023E-2</v>
      </c>
      <c r="J366" s="197">
        <v>487</v>
      </c>
      <c r="K366" s="39">
        <f t="shared" ref="K366" si="662">IFERROR(J366/J369,"-")</f>
        <v>0.59828009828009832</v>
      </c>
      <c r="L366" s="197">
        <f t="shared" si="596"/>
        <v>36490.135523613964</v>
      </c>
      <c r="M366" s="137">
        <f t="shared" si="660"/>
        <v>5.7969289370313058E-2</v>
      </c>
      <c r="P366" s="64"/>
      <c r="Q366" s="64"/>
      <c r="R366" s="64"/>
    </row>
    <row r="367" spans="2:18" s="20" customFormat="1" ht="13.15" customHeight="1">
      <c r="B367" s="311"/>
      <c r="C367" s="313"/>
      <c r="D367" s="322"/>
      <c r="E367" s="186">
        <v>4</v>
      </c>
      <c r="F367" s="189" t="s">
        <v>242</v>
      </c>
      <c r="G367" s="46" t="s">
        <v>243</v>
      </c>
      <c r="H367" s="213">
        <v>16900439</v>
      </c>
      <c r="I367" s="39">
        <f t="shared" ref="I367" si="663">IFERROR(H367/H369,"-")</f>
        <v>8.2285441658800251E-2</v>
      </c>
      <c r="J367" s="197">
        <v>150</v>
      </c>
      <c r="K367" s="39">
        <f t="shared" ref="K367" si="664">IFERROR(J367/J369,"-")</f>
        <v>0.18427518427518427</v>
      </c>
      <c r="L367" s="197">
        <f t="shared" si="596"/>
        <v>112669.59333333334</v>
      </c>
      <c r="M367" s="137">
        <f t="shared" si="660"/>
        <v>1.7855017259850017E-2</v>
      </c>
      <c r="P367" s="64"/>
      <c r="Q367" s="64"/>
      <c r="R367" s="64"/>
    </row>
    <row r="368" spans="2:18" s="20" customFormat="1" ht="13.15" customHeight="1">
      <c r="B368" s="311"/>
      <c r="C368" s="313"/>
      <c r="D368" s="322"/>
      <c r="E368" s="187">
        <v>5</v>
      </c>
      <c r="F368" s="190" t="s">
        <v>252</v>
      </c>
      <c r="G368" s="47" t="s">
        <v>253</v>
      </c>
      <c r="H368" s="214">
        <v>16794801</v>
      </c>
      <c r="I368" s="59">
        <f t="shared" ref="I368" si="665">IFERROR(H368/H369,"-")</f>
        <v>8.1771107712448193E-2</v>
      </c>
      <c r="J368" s="198">
        <v>96</v>
      </c>
      <c r="K368" s="59">
        <f t="shared" ref="K368" si="666">IFERROR(J368/J369,"-")</f>
        <v>0.11793611793611794</v>
      </c>
      <c r="L368" s="198">
        <f t="shared" si="596"/>
        <v>174945.84375</v>
      </c>
      <c r="M368" s="138">
        <f t="shared" si="660"/>
        <v>1.1427211046304011E-2</v>
      </c>
      <c r="P368" s="64"/>
      <c r="Q368" s="64"/>
      <c r="R368" s="64"/>
    </row>
    <row r="369" spans="2:18" s="20" customFormat="1" ht="13.15" customHeight="1">
      <c r="B369" s="294"/>
      <c r="C369" s="314"/>
      <c r="D369" s="323"/>
      <c r="E369" s="204" t="s">
        <v>328</v>
      </c>
      <c r="F369" s="207"/>
      <c r="G369" s="210"/>
      <c r="H369" s="215">
        <v>205387960</v>
      </c>
      <c r="I369" s="42" t="s">
        <v>321</v>
      </c>
      <c r="J369" s="199">
        <v>814</v>
      </c>
      <c r="K369" s="42" t="s">
        <v>128</v>
      </c>
      <c r="L369" s="199">
        <f t="shared" si="596"/>
        <v>252319.36117936118</v>
      </c>
      <c r="M369" s="139">
        <f t="shared" si="660"/>
        <v>9.6893226996786097E-2</v>
      </c>
      <c r="P369" s="64"/>
      <c r="Q369" s="64"/>
      <c r="R369" s="64"/>
    </row>
    <row r="370" spans="2:18" s="20" customFormat="1" ht="13.15" customHeight="1">
      <c r="B370" s="293">
        <v>62</v>
      </c>
      <c r="C370" s="312" t="s">
        <v>21</v>
      </c>
      <c r="D370" s="307">
        <f>VLOOKUP(C370,'市区町村別_在宅(医科)'!$C$7:$BO$80,65,0)</f>
        <v>12392</v>
      </c>
      <c r="E370" s="185">
        <v>1</v>
      </c>
      <c r="F370" s="188" t="s">
        <v>236</v>
      </c>
      <c r="G370" s="191" t="s">
        <v>237</v>
      </c>
      <c r="H370" s="245">
        <v>48659809</v>
      </c>
      <c r="I370" s="38">
        <f t="shared" ref="I370" si="667">IFERROR(H370/H375,"-")</f>
        <v>0.17800947675544154</v>
      </c>
      <c r="J370" s="196">
        <v>860</v>
      </c>
      <c r="K370" s="38">
        <f t="shared" ref="K370" si="668">IFERROR(J370/J375,"-")</f>
        <v>0.69187449718423166</v>
      </c>
      <c r="L370" s="196">
        <f t="shared" si="596"/>
        <v>56581.173255813956</v>
      </c>
      <c r="M370" s="140">
        <f>IFERROR(J370/$R$65,0)</f>
        <v>6.9399612653324727E-2</v>
      </c>
      <c r="P370" s="64"/>
      <c r="Q370" s="64"/>
      <c r="R370" s="64"/>
    </row>
    <row r="371" spans="2:18" s="20" customFormat="1" ht="13.15" customHeight="1">
      <c r="B371" s="311"/>
      <c r="C371" s="313"/>
      <c r="D371" s="322"/>
      <c r="E371" s="186">
        <v>2</v>
      </c>
      <c r="F371" s="189" t="s">
        <v>238</v>
      </c>
      <c r="G371" s="45" t="s">
        <v>239</v>
      </c>
      <c r="H371" s="213">
        <v>44430128</v>
      </c>
      <c r="I371" s="39">
        <f t="shared" ref="I371" si="669">IFERROR(H371/H375,"-")</f>
        <v>0.16253626966471019</v>
      </c>
      <c r="J371" s="197">
        <v>572</v>
      </c>
      <c r="K371" s="39">
        <f t="shared" ref="K371" si="670">IFERROR(J371/J375,"-")</f>
        <v>0.46017699115044247</v>
      </c>
      <c r="L371" s="197">
        <f t="shared" si="596"/>
        <v>77675.048951048957</v>
      </c>
      <c r="M371" s="137">
        <f t="shared" ref="M371:M375" si="671">IFERROR(J371/$R$65,0)</f>
        <v>4.6158812136862494E-2</v>
      </c>
      <c r="P371" s="64"/>
      <c r="Q371" s="64"/>
      <c r="R371" s="64"/>
    </row>
    <row r="372" spans="2:18" s="20" customFormat="1" ht="13.15" customHeight="1">
      <c r="B372" s="311"/>
      <c r="C372" s="313"/>
      <c r="D372" s="322"/>
      <c r="E372" s="186">
        <v>3</v>
      </c>
      <c r="F372" s="189" t="s">
        <v>240</v>
      </c>
      <c r="G372" s="46" t="s">
        <v>241</v>
      </c>
      <c r="H372" s="213">
        <v>27443195</v>
      </c>
      <c r="I372" s="39">
        <f t="shared" ref="I372" si="672">IFERROR(H372/H375,"-")</f>
        <v>0.10039391610533344</v>
      </c>
      <c r="J372" s="197">
        <v>723</v>
      </c>
      <c r="K372" s="39">
        <f t="shared" ref="K372" si="673">IFERROR(J372/J375,"-")</f>
        <v>0.58165728077232504</v>
      </c>
      <c r="L372" s="197">
        <f t="shared" si="596"/>
        <v>37957.392807745506</v>
      </c>
      <c r="M372" s="137">
        <f t="shared" si="671"/>
        <v>5.8344092963202067E-2</v>
      </c>
      <c r="P372" s="64"/>
      <c r="Q372" s="64"/>
      <c r="R372" s="64"/>
    </row>
    <row r="373" spans="2:18" s="20" customFormat="1" ht="13.15" customHeight="1">
      <c r="B373" s="311"/>
      <c r="C373" s="313"/>
      <c r="D373" s="322"/>
      <c r="E373" s="186">
        <v>4</v>
      </c>
      <c r="F373" s="189" t="s">
        <v>242</v>
      </c>
      <c r="G373" s="46" t="s">
        <v>243</v>
      </c>
      <c r="H373" s="213">
        <v>22229591</v>
      </c>
      <c r="I373" s="39">
        <f t="shared" ref="I373" si="674">IFERROR(H373/H375,"-")</f>
        <v>8.1321278149642393E-2</v>
      </c>
      <c r="J373" s="197">
        <v>235</v>
      </c>
      <c r="K373" s="39">
        <f t="shared" ref="K373" si="675">IFERROR(J373/J375,"-")</f>
        <v>0.18905872888173772</v>
      </c>
      <c r="L373" s="197">
        <f t="shared" si="596"/>
        <v>94594.004255319145</v>
      </c>
      <c r="M373" s="137">
        <f t="shared" si="671"/>
        <v>1.896384764364106E-2</v>
      </c>
      <c r="P373" s="64"/>
      <c r="Q373" s="64"/>
      <c r="R373" s="64"/>
    </row>
    <row r="374" spans="2:18" s="20" customFormat="1" ht="13.15" customHeight="1">
      <c r="B374" s="311"/>
      <c r="C374" s="313"/>
      <c r="D374" s="322"/>
      <c r="E374" s="187">
        <v>5</v>
      </c>
      <c r="F374" s="190" t="s">
        <v>246</v>
      </c>
      <c r="G374" s="47" t="s">
        <v>247</v>
      </c>
      <c r="H374" s="214">
        <v>20435152</v>
      </c>
      <c r="I374" s="59">
        <f t="shared" ref="I374" si="676">IFERROR(H374/H375,"-")</f>
        <v>7.4756781616999654E-2</v>
      </c>
      <c r="J374" s="198">
        <v>463</v>
      </c>
      <c r="K374" s="59">
        <f t="shared" ref="K374" si="677">IFERROR(J374/J375,"-")</f>
        <v>0.37248592115848755</v>
      </c>
      <c r="L374" s="198">
        <f t="shared" si="596"/>
        <v>44136.39740820734</v>
      </c>
      <c r="M374" s="138">
        <f t="shared" si="671"/>
        <v>3.7362814719173659E-2</v>
      </c>
      <c r="P374" s="64"/>
      <c r="Q374" s="64"/>
      <c r="R374" s="64"/>
    </row>
    <row r="375" spans="2:18" s="20" customFormat="1" ht="13.15" customHeight="1">
      <c r="B375" s="294"/>
      <c r="C375" s="314"/>
      <c r="D375" s="323"/>
      <c r="E375" s="204" t="s">
        <v>328</v>
      </c>
      <c r="F375" s="207"/>
      <c r="G375" s="210"/>
      <c r="H375" s="215">
        <v>273355160</v>
      </c>
      <c r="I375" s="42" t="s">
        <v>321</v>
      </c>
      <c r="J375" s="199">
        <v>1243</v>
      </c>
      <c r="K375" s="42" t="s">
        <v>128</v>
      </c>
      <c r="L375" s="199">
        <f t="shared" si="596"/>
        <v>219915.65567176187</v>
      </c>
      <c r="M375" s="139">
        <f t="shared" si="671"/>
        <v>0.10030664945125888</v>
      </c>
      <c r="P375" s="64"/>
      <c r="Q375" s="64"/>
      <c r="R375" s="64"/>
    </row>
    <row r="376" spans="2:18" s="20" customFormat="1" ht="13.15" customHeight="1">
      <c r="B376" s="293">
        <v>63</v>
      </c>
      <c r="C376" s="312" t="s">
        <v>32</v>
      </c>
      <c r="D376" s="307">
        <f>VLOOKUP(C376,'市区町村別_在宅(医科)'!$C$7:$BO$80,65,0)</f>
        <v>9042</v>
      </c>
      <c r="E376" s="185">
        <v>1</v>
      </c>
      <c r="F376" s="188" t="s">
        <v>236</v>
      </c>
      <c r="G376" s="191" t="s">
        <v>237</v>
      </c>
      <c r="H376" s="245">
        <v>43369801</v>
      </c>
      <c r="I376" s="38">
        <f t="shared" ref="I376" si="678">IFERROR(H376/H381,"-")</f>
        <v>0.15117754146055257</v>
      </c>
      <c r="J376" s="196">
        <v>697</v>
      </c>
      <c r="K376" s="38">
        <f t="shared" ref="K376" si="679">IFERROR(J376/J381,"-")</f>
        <v>0.66380952380952385</v>
      </c>
      <c r="L376" s="196">
        <f t="shared" si="596"/>
        <v>62223.530846484937</v>
      </c>
      <c r="M376" s="140">
        <f>IFERROR(J376/$R$66,0)</f>
        <v>7.7084715770847162E-2</v>
      </c>
      <c r="P376" s="64"/>
      <c r="Q376" s="64"/>
      <c r="R376" s="64"/>
    </row>
    <row r="377" spans="2:18" s="20" customFormat="1" ht="13.15" customHeight="1">
      <c r="B377" s="311"/>
      <c r="C377" s="313"/>
      <c r="D377" s="322"/>
      <c r="E377" s="186">
        <v>2</v>
      </c>
      <c r="F377" s="189" t="s">
        <v>238</v>
      </c>
      <c r="G377" s="45" t="s">
        <v>239</v>
      </c>
      <c r="H377" s="213">
        <v>42773819</v>
      </c>
      <c r="I377" s="39">
        <f t="shared" ref="I377" si="680">IFERROR(H377/H381,"-")</f>
        <v>0.14910007992194085</v>
      </c>
      <c r="J377" s="197">
        <v>454</v>
      </c>
      <c r="K377" s="39">
        <f t="shared" ref="K377" si="681">IFERROR(J377/J381,"-")</f>
        <v>0.43238095238095237</v>
      </c>
      <c r="L377" s="197">
        <f t="shared" si="596"/>
        <v>94215.460352422902</v>
      </c>
      <c r="M377" s="137">
        <f t="shared" ref="M377:M381" si="682">IFERROR(J377/$R$66,0)</f>
        <v>5.0210130502101304E-2</v>
      </c>
      <c r="P377" s="64"/>
      <c r="Q377" s="64"/>
      <c r="R377" s="64"/>
    </row>
    <row r="378" spans="2:18" s="20" customFormat="1" ht="13.15" customHeight="1">
      <c r="B378" s="311"/>
      <c r="C378" s="313"/>
      <c r="D378" s="322"/>
      <c r="E378" s="186">
        <v>3</v>
      </c>
      <c r="F378" s="189" t="s">
        <v>240</v>
      </c>
      <c r="G378" s="46" t="s">
        <v>241</v>
      </c>
      <c r="H378" s="213">
        <v>25866010</v>
      </c>
      <c r="I378" s="39">
        <f t="shared" ref="I378" si="683">IFERROR(H378/H381,"-")</f>
        <v>9.0163194412491474E-2</v>
      </c>
      <c r="J378" s="197">
        <v>576</v>
      </c>
      <c r="K378" s="39">
        <f t="shared" ref="K378" si="684">IFERROR(J378/J381,"-")</f>
        <v>0.5485714285714286</v>
      </c>
      <c r="L378" s="197">
        <f t="shared" si="596"/>
        <v>44906.267361111109</v>
      </c>
      <c r="M378" s="137">
        <f t="shared" si="682"/>
        <v>6.3702720637027213E-2</v>
      </c>
      <c r="P378" s="64"/>
      <c r="Q378" s="64"/>
      <c r="R378" s="64"/>
    </row>
    <row r="379" spans="2:18" s="20" customFormat="1" ht="13.15" customHeight="1">
      <c r="B379" s="311"/>
      <c r="C379" s="313"/>
      <c r="D379" s="322"/>
      <c r="E379" s="186">
        <v>4</v>
      </c>
      <c r="F379" s="189" t="s">
        <v>246</v>
      </c>
      <c r="G379" s="46" t="s">
        <v>247</v>
      </c>
      <c r="H379" s="213">
        <v>25400513</v>
      </c>
      <c r="I379" s="39">
        <f t="shared" ref="I379" si="685">IFERROR(H379/H381,"-")</f>
        <v>8.8540574746395637E-2</v>
      </c>
      <c r="J379" s="197">
        <v>381</v>
      </c>
      <c r="K379" s="39">
        <f t="shared" ref="K379" si="686">IFERROR(J379/J381,"-")</f>
        <v>0.36285714285714288</v>
      </c>
      <c r="L379" s="197">
        <f t="shared" si="596"/>
        <v>66668.013123359575</v>
      </c>
      <c r="M379" s="137">
        <f t="shared" si="682"/>
        <v>4.2136695421366957E-2</v>
      </c>
      <c r="P379" s="64"/>
      <c r="Q379" s="64"/>
      <c r="R379" s="64"/>
    </row>
    <row r="380" spans="2:18" s="20" customFormat="1" ht="13.15" customHeight="1">
      <c r="B380" s="311"/>
      <c r="C380" s="313"/>
      <c r="D380" s="322"/>
      <c r="E380" s="187">
        <v>5</v>
      </c>
      <c r="F380" s="190" t="s">
        <v>242</v>
      </c>
      <c r="G380" s="47" t="s">
        <v>243</v>
      </c>
      <c r="H380" s="214">
        <v>20356993</v>
      </c>
      <c r="I380" s="59">
        <f t="shared" ref="I380" si="687">IFERROR(H380/H381,"-")</f>
        <v>7.0959978655878039E-2</v>
      </c>
      <c r="J380" s="198">
        <v>184</v>
      </c>
      <c r="K380" s="59">
        <f t="shared" ref="K380" si="688">IFERROR(J380/J381,"-")</f>
        <v>0.17523809523809525</v>
      </c>
      <c r="L380" s="198">
        <f t="shared" si="596"/>
        <v>110635.83152173914</v>
      </c>
      <c r="M380" s="138">
        <f t="shared" si="682"/>
        <v>2.0349480203494801E-2</v>
      </c>
      <c r="P380" s="64"/>
      <c r="Q380" s="64"/>
      <c r="R380" s="64"/>
    </row>
    <row r="381" spans="2:18" s="20" customFormat="1" ht="13.15" customHeight="1">
      <c r="B381" s="294"/>
      <c r="C381" s="314"/>
      <c r="D381" s="323"/>
      <c r="E381" s="204" t="s">
        <v>328</v>
      </c>
      <c r="F381" s="207"/>
      <c r="G381" s="210"/>
      <c r="H381" s="215">
        <v>286879920</v>
      </c>
      <c r="I381" s="42" t="s">
        <v>321</v>
      </c>
      <c r="J381" s="199">
        <v>1050</v>
      </c>
      <c r="K381" s="42" t="s">
        <v>128</v>
      </c>
      <c r="L381" s="199">
        <f t="shared" si="596"/>
        <v>273218.97142857144</v>
      </c>
      <c r="M381" s="139">
        <f t="shared" si="682"/>
        <v>0.11612475116124751</v>
      </c>
      <c r="P381" s="64"/>
      <c r="Q381" s="64"/>
      <c r="R381" s="64"/>
    </row>
    <row r="382" spans="2:18" s="20" customFormat="1" ht="13.15" customHeight="1">
      <c r="B382" s="293">
        <v>64</v>
      </c>
      <c r="C382" s="312" t="s">
        <v>53</v>
      </c>
      <c r="D382" s="307">
        <f>VLOOKUP(C382,'市区町村別_在宅(医科)'!$C$7:$BO$80,65,0)</f>
        <v>9557</v>
      </c>
      <c r="E382" s="185">
        <v>1</v>
      </c>
      <c r="F382" s="188" t="s">
        <v>236</v>
      </c>
      <c r="G382" s="191" t="s">
        <v>237</v>
      </c>
      <c r="H382" s="245">
        <v>41654314</v>
      </c>
      <c r="I382" s="38">
        <f t="shared" ref="I382" si="689">IFERROR(H382/H387,"-")</f>
        <v>0.16161072385027139</v>
      </c>
      <c r="J382" s="196">
        <v>651</v>
      </c>
      <c r="K382" s="38">
        <f t="shared" ref="K382" si="690">IFERROR(J382/J387,"-")</f>
        <v>0.73642533936651589</v>
      </c>
      <c r="L382" s="196">
        <f t="shared" si="596"/>
        <v>63985.121351766516</v>
      </c>
      <c r="M382" s="140">
        <f>IFERROR(J382/$R$67,0)</f>
        <v>6.8117610128701475E-2</v>
      </c>
      <c r="P382" s="64"/>
      <c r="Q382" s="64"/>
      <c r="R382" s="64"/>
    </row>
    <row r="383" spans="2:18" s="20" customFormat="1" ht="13.15" customHeight="1">
      <c r="B383" s="311"/>
      <c r="C383" s="313"/>
      <c r="D383" s="322"/>
      <c r="E383" s="186">
        <v>2</v>
      </c>
      <c r="F383" s="189" t="s">
        <v>238</v>
      </c>
      <c r="G383" s="45" t="s">
        <v>239</v>
      </c>
      <c r="H383" s="213">
        <v>36349104</v>
      </c>
      <c r="I383" s="39">
        <f t="shared" ref="I383" si="691">IFERROR(H383/H387,"-")</f>
        <v>0.1410275297955644</v>
      </c>
      <c r="J383" s="197">
        <v>438</v>
      </c>
      <c r="K383" s="39">
        <f t="shared" ref="K383" si="692">IFERROR(J383/J387,"-")</f>
        <v>0.49547511312217196</v>
      </c>
      <c r="L383" s="197">
        <f t="shared" si="596"/>
        <v>82988.821917808222</v>
      </c>
      <c r="M383" s="137">
        <f t="shared" ref="M383:M387" si="693">IFERROR(J383/$R$67,0)</f>
        <v>4.5830281469080254E-2</v>
      </c>
      <c r="P383" s="64"/>
      <c r="Q383" s="64"/>
      <c r="R383" s="64"/>
    </row>
    <row r="384" spans="2:18" s="20" customFormat="1" ht="13.15" customHeight="1">
      <c r="B384" s="311"/>
      <c r="C384" s="313"/>
      <c r="D384" s="322"/>
      <c r="E384" s="186">
        <v>3</v>
      </c>
      <c r="F384" s="189" t="s">
        <v>244</v>
      </c>
      <c r="G384" s="46" t="s">
        <v>245</v>
      </c>
      <c r="H384" s="213">
        <v>23079044</v>
      </c>
      <c r="I384" s="39">
        <f t="shared" ref="I384" si="694">IFERROR(H384/H387,"-")</f>
        <v>8.9542250212361271E-2</v>
      </c>
      <c r="J384" s="197">
        <v>330</v>
      </c>
      <c r="K384" s="39">
        <f t="shared" ref="K384" si="695">IFERROR(J384/J387,"-")</f>
        <v>0.37330316742081449</v>
      </c>
      <c r="L384" s="197">
        <f t="shared" si="596"/>
        <v>69936.496969696964</v>
      </c>
      <c r="M384" s="137">
        <f t="shared" si="693"/>
        <v>3.452966412053992E-2</v>
      </c>
      <c r="P384" s="64"/>
      <c r="Q384" s="64"/>
      <c r="R384" s="64"/>
    </row>
    <row r="385" spans="2:18" s="20" customFormat="1" ht="13.15" customHeight="1">
      <c r="B385" s="311"/>
      <c r="C385" s="313"/>
      <c r="D385" s="322"/>
      <c r="E385" s="186">
        <v>4</v>
      </c>
      <c r="F385" s="189" t="s">
        <v>242</v>
      </c>
      <c r="G385" s="46" t="s">
        <v>243</v>
      </c>
      <c r="H385" s="213">
        <v>21644567</v>
      </c>
      <c r="I385" s="39">
        <f t="shared" ref="I385" si="696">IFERROR(H385/H387,"-")</f>
        <v>8.3976755451925039E-2</v>
      </c>
      <c r="J385" s="197">
        <v>217</v>
      </c>
      <c r="K385" s="39">
        <f t="shared" ref="K385" si="697">IFERROR(J385/J387,"-")</f>
        <v>0.24547511312217193</v>
      </c>
      <c r="L385" s="197">
        <f t="shared" si="596"/>
        <v>99744.548387096773</v>
      </c>
      <c r="M385" s="137">
        <f t="shared" si="693"/>
        <v>2.2705870042900492E-2</v>
      </c>
      <c r="P385" s="64"/>
      <c r="Q385" s="64"/>
      <c r="R385" s="64"/>
    </row>
    <row r="386" spans="2:18" s="20" customFormat="1" ht="13.15" customHeight="1">
      <c r="B386" s="311"/>
      <c r="C386" s="313"/>
      <c r="D386" s="322"/>
      <c r="E386" s="187">
        <v>5</v>
      </c>
      <c r="F386" s="190" t="s">
        <v>240</v>
      </c>
      <c r="G386" s="47" t="s">
        <v>241</v>
      </c>
      <c r="H386" s="214">
        <v>21211504</v>
      </c>
      <c r="I386" s="59">
        <f t="shared" ref="I386" si="698">IFERROR(H386/H387,"-")</f>
        <v>8.2296554335114652E-2</v>
      </c>
      <c r="J386" s="198">
        <v>523</v>
      </c>
      <c r="K386" s="59">
        <f t="shared" ref="K386" si="699">IFERROR(J386/J387,"-")</f>
        <v>0.59162895927601811</v>
      </c>
      <c r="L386" s="198">
        <f t="shared" si="596"/>
        <v>40557.369024856598</v>
      </c>
      <c r="M386" s="138">
        <f t="shared" si="693"/>
        <v>5.4724285863764779E-2</v>
      </c>
      <c r="P386" s="64"/>
      <c r="Q386" s="64"/>
      <c r="R386" s="64"/>
    </row>
    <row r="387" spans="2:18" s="20" customFormat="1" ht="13.15" customHeight="1">
      <c r="B387" s="294"/>
      <c r="C387" s="314"/>
      <c r="D387" s="323"/>
      <c r="E387" s="204" t="s">
        <v>328</v>
      </c>
      <c r="F387" s="207"/>
      <c r="G387" s="210"/>
      <c r="H387" s="215">
        <v>257744740</v>
      </c>
      <c r="I387" s="42" t="s">
        <v>321</v>
      </c>
      <c r="J387" s="199">
        <v>884</v>
      </c>
      <c r="K387" s="42" t="s">
        <v>128</v>
      </c>
      <c r="L387" s="199">
        <f t="shared" si="596"/>
        <v>291566.44796380092</v>
      </c>
      <c r="M387" s="139">
        <f t="shared" si="693"/>
        <v>9.249764570471905E-2</v>
      </c>
      <c r="P387" s="64"/>
      <c r="Q387" s="64"/>
      <c r="R387" s="64"/>
    </row>
    <row r="388" spans="2:18" s="20" customFormat="1" ht="13.15" customHeight="1">
      <c r="B388" s="293">
        <v>65</v>
      </c>
      <c r="C388" s="312" t="s">
        <v>13</v>
      </c>
      <c r="D388" s="307">
        <f>VLOOKUP(C388,'市区町村別_在宅(医科)'!$C$7:$BO$80,65,0)</f>
        <v>4628</v>
      </c>
      <c r="E388" s="185">
        <v>1</v>
      </c>
      <c r="F388" s="188" t="s">
        <v>238</v>
      </c>
      <c r="G388" s="191" t="s">
        <v>239</v>
      </c>
      <c r="H388" s="245">
        <v>18683300</v>
      </c>
      <c r="I388" s="38">
        <f t="shared" ref="I388" si="700">IFERROR(H388/H393,"-")</f>
        <v>0.16270484736487345</v>
      </c>
      <c r="J388" s="196">
        <v>161</v>
      </c>
      <c r="K388" s="38">
        <f t="shared" ref="K388" si="701">IFERROR(J388/J393,"-")</f>
        <v>0.41602067183462532</v>
      </c>
      <c r="L388" s="196">
        <f t="shared" si="596"/>
        <v>116045.34161490684</v>
      </c>
      <c r="M388" s="140">
        <f>IFERROR(J388/$R$68,0)</f>
        <v>3.4788245462402764E-2</v>
      </c>
      <c r="P388" s="64"/>
      <c r="Q388" s="64"/>
      <c r="R388" s="64"/>
    </row>
    <row r="389" spans="2:18" s="20" customFormat="1" ht="13.15" customHeight="1">
      <c r="B389" s="311"/>
      <c r="C389" s="313"/>
      <c r="D389" s="322"/>
      <c r="E389" s="186">
        <v>2</v>
      </c>
      <c r="F389" s="189" t="s">
        <v>236</v>
      </c>
      <c r="G389" s="45" t="s">
        <v>237</v>
      </c>
      <c r="H389" s="213">
        <v>18012529</v>
      </c>
      <c r="I389" s="39">
        <f t="shared" ref="I389" si="702">IFERROR(H389/H393,"-")</f>
        <v>0.15686339038608579</v>
      </c>
      <c r="J389" s="197">
        <v>257</v>
      </c>
      <c r="K389" s="39">
        <f t="shared" ref="K389" si="703">IFERROR(J389/J393,"-")</f>
        <v>0.66408268733850129</v>
      </c>
      <c r="L389" s="197">
        <f t="shared" si="596"/>
        <v>70087.661478599228</v>
      </c>
      <c r="M389" s="137">
        <f t="shared" ref="M389:M393" si="704">IFERROR(J389/$R$68,0)</f>
        <v>5.553154710458081E-2</v>
      </c>
      <c r="P389" s="64"/>
      <c r="Q389" s="64"/>
      <c r="R389" s="64"/>
    </row>
    <row r="390" spans="2:18" s="20" customFormat="1" ht="13.15" customHeight="1">
      <c r="B390" s="311"/>
      <c r="C390" s="313"/>
      <c r="D390" s="322"/>
      <c r="E390" s="186">
        <v>3</v>
      </c>
      <c r="F390" s="189" t="s">
        <v>242</v>
      </c>
      <c r="G390" s="46" t="s">
        <v>243</v>
      </c>
      <c r="H390" s="213">
        <v>9725240</v>
      </c>
      <c r="I390" s="39">
        <f t="shared" ref="I390" si="705">IFERROR(H390/H393,"-")</f>
        <v>8.4692944489825769E-2</v>
      </c>
      <c r="J390" s="197">
        <v>67</v>
      </c>
      <c r="K390" s="39">
        <f t="shared" ref="K390" si="706">IFERROR(J390/J393,"-")</f>
        <v>0.1731266149870801</v>
      </c>
      <c r="L390" s="197">
        <f t="shared" si="596"/>
        <v>145152.83582089553</v>
      </c>
      <c r="M390" s="137">
        <f t="shared" si="704"/>
        <v>1.4477095937770095E-2</v>
      </c>
      <c r="P390" s="64"/>
      <c r="Q390" s="64"/>
      <c r="R390" s="64"/>
    </row>
    <row r="391" spans="2:18" s="20" customFormat="1" ht="13.15" customHeight="1">
      <c r="B391" s="311"/>
      <c r="C391" s="313"/>
      <c r="D391" s="322"/>
      <c r="E391" s="186">
        <v>4</v>
      </c>
      <c r="F391" s="189" t="s">
        <v>240</v>
      </c>
      <c r="G391" s="46" t="s">
        <v>241</v>
      </c>
      <c r="H391" s="213">
        <v>8537519</v>
      </c>
      <c r="I391" s="39">
        <f t="shared" ref="I391" si="707">IFERROR(H391/H393,"-")</f>
        <v>7.4349591655098787E-2</v>
      </c>
      <c r="J391" s="197">
        <v>227</v>
      </c>
      <c r="K391" s="39">
        <f t="shared" ref="K391" si="708">IFERROR(J391/J393,"-")</f>
        <v>0.58656330749354002</v>
      </c>
      <c r="L391" s="197">
        <f t="shared" si="596"/>
        <v>37610.215859030839</v>
      </c>
      <c r="M391" s="137">
        <f t="shared" si="704"/>
        <v>4.9049265341400174E-2</v>
      </c>
      <c r="P391" s="64"/>
      <c r="Q391" s="64"/>
      <c r="R391" s="64"/>
    </row>
    <row r="392" spans="2:18" s="20" customFormat="1" ht="13.15" customHeight="1">
      <c r="B392" s="311"/>
      <c r="C392" s="313"/>
      <c r="D392" s="322"/>
      <c r="E392" s="187">
        <v>5</v>
      </c>
      <c r="F392" s="190" t="s">
        <v>246</v>
      </c>
      <c r="G392" s="47" t="s">
        <v>247</v>
      </c>
      <c r="H392" s="214">
        <v>7136892</v>
      </c>
      <c r="I392" s="59">
        <f t="shared" ref="I392" si="709">IFERROR(H392/H393,"-")</f>
        <v>6.2152131771131783E-2</v>
      </c>
      <c r="J392" s="198">
        <v>149</v>
      </c>
      <c r="K392" s="59">
        <f t="shared" ref="K392" si="710">IFERROR(J392/J393,"-")</f>
        <v>0.38501291989664083</v>
      </c>
      <c r="L392" s="198">
        <f t="shared" si="596"/>
        <v>47898.604026845635</v>
      </c>
      <c r="M392" s="138">
        <f t="shared" si="704"/>
        <v>3.2195332757130511E-2</v>
      </c>
      <c r="P392" s="64"/>
      <c r="Q392" s="64"/>
      <c r="R392" s="64"/>
    </row>
    <row r="393" spans="2:18" s="20" customFormat="1" ht="13.15" customHeight="1">
      <c r="B393" s="294"/>
      <c r="C393" s="314"/>
      <c r="D393" s="323"/>
      <c r="E393" s="204" t="s">
        <v>328</v>
      </c>
      <c r="F393" s="207"/>
      <c r="G393" s="210"/>
      <c r="H393" s="215">
        <v>114829400</v>
      </c>
      <c r="I393" s="42" t="s">
        <v>321</v>
      </c>
      <c r="J393" s="199">
        <v>387</v>
      </c>
      <c r="K393" s="42" t="s">
        <v>128</v>
      </c>
      <c r="L393" s="199">
        <f t="shared" si="596"/>
        <v>296716.79586563306</v>
      </c>
      <c r="M393" s="139">
        <f t="shared" si="704"/>
        <v>8.3621434745030254E-2</v>
      </c>
      <c r="P393" s="64"/>
      <c r="Q393" s="64"/>
      <c r="R393" s="64"/>
    </row>
    <row r="394" spans="2:18" s="20" customFormat="1" ht="13.15" customHeight="1">
      <c r="B394" s="293">
        <v>66</v>
      </c>
      <c r="C394" s="312" t="s">
        <v>7</v>
      </c>
      <c r="D394" s="307">
        <f>VLOOKUP(C394,'市区町村別_在宅(医科)'!$C$7:$BO$80,65,0)</f>
        <v>4761</v>
      </c>
      <c r="E394" s="185">
        <v>1</v>
      </c>
      <c r="F394" s="188" t="s">
        <v>236</v>
      </c>
      <c r="G394" s="191" t="s">
        <v>237</v>
      </c>
      <c r="H394" s="245">
        <v>16731951</v>
      </c>
      <c r="I394" s="38">
        <f t="shared" ref="I394" si="711">IFERROR(H394/H399,"-")</f>
        <v>0.17828084002785247</v>
      </c>
      <c r="J394" s="196">
        <v>316</v>
      </c>
      <c r="K394" s="38">
        <f t="shared" ref="K394" si="712">IFERROR(J394/J399,"-")</f>
        <v>0.72311212814645309</v>
      </c>
      <c r="L394" s="196">
        <f t="shared" ref="L394:L444" si="713">IFERROR(H394/J394,"-")</f>
        <v>52949.212025316454</v>
      </c>
      <c r="M394" s="140">
        <f>IFERROR(J394/$R$69,0)</f>
        <v>6.6372610796051251E-2</v>
      </c>
      <c r="P394" s="64"/>
      <c r="Q394" s="64"/>
      <c r="R394" s="64"/>
    </row>
    <row r="395" spans="2:18" s="20" customFormat="1" ht="13.15" customHeight="1">
      <c r="B395" s="311"/>
      <c r="C395" s="313"/>
      <c r="D395" s="322"/>
      <c r="E395" s="186">
        <v>2</v>
      </c>
      <c r="F395" s="189" t="s">
        <v>238</v>
      </c>
      <c r="G395" s="45" t="s">
        <v>239</v>
      </c>
      <c r="H395" s="213">
        <v>13969585</v>
      </c>
      <c r="I395" s="39">
        <f t="shared" ref="I395" si="714">IFERROR(H395/H399,"-")</f>
        <v>0.14884751626636292</v>
      </c>
      <c r="J395" s="197">
        <v>190</v>
      </c>
      <c r="K395" s="39">
        <f t="shared" ref="K395" si="715">IFERROR(J395/J399,"-")</f>
        <v>0.43478260869565216</v>
      </c>
      <c r="L395" s="197">
        <f t="shared" si="713"/>
        <v>73524.131578947374</v>
      </c>
      <c r="M395" s="137">
        <f t="shared" ref="M395:M399" si="716">IFERROR(J395/$R$69,0)</f>
        <v>3.9907582440663725E-2</v>
      </c>
      <c r="P395" s="64"/>
      <c r="Q395" s="64"/>
      <c r="R395" s="64"/>
    </row>
    <row r="396" spans="2:18" s="20" customFormat="1" ht="13.15" customHeight="1">
      <c r="B396" s="311"/>
      <c r="C396" s="313"/>
      <c r="D396" s="322"/>
      <c r="E396" s="186">
        <v>3</v>
      </c>
      <c r="F396" s="189" t="s">
        <v>240</v>
      </c>
      <c r="G396" s="46" t="s">
        <v>241</v>
      </c>
      <c r="H396" s="213">
        <v>11635376</v>
      </c>
      <c r="I396" s="39">
        <f t="shared" ref="I396" si="717">IFERROR(H396/H399,"-")</f>
        <v>0.12397625401364813</v>
      </c>
      <c r="J396" s="197">
        <v>278</v>
      </c>
      <c r="K396" s="39">
        <f t="shared" ref="K396" si="718">IFERROR(J396/J399,"-")</f>
        <v>0.6361556064073226</v>
      </c>
      <c r="L396" s="197">
        <f t="shared" si="713"/>
        <v>41853.870503597122</v>
      </c>
      <c r="M396" s="137">
        <f t="shared" si="716"/>
        <v>5.8391094307918508E-2</v>
      </c>
      <c r="P396" s="64"/>
      <c r="Q396" s="64"/>
      <c r="R396" s="64"/>
    </row>
    <row r="397" spans="2:18" s="20" customFormat="1" ht="13.15" customHeight="1">
      <c r="B397" s="311"/>
      <c r="C397" s="313"/>
      <c r="D397" s="322"/>
      <c r="E397" s="186">
        <v>4</v>
      </c>
      <c r="F397" s="189" t="s">
        <v>242</v>
      </c>
      <c r="G397" s="46" t="s">
        <v>243</v>
      </c>
      <c r="H397" s="213">
        <v>8205855</v>
      </c>
      <c r="I397" s="39">
        <f t="shared" ref="I397" si="719">IFERROR(H397/H399,"-")</f>
        <v>8.7434317883596083E-2</v>
      </c>
      <c r="J397" s="197">
        <v>77</v>
      </c>
      <c r="K397" s="39">
        <f t="shared" ref="K397" si="720">IFERROR(J397/J399,"-")</f>
        <v>0.17620137299771166</v>
      </c>
      <c r="L397" s="197">
        <f t="shared" si="713"/>
        <v>106569.54545454546</v>
      </c>
      <c r="M397" s="137">
        <f t="shared" si="716"/>
        <v>1.6173072883847932E-2</v>
      </c>
      <c r="P397" s="64"/>
      <c r="Q397" s="64"/>
      <c r="R397" s="64"/>
    </row>
    <row r="398" spans="2:18" s="20" customFormat="1" ht="13.15" customHeight="1">
      <c r="B398" s="311"/>
      <c r="C398" s="313"/>
      <c r="D398" s="322"/>
      <c r="E398" s="187">
        <v>5</v>
      </c>
      <c r="F398" s="190" t="s">
        <v>244</v>
      </c>
      <c r="G398" s="47" t="s">
        <v>245</v>
      </c>
      <c r="H398" s="214">
        <v>7889078</v>
      </c>
      <c r="I398" s="59">
        <f t="shared" ref="I398" si="721">IFERROR(H398/H399,"-")</f>
        <v>8.4059022936730468E-2</v>
      </c>
      <c r="J398" s="198">
        <v>167</v>
      </c>
      <c r="K398" s="59">
        <f t="shared" ref="K398" si="722">IFERROR(J398/J399,"-")</f>
        <v>0.38215102974828374</v>
      </c>
      <c r="L398" s="198">
        <f t="shared" si="713"/>
        <v>47239.988023952093</v>
      </c>
      <c r="M398" s="138">
        <f t="shared" si="716"/>
        <v>3.5076664566267589E-2</v>
      </c>
      <c r="P398" s="64"/>
      <c r="Q398" s="64"/>
      <c r="R398" s="64"/>
    </row>
    <row r="399" spans="2:18" s="20" customFormat="1" ht="13.15" customHeight="1">
      <c r="B399" s="294"/>
      <c r="C399" s="314"/>
      <c r="D399" s="323"/>
      <c r="E399" s="204" t="s">
        <v>328</v>
      </c>
      <c r="F399" s="207"/>
      <c r="G399" s="210"/>
      <c r="H399" s="215">
        <v>93851650</v>
      </c>
      <c r="I399" s="42" t="s">
        <v>321</v>
      </c>
      <c r="J399" s="199">
        <v>437</v>
      </c>
      <c r="K399" s="42" t="s">
        <v>128</v>
      </c>
      <c r="L399" s="199">
        <f t="shared" si="713"/>
        <v>214763.50114416477</v>
      </c>
      <c r="M399" s="139">
        <f t="shared" si="716"/>
        <v>9.1787439613526575E-2</v>
      </c>
      <c r="P399" s="64"/>
      <c r="Q399" s="64"/>
      <c r="R399" s="64"/>
    </row>
    <row r="400" spans="2:18" s="20" customFormat="1" ht="13.15" customHeight="1">
      <c r="B400" s="293">
        <v>67</v>
      </c>
      <c r="C400" s="312" t="s">
        <v>8</v>
      </c>
      <c r="D400" s="307">
        <f>VLOOKUP(C400,'市区町村別_在宅(医科)'!$C$7:$BO$80,65,0)</f>
        <v>2107</v>
      </c>
      <c r="E400" s="185">
        <v>1</v>
      </c>
      <c r="F400" s="188" t="s">
        <v>236</v>
      </c>
      <c r="G400" s="191" t="s">
        <v>237</v>
      </c>
      <c r="H400" s="245">
        <v>5746410</v>
      </c>
      <c r="I400" s="38">
        <f t="shared" ref="I400" si="723">IFERROR(H400/H405,"-")</f>
        <v>0.13978553476193395</v>
      </c>
      <c r="J400" s="196">
        <v>123</v>
      </c>
      <c r="K400" s="38">
        <f t="shared" ref="K400" si="724">IFERROR(J400/J405,"-")</f>
        <v>0.68715083798882681</v>
      </c>
      <c r="L400" s="196">
        <f t="shared" si="713"/>
        <v>46718.780487804877</v>
      </c>
      <c r="M400" s="140">
        <f>IFERROR(J400/$R$70,0)</f>
        <v>5.8376839107736118E-2</v>
      </c>
      <c r="P400" s="64"/>
      <c r="Q400" s="64"/>
      <c r="R400" s="64"/>
    </row>
    <row r="401" spans="2:18" s="20" customFormat="1" ht="13.15" customHeight="1">
      <c r="B401" s="311"/>
      <c r="C401" s="313"/>
      <c r="D401" s="322"/>
      <c r="E401" s="186">
        <v>2</v>
      </c>
      <c r="F401" s="189" t="s">
        <v>238</v>
      </c>
      <c r="G401" s="45" t="s">
        <v>239</v>
      </c>
      <c r="H401" s="213">
        <v>5017156</v>
      </c>
      <c r="I401" s="39">
        <f t="shared" ref="I401" si="725">IFERROR(H401/H405,"-")</f>
        <v>0.12204590943633425</v>
      </c>
      <c r="J401" s="197">
        <v>76</v>
      </c>
      <c r="K401" s="39">
        <f t="shared" ref="K401" si="726">IFERROR(J401/J405,"-")</f>
        <v>0.42458100558659218</v>
      </c>
      <c r="L401" s="197">
        <f t="shared" si="713"/>
        <v>66015.210526315786</v>
      </c>
      <c r="M401" s="137">
        <f t="shared" ref="M401:M405" si="727">IFERROR(J401/$R$70,0)</f>
        <v>3.6070242050308496E-2</v>
      </c>
      <c r="P401" s="64"/>
      <c r="Q401" s="64"/>
      <c r="R401" s="64"/>
    </row>
    <row r="402" spans="2:18" s="20" customFormat="1">
      <c r="B402" s="311"/>
      <c r="C402" s="313"/>
      <c r="D402" s="322"/>
      <c r="E402" s="186">
        <v>3</v>
      </c>
      <c r="F402" s="189" t="s">
        <v>246</v>
      </c>
      <c r="G402" s="46" t="s">
        <v>247</v>
      </c>
      <c r="H402" s="213">
        <v>3394500</v>
      </c>
      <c r="I402" s="39">
        <f t="shared" ref="I402" si="728">IFERROR(H402/H405,"-")</f>
        <v>8.2573641238509743E-2</v>
      </c>
      <c r="J402" s="197">
        <v>67</v>
      </c>
      <c r="K402" s="39">
        <f t="shared" ref="K402" si="729">IFERROR(J402/J405,"-")</f>
        <v>0.37430167597765363</v>
      </c>
      <c r="L402" s="197">
        <f t="shared" si="713"/>
        <v>50664.179104477611</v>
      </c>
      <c r="M402" s="137">
        <f t="shared" si="727"/>
        <v>3.1798766018035121E-2</v>
      </c>
      <c r="P402" s="64"/>
      <c r="Q402" s="64"/>
      <c r="R402" s="64"/>
    </row>
    <row r="403" spans="2:18" s="20" customFormat="1" ht="13.15" customHeight="1">
      <c r="B403" s="311"/>
      <c r="C403" s="313"/>
      <c r="D403" s="322"/>
      <c r="E403" s="186">
        <v>4</v>
      </c>
      <c r="F403" s="189" t="s">
        <v>240</v>
      </c>
      <c r="G403" s="46" t="s">
        <v>241</v>
      </c>
      <c r="H403" s="213">
        <v>3179582</v>
      </c>
      <c r="I403" s="39">
        <f t="shared" ref="I403" si="730">IFERROR(H403/H405,"-")</f>
        <v>7.7345607116342113E-2</v>
      </c>
      <c r="J403" s="197">
        <v>100</v>
      </c>
      <c r="K403" s="39">
        <f t="shared" ref="K403" si="731">IFERROR(J403/J405,"-")</f>
        <v>0.55865921787709494</v>
      </c>
      <c r="L403" s="197">
        <f t="shared" si="713"/>
        <v>31795.82</v>
      </c>
      <c r="M403" s="137">
        <f t="shared" si="727"/>
        <v>4.7460844803037493E-2</v>
      </c>
      <c r="P403" s="64"/>
      <c r="Q403" s="64"/>
      <c r="R403" s="64"/>
    </row>
    <row r="404" spans="2:18" s="20" customFormat="1" ht="13.15" customHeight="1">
      <c r="B404" s="311"/>
      <c r="C404" s="313"/>
      <c r="D404" s="322"/>
      <c r="E404" s="187">
        <v>5</v>
      </c>
      <c r="F404" s="190" t="s">
        <v>244</v>
      </c>
      <c r="G404" s="47" t="s">
        <v>245</v>
      </c>
      <c r="H404" s="214">
        <v>2810229</v>
      </c>
      <c r="I404" s="59">
        <f t="shared" ref="I404" si="732">IFERROR(H404/H405,"-")</f>
        <v>6.8360831122125792E-2</v>
      </c>
      <c r="J404" s="198">
        <v>70</v>
      </c>
      <c r="K404" s="59">
        <f t="shared" ref="K404" si="733">IFERROR(J404/J405,"-")</f>
        <v>0.39106145251396646</v>
      </c>
      <c r="L404" s="198">
        <f t="shared" si="713"/>
        <v>40146.12857142857</v>
      </c>
      <c r="M404" s="138">
        <f t="shared" si="727"/>
        <v>3.3222591362126248E-2</v>
      </c>
      <c r="P404" s="64"/>
      <c r="Q404" s="64"/>
      <c r="R404" s="64"/>
    </row>
    <row r="405" spans="2:18" s="20" customFormat="1" ht="13.15" customHeight="1">
      <c r="B405" s="294"/>
      <c r="C405" s="314"/>
      <c r="D405" s="323"/>
      <c r="E405" s="204" t="s">
        <v>328</v>
      </c>
      <c r="F405" s="207"/>
      <c r="G405" s="210"/>
      <c r="H405" s="215">
        <v>41108760</v>
      </c>
      <c r="I405" s="42" t="s">
        <v>321</v>
      </c>
      <c r="J405" s="199">
        <v>179</v>
      </c>
      <c r="K405" s="42" t="s">
        <v>128</v>
      </c>
      <c r="L405" s="199">
        <f t="shared" si="713"/>
        <v>229657.87709497206</v>
      </c>
      <c r="M405" s="139">
        <f t="shared" si="727"/>
        <v>8.4954912197437116E-2</v>
      </c>
      <c r="P405" s="64"/>
      <c r="Q405" s="64"/>
      <c r="R405" s="64"/>
    </row>
    <row r="406" spans="2:18" s="20" customFormat="1" ht="13.15" customHeight="1">
      <c r="B406" s="293">
        <v>68</v>
      </c>
      <c r="C406" s="312" t="s">
        <v>54</v>
      </c>
      <c r="D406" s="307">
        <f>VLOOKUP(C406,'市区町村別_在宅(医科)'!$C$7:$BO$80,65,0)</f>
        <v>2853</v>
      </c>
      <c r="E406" s="185">
        <v>1</v>
      </c>
      <c r="F406" s="188" t="s">
        <v>236</v>
      </c>
      <c r="G406" s="191" t="s">
        <v>237</v>
      </c>
      <c r="H406" s="245">
        <v>9869985</v>
      </c>
      <c r="I406" s="38">
        <f t="shared" ref="I406" si="734">IFERROR(H406/H411,"-")</f>
        <v>0.13997026442791427</v>
      </c>
      <c r="J406" s="196">
        <v>184</v>
      </c>
      <c r="K406" s="38">
        <f t="shared" ref="K406" si="735">IFERROR(J406/J411,"-")</f>
        <v>0.73306772908366535</v>
      </c>
      <c r="L406" s="196">
        <f t="shared" si="713"/>
        <v>53641.22282608696</v>
      </c>
      <c r="M406" s="140">
        <f>IFERROR(J406/$R$71,0)</f>
        <v>6.4493515597616541E-2</v>
      </c>
      <c r="P406" s="64"/>
      <c r="Q406" s="64"/>
      <c r="R406" s="64"/>
    </row>
    <row r="407" spans="2:18" s="20" customFormat="1" ht="13.15" customHeight="1">
      <c r="B407" s="311"/>
      <c r="C407" s="313"/>
      <c r="D407" s="322"/>
      <c r="E407" s="186">
        <v>2</v>
      </c>
      <c r="F407" s="189" t="s">
        <v>238</v>
      </c>
      <c r="G407" s="45" t="s">
        <v>239</v>
      </c>
      <c r="H407" s="213">
        <v>9644870</v>
      </c>
      <c r="I407" s="39">
        <f t="shared" ref="I407" si="736">IFERROR(H407/H411,"-")</f>
        <v>0.13677781721784354</v>
      </c>
      <c r="J407" s="197">
        <v>117</v>
      </c>
      <c r="K407" s="39">
        <f t="shared" ref="K407" si="737">IFERROR(J407/J411,"-")</f>
        <v>0.46613545816733065</v>
      </c>
      <c r="L407" s="197">
        <f t="shared" si="713"/>
        <v>82434.786324786328</v>
      </c>
      <c r="M407" s="137">
        <f t="shared" ref="M407:M411" si="738">IFERROR(J407/$R$71,0)</f>
        <v>4.1009463722397478E-2</v>
      </c>
      <c r="P407" s="64"/>
      <c r="Q407" s="64"/>
      <c r="R407" s="64"/>
    </row>
    <row r="408" spans="2:18" s="20" customFormat="1" ht="13.15" customHeight="1">
      <c r="B408" s="311"/>
      <c r="C408" s="313"/>
      <c r="D408" s="322"/>
      <c r="E408" s="186">
        <v>3</v>
      </c>
      <c r="F408" s="189" t="s">
        <v>256</v>
      </c>
      <c r="G408" s="46" t="s">
        <v>257</v>
      </c>
      <c r="H408" s="213">
        <v>8946326</v>
      </c>
      <c r="I408" s="39">
        <f t="shared" ref="I408" si="739">IFERROR(H408/H411,"-")</f>
        <v>0.12687148115000424</v>
      </c>
      <c r="J408" s="197">
        <v>22</v>
      </c>
      <c r="K408" s="39">
        <f t="shared" ref="K408" si="740">IFERROR(J408/J411,"-")</f>
        <v>8.7649402390438252E-2</v>
      </c>
      <c r="L408" s="197">
        <f t="shared" si="713"/>
        <v>406651.18181818182</v>
      </c>
      <c r="M408" s="137">
        <f t="shared" si="738"/>
        <v>7.7111812127585002E-3</v>
      </c>
      <c r="P408" s="64"/>
      <c r="Q408" s="64"/>
      <c r="R408" s="64"/>
    </row>
    <row r="409" spans="2:18" s="20" customFormat="1" ht="13.15" customHeight="1">
      <c r="B409" s="311"/>
      <c r="C409" s="313"/>
      <c r="D409" s="322"/>
      <c r="E409" s="186">
        <v>4</v>
      </c>
      <c r="F409" s="189" t="s">
        <v>240</v>
      </c>
      <c r="G409" s="46" t="s">
        <v>241</v>
      </c>
      <c r="H409" s="213">
        <v>6443663</v>
      </c>
      <c r="I409" s="39">
        <f t="shared" ref="I409" si="741">IFERROR(H409/H411,"-")</f>
        <v>9.1380201083828133E-2</v>
      </c>
      <c r="J409" s="197">
        <v>147</v>
      </c>
      <c r="K409" s="39">
        <f t="shared" ref="K409" si="742">IFERROR(J409/J411,"-")</f>
        <v>0.58565737051792832</v>
      </c>
      <c r="L409" s="197">
        <f t="shared" si="713"/>
        <v>43834.442176870747</v>
      </c>
      <c r="M409" s="137">
        <f t="shared" si="738"/>
        <v>5.152471083070452E-2</v>
      </c>
      <c r="P409" s="64"/>
      <c r="Q409" s="64"/>
      <c r="R409" s="64"/>
    </row>
    <row r="410" spans="2:18" s="20" customFormat="1" ht="13.15" customHeight="1">
      <c r="B410" s="311"/>
      <c r="C410" s="313"/>
      <c r="D410" s="322"/>
      <c r="E410" s="187">
        <v>5</v>
      </c>
      <c r="F410" s="190" t="s">
        <v>246</v>
      </c>
      <c r="G410" s="47" t="s">
        <v>247</v>
      </c>
      <c r="H410" s="214">
        <v>6079845</v>
      </c>
      <c r="I410" s="59">
        <f t="shared" ref="I410" si="743">IFERROR(H410/H411,"-")</f>
        <v>8.6220750318337105E-2</v>
      </c>
      <c r="J410" s="198">
        <v>85</v>
      </c>
      <c r="K410" s="59">
        <f t="shared" ref="K410" si="744">IFERROR(J410/J411,"-")</f>
        <v>0.3386454183266932</v>
      </c>
      <c r="L410" s="198">
        <f t="shared" si="713"/>
        <v>71527.588235294112</v>
      </c>
      <c r="M410" s="138">
        <f t="shared" si="738"/>
        <v>2.9793200140203296E-2</v>
      </c>
      <c r="P410" s="64"/>
      <c r="Q410" s="64"/>
      <c r="R410" s="64"/>
    </row>
    <row r="411" spans="2:18" s="20" customFormat="1" ht="13.15" customHeight="1">
      <c r="B411" s="294"/>
      <c r="C411" s="314"/>
      <c r="D411" s="323"/>
      <c r="E411" s="204" t="s">
        <v>328</v>
      </c>
      <c r="F411" s="207"/>
      <c r="G411" s="210"/>
      <c r="H411" s="215">
        <v>70514870</v>
      </c>
      <c r="I411" s="42" t="s">
        <v>321</v>
      </c>
      <c r="J411" s="199">
        <v>251</v>
      </c>
      <c r="K411" s="42" t="s">
        <v>128</v>
      </c>
      <c r="L411" s="199">
        <f t="shared" si="713"/>
        <v>280935.73705179285</v>
      </c>
      <c r="M411" s="139">
        <f t="shared" si="738"/>
        <v>8.7977567472835611E-2</v>
      </c>
      <c r="P411" s="64"/>
      <c r="Q411" s="64"/>
      <c r="R411" s="64"/>
    </row>
    <row r="412" spans="2:18" s="20" customFormat="1" ht="13.15" customHeight="1">
      <c r="B412" s="293">
        <v>69</v>
      </c>
      <c r="C412" s="312" t="s">
        <v>55</v>
      </c>
      <c r="D412" s="307">
        <f>VLOOKUP(C412,'市区町村別_在宅(医科)'!$C$7:$BO$80,65,0)</f>
        <v>6453</v>
      </c>
      <c r="E412" s="185">
        <v>1</v>
      </c>
      <c r="F412" s="188" t="s">
        <v>236</v>
      </c>
      <c r="G412" s="191" t="s">
        <v>237</v>
      </c>
      <c r="H412" s="245">
        <v>29873596</v>
      </c>
      <c r="I412" s="38">
        <f t="shared" ref="I412" si="745">IFERROR(H412/H417,"-")</f>
        <v>0.1536775123763153</v>
      </c>
      <c r="J412" s="196">
        <v>491</v>
      </c>
      <c r="K412" s="38">
        <f t="shared" ref="K412" si="746">IFERROR(J412/J417,"-")</f>
        <v>0.73723723723723722</v>
      </c>
      <c r="L412" s="196">
        <f t="shared" si="713"/>
        <v>60842.354378818738</v>
      </c>
      <c r="M412" s="140">
        <f>IFERROR(J412/$R$72,0)</f>
        <v>7.608864094219743E-2</v>
      </c>
      <c r="P412" s="64"/>
      <c r="Q412" s="64"/>
      <c r="R412" s="64"/>
    </row>
    <row r="413" spans="2:18" s="20" customFormat="1" ht="13.15" customHeight="1">
      <c r="B413" s="311"/>
      <c r="C413" s="313"/>
      <c r="D413" s="322"/>
      <c r="E413" s="186">
        <v>2</v>
      </c>
      <c r="F413" s="189" t="s">
        <v>238</v>
      </c>
      <c r="G413" s="45" t="s">
        <v>239</v>
      </c>
      <c r="H413" s="213">
        <v>24067268</v>
      </c>
      <c r="I413" s="39">
        <f t="shared" ref="I413" si="747">IFERROR(H413/H417,"-")</f>
        <v>0.1238082578319027</v>
      </c>
      <c r="J413" s="197">
        <v>315</v>
      </c>
      <c r="K413" s="39">
        <f t="shared" ref="K413" si="748">IFERROR(J413/J417,"-")</f>
        <v>0.47297297297297297</v>
      </c>
      <c r="L413" s="197">
        <f t="shared" si="713"/>
        <v>76404.025396825396</v>
      </c>
      <c r="M413" s="137">
        <f t="shared" ref="M413:M417" si="749">IFERROR(J413/$R$72,0)</f>
        <v>4.8814504881450491E-2</v>
      </c>
      <c r="P413" s="64"/>
      <c r="Q413" s="64"/>
      <c r="R413" s="64"/>
    </row>
    <row r="414" spans="2:18" s="20" customFormat="1" ht="13.15" customHeight="1">
      <c r="B414" s="311"/>
      <c r="C414" s="313"/>
      <c r="D414" s="322"/>
      <c r="E414" s="186">
        <v>3</v>
      </c>
      <c r="F414" s="189" t="s">
        <v>240</v>
      </c>
      <c r="G414" s="46" t="s">
        <v>241</v>
      </c>
      <c r="H414" s="213">
        <v>16838597</v>
      </c>
      <c r="I414" s="39">
        <f t="shared" ref="I414" si="750">IFERROR(H414/H417,"-")</f>
        <v>8.662210263763645E-2</v>
      </c>
      <c r="J414" s="197">
        <v>426</v>
      </c>
      <c r="K414" s="39">
        <f t="shared" ref="K414" si="751">IFERROR(J414/J417,"-")</f>
        <v>0.63963963963963966</v>
      </c>
      <c r="L414" s="197">
        <f t="shared" si="713"/>
        <v>39527.223004694839</v>
      </c>
      <c r="M414" s="137">
        <f t="shared" si="749"/>
        <v>6.6015806601580657E-2</v>
      </c>
      <c r="P414" s="64"/>
      <c r="Q414" s="64"/>
      <c r="R414" s="64"/>
    </row>
    <row r="415" spans="2:18" s="20" customFormat="1" ht="39" customHeight="1">
      <c r="B415" s="311"/>
      <c r="C415" s="313"/>
      <c r="D415" s="322"/>
      <c r="E415" s="186">
        <v>4</v>
      </c>
      <c r="F415" s="189" t="s">
        <v>254</v>
      </c>
      <c r="G415" s="46" t="s">
        <v>255</v>
      </c>
      <c r="H415" s="213">
        <v>15091253</v>
      </c>
      <c r="I415" s="39">
        <f t="shared" ref="I415" si="752">IFERROR(H415/H417,"-")</f>
        <v>7.7633312697996101E-2</v>
      </c>
      <c r="J415" s="197">
        <v>255</v>
      </c>
      <c r="K415" s="39">
        <f t="shared" ref="K415" si="753">IFERROR(J415/J417,"-")</f>
        <v>0.38288288288288286</v>
      </c>
      <c r="L415" s="197">
        <f t="shared" si="713"/>
        <v>59181.384313725488</v>
      </c>
      <c r="M415" s="137">
        <f t="shared" si="749"/>
        <v>3.9516503951650392E-2</v>
      </c>
      <c r="P415" s="64"/>
      <c r="Q415" s="64"/>
      <c r="R415" s="64"/>
    </row>
    <row r="416" spans="2:18" s="20" customFormat="1">
      <c r="B416" s="311"/>
      <c r="C416" s="313"/>
      <c r="D416" s="322"/>
      <c r="E416" s="187">
        <v>5</v>
      </c>
      <c r="F416" s="190" t="s">
        <v>246</v>
      </c>
      <c r="G416" s="47" t="s">
        <v>247</v>
      </c>
      <c r="H416" s="214">
        <v>13689616</v>
      </c>
      <c r="I416" s="59">
        <f t="shared" ref="I416" si="754">IFERROR(H416/H417,"-")</f>
        <v>7.0422929073118742E-2</v>
      </c>
      <c r="J416" s="198">
        <v>247</v>
      </c>
      <c r="K416" s="59">
        <f t="shared" ref="K416" si="755">IFERROR(J416/J417,"-")</f>
        <v>0.37087087087087089</v>
      </c>
      <c r="L416" s="198">
        <f t="shared" si="713"/>
        <v>55423.546558704453</v>
      </c>
      <c r="M416" s="138">
        <f t="shared" si="749"/>
        <v>3.8276770494343713E-2</v>
      </c>
      <c r="P416" s="64"/>
      <c r="Q416" s="64"/>
      <c r="R416" s="64"/>
    </row>
    <row r="417" spans="2:18" s="20" customFormat="1" ht="13.15" customHeight="1">
      <c r="B417" s="294"/>
      <c r="C417" s="314"/>
      <c r="D417" s="323"/>
      <c r="E417" s="204" t="s">
        <v>328</v>
      </c>
      <c r="F417" s="207"/>
      <c r="G417" s="210"/>
      <c r="H417" s="215">
        <v>194391460</v>
      </c>
      <c r="I417" s="42" t="s">
        <v>321</v>
      </c>
      <c r="J417" s="199">
        <v>666</v>
      </c>
      <c r="K417" s="42" t="s">
        <v>128</v>
      </c>
      <c r="L417" s="199">
        <f t="shared" si="713"/>
        <v>291879.06906906905</v>
      </c>
      <c r="M417" s="139">
        <f t="shared" si="749"/>
        <v>0.10320781032078104</v>
      </c>
      <c r="P417" s="64"/>
      <c r="Q417" s="64"/>
      <c r="R417" s="64"/>
    </row>
    <row r="418" spans="2:18" s="20" customFormat="1" ht="13.15" customHeight="1">
      <c r="B418" s="293">
        <v>70</v>
      </c>
      <c r="C418" s="312" t="s">
        <v>56</v>
      </c>
      <c r="D418" s="307">
        <f>VLOOKUP(C418,'市区町村別_在宅(医科)'!$C$7:$BO$80,65,0)</f>
        <v>1180</v>
      </c>
      <c r="E418" s="185">
        <v>1</v>
      </c>
      <c r="F418" s="188" t="s">
        <v>236</v>
      </c>
      <c r="G418" s="191" t="s">
        <v>237</v>
      </c>
      <c r="H418" s="245">
        <v>5786096</v>
      </c>
      <c r="I418" s="38">
        <f t="shared" ref="I418" si="756">IFERROR(H418/H423,"-")</f>
        <v>0.12784163984562924</v>
      </c>
      <c r="J418" s="196">
        <v>108</v>
      </c>
      <c r="K418" s="38">
        <f t="shared" ref="K418" si="757">IFERROR(J418/J423,"-")</f>
        <v>0.62068965517241381</v>
      </c>
      <c r="L418" s="196">
        <f t="shared" si="713"/>
        <v>53574.962962962964</v>
      </c>
      <c r="M418" s="140">
        <f>IFERROR(J418/$R$73,0)</f>
        <v>9.152542372881356E-2</v>
      </c>
      <c r="P418" s="64"/>
      <c r="Q418" s="64"/>
      <c r="R418" s="64"/>
    </row>
    <row r="419" spans="2:18" s="20" customFormat="1" ht="13.15" customHeight="1">
      <c r="B419" s="311"/>
      <c r="C419" s="313"/>
      <c r="D419" s="322"/>
      <c r="E419" s="186">
        <v>2</v>
      </c>
      <c r="F419" s="189" t="s">
        <v>240</v>
      </c>
      <c r="G419" s="45" t="s">
        <v>241</v>
      </c>
      <c r="H419" s="213">
        <v>5034622</v>
      </c>
      <c r="I419" s="39">
        <f t="shared" ref="I419" si="758">IFERROR(H419/H423,"-")</f>
        <v>0.11123810121416611</v>
      </c>
      <c r="J419" s="197">
        <v>106</v>
      </c>
      <c r="K419" s="39">
        <f t="shared" ref="K419" si="759">IFERROR(J419/J423,"-")</f>
        <v>0.60919540229885061</v>
      </c>
      <c r="L419" s="197">
        <f t="shared" si="713"/>
        <v>47496.433962264149</v>
      </c>
      <c r="M419" s="137">
        <f t="shared" ref="M419:M423" si="760">IFERROR(J419/$R$73,0)</f>
        <v>8.9830508474576271E-2</v>
      </c>
      <c r="P419" s="64"/>
      <c r="Q419" s="64"/>
      <c r="R419" s="64"/>
    </row>
    <row r="420" spans="2:18" s="20" customFormat="1" ht="13.15" customHeight="1">
      <c r="B420" s="311"/>
      <c r="C420" s="313"/>
      <c r="D420" s="322"/>
      <c r="E420" s="186">
        <v>3</v>
      </c>
      <c r="F420" s="189" t="s">
        <v>238</v>
      </c>
      <c r="G420" s="46" t="s">
        <v>239</v>
      </c>
      <c r="H420" s="213">
        <v>4636897</v>
      </c>
      <c r="I420" s="39">
        <f t="shared" ref="I420" si="761">IFERROR(H420/H423,"-")</f>
        <v>0.10245051521358767</v>
      </c>
      <c r="J420" s="197">
        <v>63</v>
      </c>
      <c r="K420" s="39">
        <f t="shared" ref="K420" si="762">IFERROR(J420/J423,"-")</f>
        <v>0.36206896551724138</v>
      </c>
      <c r="L420" s="197">
        <f t="shared" si="713"/>
        <v>73601.539682539689</v>
      </c>
      <c r="M420" s="137">
        <f t="shared" si="760"/>
        <v>5.3389830508474574E-2</v>
      </c>
      <c r="P420" s="64"/>
      <c r="Q420" s="64"/>
      <c r="R420" s="64"/>
    </row>
    <row r="421" spans="2:18" s="20" customFormat="1" ht="13.15" customHeight="1">
      <c r="B421" s="311"/>
      <c r="C421" s="313"/>
      <c r="D421" s="322"/>
      <c r="E421" s="186">
        <v>4</v>
      </c>
      <c r="F421" s="189" t="s">
        <v>246</v>
      </c>
      <c r="G421" s="46" t="s">
        <v>247</v>
      </c>
      <c r="H421" s="213">
        <v>3343710</v>
      </c>
      <c r="I421" s="39">
        <f t="shared" ref="I421" si="763">IFERROR(H421/H423,"-")</f>
        <v>7.3878029256380984E-2</v>
      </c>
      <c r="J421" s="197">
        <v>57</v>
      </c>
      <c r="K421" s="39">
        <f t="shared" ref="K421" si="764">IFERROR(J421/J423,"-")</f>
        <v>0.32758620689655171</v>
      </c>
      <c r="L421" s="197">
        <f t="shared" si="713"/>
        <v>58661.57894736842</v>
      </c>
      <c r="M421" s="137">
        <f t="shared" si="760"/>
        <v>4.8305084745762714E-2</v>
      </c>
      <c r="P421" s="64"/>
      <c r="Q421" s="64"/>
      <c r="R421" s="64"/>
    </row>
    <row r="422" spans="2:18" s="20" customFormat="1" ht="13.15" customHeight="1">
      <c r="B422" s="311"/>
      <c r="C422" s="313"/>
      <c r="D422" s="322"/>
      <c r="E422" s="187">
        <v>5</v>
      </c>
      <c r="F422" s="190" t="s">
        <v>244</v>
      </c>
      <c r="G422" s="47" t="s">
        <v>245</v>
      </c>
      <c r="H422" s="214">
        <v>3065881</v>
      </c>
      <c r="I422" s="59">
        <f t="shared" ref="I422" si="765">IFERROR(H422/H423,"-")</f>
        <v>6.773950079838939E-2</v>
      </c>
      <c r="J422" s="198">
        <v>60</v>
      </c>
      <c r="K422" s="59">
        <f t="shared" ref="K422" si="766">IFERROR(J422/J423,"-")</f>
        <v>0.34482758620689657</v>
      </c>
      <c r="L422" s="198">
        <f t="shared" si="713"/>
        <v>51098.01666666667</v>
      </c>
      <c r="M422" s="138">
        <f t="shared" si="760"/>
        <v>5.0847457627118647E-2</v>
      </c>
      <c r="P422" s="64"/>
      <c r="Q422" s="64"/>
      <c r="R422" s="64"/>
    </row>
    <row r="423" spans="2:18" s="20" customFormat="1" ht="13.15" customHeight="1">
      <c r="B423" s="294"/>
      <c r="C423" s="314"/>
      <c r="D423" s="323"/>
      <c r="E423" s="204" t="s">
        <v>328</v>
      </c>
      <c r="F423" s="207"/>
      <c r="G423" s="210"/>
      <c r="H423" s="215">
        <v>45259870</v>
      </c>
      <c r="I423" s="42" t="s">
        <v>321</v>
      </c>
      <c r="J423" s="199">
        <v>174</v>
      </c>
      <c r="K423" s="42" t="s">
        <v>128</v>
      </c>
      <c r="L423" s="199">
        <f t="shared" si="713"/>
        <v>260114.19540229885</v>
      </c>
      <c r="M423" s="139">
        <f t="shared" si="760"/>
        <v>0.14745762711864407</v>
      </c>
      <c r="P423" s="64"/>
      <c r="Q423" s="64"/>
      <c r="R423" s="64"/>
    </row>
    <row r="424" spans="2:18" s="20" customFormat="1" ht="13.15" customHeight="1">
      <c r="B424" s="293">
        <v>71</v>
      </c>
      <c r="C424" s="312" t="s">
        <v>57</v>
      </c>
      <c r="D424" s="307">
        <f>VLOOKUP(C424,'市区町村別_在宅(医科)'!$C$7:$BO$80,65,0)</f>
        <v>3491</v>
      </c>
      <c r="E424" s="185">
        <v>1</v>
      </c>
      <c r="F424" s="188" t="s">
        <v>238</v>
      </c>
      <c r="G424" s="191" t="s">
        <v>239</v>
      </c>
      <c r="H424" s="245">
        <v>16653525</v>
      </c>
      <c r="I424" s="38">
        <f t="shared" ref="I424" si="767">IFERROR(H424/H429,"-")</f>
        <v>0.18052492039072718</v>
      </c>
      <c r="J424" s="196">
        <v>161</v>
      </c>
      <c r="K424" s="38">
        <f t="shared" ref="K424" si="768">IFERROR(J424/J429,"-")</f>
        <v>0.48493975903614456</v>
      </c>
      <c r="L424" s="196">
        <f t="shared" si="713"/>
        <v>103438.04347826086</v>
      </c>
      <c r="M424" s="140">
        <f>IFERROR(J424/$R$74,0)</f>
        <v>4.6118590661701521E-2</v>
      </c>
      <c r="P424" s="64"/>
      <c r="Q424" s="64"/>
      <c r="R424" s="64"/>
    </row>
    <row r="425" spans="2:18" s="20" customFormat="1" ht="13.15" customHeight="1">
      <c r="B425" s="311"/>
      <c r="C425" s="313"/>
      <c r="D425" s="322"/>
      <c r="E425" s="186">
        <v>2</v>
      </c>
      <c r="F425" s="189" t="s">
        <v>236</v>
      </c>
      <c r="G425" s="45" t="s">
        <v>237</v>
      </c>
      <c r="H425" s="213">
        <v>15825552</v>
      </c>
      <c r="I425" s="39">
        <f t="shared" ref="I425" si="769">IFERROR(H425/H429,"-")</f>
        <v>0.1715496578015353</v>
      </c>
      <c r="J425" s="197">
        <v>236</v>
      </c>
      <c r="K425" s="39">
        <f t="shared" ref="K425" si="770">IFERROR(J425/J429,"-")</f>
        <v>0.71084337349397586</v>
      </c>
      <c r="L425" s="197">
        <f t="shared" si="713"/>
        <v>67057.423728813563</v>
      </c>
      <c r="M425" s="137">
        <f t="shared" ref="M425:M429" si="771">IFERROR(J425/$R$74,0)</f>
        <v>6.760240618733887E-2</v>
      </c>
      <c r="P425" s="64"/>
      <c r="Q425" s="64"/>
      <c r="R425" s="64"/>
    </row>
    <row r="426" spans="2:18" s="20" customFormat="1" ht="13.15" customHeight="1">
      <c r="B426" s="311"/>
      <c r="C426" s="313"/>
      <c r="D426" s="322"/>
      <c r="E426" s="186">
        <v>3</v>
      </c>
      <c r="F426" s="189" t="s">
        <v>240</v>
      </c>
      <c r="G426" s="46" t="s">
        <v>241</v>
      </c>
      <c r="H426" s="213">
        <v>10710992</v>
      </c>
      <c r="I426" s="39">
        <f t="shared" ref="I426" si="772">IFERROR(H426/H429,"-")</f>
        <v>0.11610760953646243</v>
      </c>
      <c r="J426" s="197">
        <v>207</v>
      </c>
      <c r="K426" s="39">
        <f t="shared" ref="K426" si="773">IFERROR(J426/J429,"-")</f>
        <v>0.62349397590361444</v>
      </c>
      <c r="L426" s="197">
        <f t="shared" si="713"/>
        <v>51743.922705314013</v>
      </c>
      <c r="M426" s="137">
        <f t="shared" si="771"/>
        <v>5.9295330850759095E-2</v>
      </c>
      <c r="P426" s="64"/>
      <c r="Q426" s="64"/>
      <c r="R426" s="64"/>
    </row>
    <row r="427" spans="2:18" s="20" customFormat="1" ht="13.15" customHeight="1">
      <c r="B427" s="311"/>
      <c r="C427" s="313"/>
      <c r="D427" s="322"/>
      <c r="E427" s="186">
        <v>4</v>
      </c>
      <c r="F427" s="189" t="s">
        <v>246</v>
      </c>
      <c r="G427" s="46" t="s">
        <v>247</v>
      </c>
      <c r="H427" s="213">
        <v>8111665</v>
      </c>
      <c r="I427" s="39">
        <f t="shared" ref="I427" si="774">IFERROR(H427/H429,"-")</f>
        <v>8.7930794132848628E-2</v>
      </c>
      <c r="J427" s="197">
        <v>127</v>
      </c>
      <c r="K427" s="39">
        <f t="shared" ref="K427" si="775">IFERROR(J427/J429,"-")</f>
        <v>0.38253012048192769</v>
      </c>
      <c r="L427" s="197">
        <f t="shared" si="713"/>
        <v>63871.377952755909</v>
      </c>
      <c r="M427" s="137">
        <f t="shared" si="771"/>
        <v>3.6379260956745915E-2</v>
      </c>
      <c r="P427" s="64"/>
      <c r="Q427" s="64"/>
      <c r="R427" s="64"/>
    </row>
    <row r="428" spans="2:18" s="20" customFormat="1" ht="13.15" customHeight="1">
      <c r="B428" s="311"/>
      <c r="C428" s="313"/>
      <c r="D428" s="322"/>
      <c r="E428" s="187">
        <v>5</v>
      </c>
      <c r="F428" s="190" t="s">
        <v>242</v>
      </c>
      <c r="G428" s="47" t="s">
        <v>243</v>
      </c>
      <c r="H428" s="214">
        <v>6334061</v>
      </c>
      <c r="I428" s="59">
        <f t="shared" ref="I428" si="776">IFERROR(H428/H429,"-")</f>
        <v>6.8661491052195239E-2</v>
      </c>
      <c r="J428" s="198">
        <v>67</v>
      </c>
      <c r="K428" s="59">
        <f t="shared" ref="K428" si="777">IFERROR(J428/J429,"-")</f>
        <v>0.20180722891566266</v>
      </c>
      <c r="L428" s="198">
        <f t="shared" si="713"/>
        <v>94538.223880597012</v>
      </c>
      <c r="M428" s="138">
        <f t="shared" si="771"/>
        <v>1.9192208536236037E-2</v>
      </c>
      <c r="P428" s="64"/>
      <c r="Q428" s="64"/>
      <c r="R428" s="64"/>
    </row>
    <row r="429" spans="2:18" s="20" customFormat="1" ht="13.15" customHeight="1">
      <c r="B429" s="294"/>
      <c r="C429" s="314"/>
      <c r="D429" s="323"/>
      <c r="E429" s="204" t="s">
        <v>328</v>
      </c>
      <c r="F429" s="207"/>
      <c r="G429" s="210"/>
      <c r="H429" s="215">
        <v>92250560</v>
      </c>
      <c r="I429" s="42" t="s">
        <v>321</v>
      </c>
      <c r="J429" s="199">
        <v>332</v>
      </c>
      <c r="K429" s="42" t="s">
        <v>128</v>
      </c>
      <c r="L429" s="199">
        <f t="shared" si="713"/>
        <v>277863.13253012049</v>
      </c>
      <c r="M429" s="139">
        <f t="shared" si="771"/>
        <v>9.5101690060154689E-2</v>
      </c>
      <c r="P429" s="64"/>
      <c r="Q429" s="64"/>
      <c r="R429" s="64"/>
    </row>
    <row r="430" spans="2:18" s="20" customFormat="1" ht="13.15" customHeight="1">
      <c r="B430" s="293">
        <v>72</v>
      </c>
      <c r="C430" s="312" t="s">
        <v>33</v>
      </c>
      <c r="D430" s="307">
        <f>VLOOKUP(C430,'市区町村別_在宅(医科)'!$C$7:$BO$80,65,0)</f>
        <v>2107</v>
      </c>
      <c r="E430" s="185">
        <v>1</v>
      </c>
      <c r="F430" s="188" t="s">
        <v>236</v>
      </c>
      <c r="G430" s="191" t="s">
        <v>237</v>
      </c>
      <c r="H430" s="245">
        <v>4827714</v>
      </c>
      <c r="I430" s="38">
        <f t="shared" ref="I430" si="778">IFERROR(H430/H435,"-")</f>
        <v>0.14368906320967048</v>
      </c>
      <c r="J430" s="196">
        <v>116</v>
      </c>
      <c r="K430" s="38">
        <f t="shared" ref="K430" si="779">IFERROR(J430/J435,"-")</f>
        <v>0.58585858585858586</v>
      </c>
      <c r="L430" s="196">
        <f t="shared" si="713"/>
        <v>41618.224137931036</v>
      </c>
      <c r="M430" s="140">
        <f>IFERROR(J430/$R$75,0)</f>
        <v>5.5054579971523493E-2</v>
      </c>
      <c r="P430" s="64"/>
      <c r="Q430" s="64"/>
      <c r="R430" s="64"/>
    </row>
    <row r="431" spans="2:18" s="20" customFormat="1" ht="13.15" customHeight="1">
      <c r="B431" s="311"/>
      <c r="C431" s="313"/>
      <c r="D431" s="322"/>
      <c r="E431" s="186">
        <v>2</v>
      </c>
      <c r="F431" s="189" t="s">
        <v>238</v>
      </c>
      <c r="G431" s="45" t="s">
        <v>239</v>
      </c>
      <c r="H431" s="213">
        <v>4272322</v>
      </c>
      <c r="I431" s="39">
        <f t="shared" ref="I431" si="780">IFERROR(H431/H435,"-")</f>
        <v>0.1271587227226107</v>
      </c>
      <c r="J431" s="197">
        <v>89</v>
      </c>
      <c r="K431" s="39">
        <f t="shared" ref="K431" si="781">IFERROR(J431/J435,"-")</f>
        <v>0.4494949494949495</v>
      </c>
      <c r="L431" s="197">
        <f t="shared" si="713"/>
        <v>48003.617977528091</v>
      </c>
      <c r="M431" s="137">
        <f t="shared" ref="M431:M435" si="782">IFERROR(J431/$R$75,0)</f>
        <v>4.2240151874703369E-2</v>
      </c>
      <c r="P431" s="64"/>
      <c r="Q431" s="64"/>
      <c r="R431" s="64"/>
    </row>
    <row r="432" spans="2:18" s="20" customFormat="1" ht="13.15" customHeight="1">
      <c r="B432" s="311"/>
      <c r="C432" s="313"/>
      <c r="D432" s="322"/>
      <c r="E432" s="186">
        <v>3</v>
      </c>
      <c r="F432" s="189" t="s">
        <v>244</v>
      </c>
      <c r="G432" s="46" t="s">
        <v>245</v>
      </c>
      <c r="H432" s="213">
        <v>3926334</v>
      </c>
      <c r="I432" s="39">
        <f t="shared" ref="I432" si="783">IFERROR(H432/H435,"-")</f>
        <v>0.11686095205894101</v>
      </c>
      <c r="J432" s="197">
        <v>65</v>
      </c>
      <c r="K432" s="39">
        <f t="shared" ref="K432" si="784">IFERROR(J432/J435,"-")</f>
        <v>0.32828282828282829</v>
      </c>
      <c r="L432" s="197">
        <f t="shared" si="713"/>
        <v>60405.13846153846</v>
      </c>
      <c r="M432" s="137">
        <f t="shared" si="782"/>
        <v>3.0849549121974372E-2</v>
      </c>
      <c r="P432" s="64"/>
      <c r="Q432" s="64"/>
      <c r="R432" s="64"/>
    </row>
    <row r="433" spans="2:18" s="20" customFormat="1" ht="13.15" customHeight="1">
      <c r="B433" s="311"/>
      <c r="C433" s="313"/>
      <c r="D433" s="322"/>
      <c r="E433" s="186">
        <v>4</v>
      </c>
      <c r="F433" s="189" t="s">
        <v>240</v>
      </c>
      <c r="G433" s="46" t="s">
        <v>241</v>
      </c>
      <c r="H433" s="213">
        <v>3859824</v>
      </c>
      <c r="I433" s="39">
        <f t="shared" ref="I433" si="785">IFERROR(H433/H435,"-")</f>
        <v>0.11488138997343321</v>
      </c>
      <c r="J433" s="197">
        <v>114</v>
      </c>
      <c r="K433" s="39">
        <f t="shared" ref="K433" si="786">IFERROR(J433/J435,"-")</f>
        <v>0.5757575757575758</v>
      </c>
      <c r="L433" s="197">
        <f t="shared" si="713"/>
        <v>33858.105263157893</v>
      </c>
      <c r="M433" s="137">
        <f t="shared" si="782"/>
        <v>5.4105363075462744E-2</v>
      </c>
      <c r="P433" s="64"/>
      <c r="Q433" s="64"/>
      <c r="R433" s="64"/>
    </row>
    <row r="434" spans="2:18" s="20" customFormat="1" ht="13.15" customHeight="1">
      <c r="B434" s="311"/>
      <c r="C434" s="313"/>
      <c r="D434" s="322"/>
      <c r="E434" s="187">
        <v>5</v>
      </c>
      <c r="F434" s="190" t="s">
        <v>246</v>
      </c>
      <c r="G434" s="47" t="s">
        <v>247</v>
      </c>
      <c r="H434" s="214">
        <v>2954149</v>
      </c>
      <c r="I434" s="59">
        <f t="shared" ref="I434" si="787">IFERROR(H434/H435,"-")</f>
        <v>8.7925445126158019E-2</v>
      </c>
      <c r="J434" s="198">
        <v>70</v>
      </c>
      <c r="K434" s="59">
        <f t="shared" ref="K434" si="788">IFERROR(J434/J435,"-")</f>
        <v>0.35353535353535354</v>
      </c>
      <c r="L434" s="198">
        <f t="shared" si="713"/>
        <v>42202.12857142857</v>
      </c>
      <c r="M434" s="138">
        <f t="shared" si="782"/>
        <v>3.3222591362126248E-2</v>
      </c>
      <c r="P434" s="64"/>
      <c r="Q434" s="64"/>
      <c r="R434" s="64"/>
    </row>
    <row r="435" spans="2:18" s="20" customFormat="1" ht="13.15" customHeight="1">
      <c r="B435" s="294"/>
      <c r="C435" s="314"/>
      <c r="D435" s="323"/>
      <c r="E435" s="204" t="s">
        <v>328</v>
      </c>
      <c r="F435" s="207"/>
      <c r="G435" s="210"/>
      <c r="H435" s="215">
        <v>33598340</v>
      </c>
      <c r="I435" s="42" t="s">
        <v>321</v>
      </c>
      <c r="J435" s="199">
        <v>198</v>
      </c>
      <c r="K435" s="42" t="s">
        <v>128</v>
      </c>
      <c r="L435" s="199">
        <f t="shared" si="713"/>
        <v>169688.58585858587</v>
      </c>
      <c r="M435" s="139">
        <f t="shared" si="782"/>
        <v>9.3972472710014243E-2</v>
      </c>
      <c r="P435" s="64"/>
      <c r="Q435" s="64"/>
      <c r="R435" s="64"/>
    </row>
    <row r="436" spans="2:18" s="20" customFormat="1" ht="13.15" customHeight="1">
      <c r="B436" s="293">
        <v>73</v>
      </c>
      <c r="C436" s="312" t="s">
        <v>34</v>
      </c>
      <c r="D436" s="307">
        <f>VLOOKUP(C436,'市区町村別_在宅(医科)'!$C$7:$BO$80,65,0)</f>
        <v>2906</v>
      </c>
      <c r="E436" s="185">
        <v>1</v>
      </c>
      <c r="F436" s="188" t="s">
        <v>236</v>
      </c>
      <c r="G436" s="191" t="s">
        <v>237</v>
      </c>
      <c r="H436" s="245">
        <v>10590454</v>
      </c>
      <c r="I436" s="38">
        <f t="shared" ref="I436" si="789">IFERROR(H436/H441,"-")</f>
        <v>0.12563658181123646</v>
      </c>
      <c r="J436" s="196">
        <v>182</v>
      </c>
      <c r="K436" s="38">
        <f t="shared" ref="K436" si="790">IFERROR(J436/J441,"-")</f>
        <v>0.67657992565055758</v>
      </c>
      <c r="L436" s="196">
        <f t="shared" si="713"/>
        <v>58189.307692307695</v>
      </c>
      <c r="M436" s="140">
        <f>IFERROR(J436/$R$76,0)</f>
        <v>6.2629043358568476E-2</v>
      </c>
      <c r="P436" s="64"/>
      <c r="Q436" s="64"/>
      <c r="R436" s="64"/>
    </row>
    <row r="437" spans="2:18" s="20" customFormat="1" ht="24">
      <c r="B437" s="311"/>
      <c r="C437" s="313"/>
      <c r="D437" s="322"/>
      <c r="E437" s="186">
        <v>2</v>
      </c>
      <c r="F437" s="189" t="s">
        <v>258</v>
      </c>
      <c r="G437" s="45" t="s">
        <v>259</v>
      </c>
      <c r="H437" s="213">
        <v>9569122</v>
      </c>
      <c r="I437" s="39">
        <f t="shared" ref="I437" si="791">IFERROR(H437/H441,"-")</f>
        <v>0.11352032490908347</v>
      </c>
      <c r="J437" s="197">
        <v>12</v>
      </c>
      <c r="K437" s="39">
        <f t="shared" ref="K437" si="792">IFERROR(J437/J441,"-")</f>
        <v>4.4609665427509292E-2</v>
      </c>
      <c r="L437" s="197">
        <f t="shared" si="713"/>
        <v>797426.83333333337</v>
      </c>
      <c r="M437" s="137">
        <f t="shared" ref="M437" si="793">IFERROR(J437/$R$76,0)</f>
        <v>4.1293874741913286E-3</v>
      </c>
      <c r="P437" s="64"/>
      <c r="Q437" s="64"/>
      <c r="R437" s="64"/>
    </row>
    <row r="438" spans="2:18" s="20" customFormat="1" ht="13.15" customHeight="1">
      <c r="B438" s="311"/>
      <c r="C438" s="313"/>
      <c r="D438" s="322"/>
      <c r="E438" s="186">
        <v>3</v>
      </c>
      <c r="F438" s="189" t="s">
        <v>238</v>
      </c>
      <c r="G438" s="46" t="s">
        <v>239</v>
      </c>
      <c r="H438" s="213">
        <v>8064026</v>
      </c>
      <c r="I438" s="39">
        <f t="shared" ref="I438" si="794">IFERROR(H438/H441,"-")</f>
        <v>9.5665083128347275E-2</v>
      </c>
      <c r="J438" s="197">
        <v>106</v>
      </c>
      <c r="K438" s="39">
        <f t="shared" ref="K438" si="795">IFERROR(J438/J441,"-")</f>
        <v>0.39405204460966542</v>
      </c>
      <c r="L438" s="197">
        <f t="shared" si="713"/>
        <v>76075.716981132078</v>
      </c>
      <c r="M438" s="137">
        <f>IFERROR(J438/$R$76,0)</f>
        <v>3.6476256022023403E-2</v>
      </c>
      <c r="P438" s="64"/>
      <c r="Q438" s="64"/>
      <c r="R438" s="64"/>
    </row>
    <row r="439" spans="2:18" s="20" customFormat="1" ht="13.15" customHeight="1">
      <c r="B439" s="311"/>
      <c r="C439" s="313"/>
      <c r="D439" s="322"/>
      <c r="E439" s="186">
        <v>4</v>
      </c>
      <c r="F439" s="189" t="s">
        <v>240</v>
      </c>
      <c r="G439" s="46" t="s">
        <v>241</v>
      </c>
      <c r="H439" s="213">
        <v>6251005</v>
      </c>
      <c r="I439" s="39">
        <f t="shared" ref="I439" si="796">IFERROR(H439/H441,"-")</f>
        <v>7.4156868164948181E-2</v>
      </c>
      <c r="J439" s="197">
        <v>146</v>
      </c>
      <c r="K439" s="39">
        <f t="shared" ref="K439" si="797">IFERROR(J439/J441,"-")</f>
        <v>0.54275092936802971</v>
      </c>
      <c r="L439" s="197">
        <f t="shared" si="713"/>
        <v>42815.102739726026</v>
      </c>
      <c r="M439" s="137">
        <f>IFERROR(J439/$R$76,0)</f>
        <v>5.0240880935994492E-2</v>
      </c>
      <c r="P439" s="64"/>
      <c r="Q439" s="64"/>
      <c r="R439" s="64"/>
    </row>
    <row r="440" spans="2:18" s="20" customFormat="1" ht="13.15" customHeight="1">
      <c r="B440" s="311"/>
      <c r="C440" s="313"/>
      <c r="D440" s="322"/>
      <c r="E440" s="187">
        <v>5</v>
      </c>
      <c r="F440" s="190" t="s">
        <v>242</v>
      </c>
      <c r="G440" s="47" t="s">
        <v>243</v>
      </c>
      <c r="H440" s="214">
        <v>6162545</v>
      </c>
      <c r="I440" s="59">
        <f t="shared" ref="I440" si="798">IFERROR(H440/H441,"-")</f>
        <v>7.310745026208755E-2</v>
      </c>
      <c r="J440" s="198">
        <v>49</v>
      </c>
      <c r="K440" s="59">
        <f t="shared" ref="K440" si="799">IFERROR(J440/J441,"-")</f>
        <v>0.18215613382899629</v>
      </c>
      <c r="L440" s="198">
        <f t="shared" si="713"/>
        <v>125766.22448979592</v>
      </c>
      <c r="M440" s="138">
        <f>IFERROR(J440/$R$76,0)</f>
        <v>1.6861665519614589E-2</v>
      </c>
      <c r="P440" s="64"/>
      <c r="Q440" s="64"/>
      <c r="R440" s="64"/>
    </row>
    <row r="441" spans="2:18" s="20" customFormat="1" ht="13.15" customHeight="1">
      <c r="B441" s="294"/>
      <c r="C441" s="314"/>
      <c r="D441" s="323"/>
      <c r="E441" s="204" t="s">
        <v>328</v>
      </c>
      <c r="F441" s="207"/>
      <c r="G441" s="210"/>
      <c r="H441" s="215">
        <v>84294350</v>
      </c>
      <c r="I441" s="42" t="s">
        <v>321</v>
      </c>
      <c r="J441" s="199">
        <v>269</v>
      </c>
      <c r="K441" s="42" t="s">
        <v>128</v>
      </c>
      <c r="L441" s="199">
        <f t="shared" si="713"/>
        <v>313361.89591078064</v>
      </c>
      <c r="M441" s="139">
        <f>IFERROR(J441/$R$76,0)</f>
        <v>9.2567102546455615E-2</v>
      </c>
      <c r="P441" s="64"/>
      <c r="Q441" s="64"/>
      <c r="R441" s="64"/>
    </row>
    <row r="442" spans="2:18" s="20" customFormat="1" ht="13.15" customHeight="1">
      <c r="B442" s="293">
        <v>74</v>
      </c>
      <c r="C442" s="312" t="s">
        <v>35</v>
      </c>
      <c r="D442" s="307">
        <f>VLOOKUP(C442,'市区町村別_在宅(医科)'!$C$7:$BO$80,65,0)</f>
        <v>1325</v>
      </c>
      <c r="E442" s="185">
        <v>1</v>
      </c>
      <c r="F442" s="188" t="s">
        <v>260</v>
      </c>
      <c r="G442" s="191" t="s">
        <v>261</v>
      </c>
      <c r="H442" s="245">
        <v>3754385</v>
      </c>
      <c r="I442" s="38">
        <f t="shared" ref="I442" si="800">IFERROR(H442/H447,"-")</f>
        <v>0.12981778964482535</v>
      </c>
      <c r="J442" s="196">
        <v>17</v>
      </c>
      <c r="K442" s="38">
        <f t="shared" ref="K442" si="801">IFERROR(J442/J447,"-")</f>
        <v>0.16831683168316833</v>
      </c>
      <c r="L442" s="196">
        <f t="shared" si="713"/>
        <v>220846.17647058822</v>
      </c>
      <c r="M442" s="140">
        <f t="shared" ref="M442:M447" si="802">IFERROR(J442/$R$77,0)</f>
        <v>1.2830188679245283E-2</v>
      </c>
      <c r="P442" s="64"/>
      <c r="Q442" s="64"/>
      <c r="R442" s="64"/>
    </row>
    <row r="443" spans="2:18" s="20" customFormat="1" ht="13.15" customHeight="1">
      <c r="B443" s="311"/>
      <c r="C443" s="313"/>
      <c r="D443" s="322"/>
      <c r="E443" s="186">
        <v>2</v>
      </c>
      <c r="F443" s="189" t="s">
        <v>240</v>
      </c>
      <c r="G443" s="45" t="s">
        <v>241</v>
      </c>
      <c r="H443" s="213">
        <v>3354351</v>
      </c>
      <c r="I443" s="39">
        <f t="shared" ref="I443" si="803">IFERROR(H443/H447,"-")</f>
        <v>0.11598555622636186</v>
      </c>
      <c r="J443" s="197">
        <v>46</v>
      </c>
      <c r="K443" s="39">
        <f t="shared" ref="K443" si="804">IFERROR(J443/J447,"-")</f>
        <v>0.45544554455445546</v>
      </c>
      <c r="L443" s="197">
        <f t="shared" si="713"/>
        <v>72920.673913043473</v>
      </c>
      <c r="M443" s="137">
        <f t="shared" si="802"/>
        <v>3.471698113207547E-2</v>
      </c>
      <c r="P443" s="64"/>
      <c r="Q443" s="64"/>
      <c r="R443" s="64"/>
    </row>
    <row r="444" spans="2:18" s="20" customFormat="1" ht="13.15" customHeight="1">
      <c r="B444" s="311"/>
      <c r="C444" s="313"/>
      <c r="D444" s="322"/>
      <c r="E444" s="186">
        <v>3</v>
      </c>
      <c r="F444" s="189" t="s">
        <v>236</v>
      </c>
      <c r="G444" s="46" t="s">
        <v>237</v>
      </c>
      <c r="H444" s="213">
        <v>3323986</v>
      </c>
      <c r="I444" s="39">
        <f t="shared" ref="I444" si="805">IFERROR(H444/H447,"-")</f>
        <v>0.11493560605274751</v>
      </c>
      <c r="J444" s="197">
        <v>55</v>
      </c>
      <c r="K444" s="39">
        <f t="shared" ref="K444" si="806">IFERROR(J444/J447,"-")</f>
        <v>0.54455445544554459</v>
      </c>
      <c r="L444" s="197">
        <f t="shared" si="713"/>
        <v>60436.109090909093</v>
      </c>
      <c r="M444" s="137">
        <f t="shared" si="802"/>
        <v>4.1509433962264149E-2</v>
      </c>
      <c r="P444" s="64"/>
      <c r="Q444" s="64"/>
      <c r="R444" s="64"/>
    </row>
    <row r="445" spans="2:18" s="20" customFormat="1" ht="13.15" customHeight="1">
      <c r="B445" s="311"/>
      <c r="C445" s="313"/>
      <c r="D445" s="322"/>
      <c r="E445" s="186">
        <v>4</v>
      </c>
      <c r="F445" s="189" t="s">
        <v>262</v>
      </c>
      <c r="G445" s="46" t="s">
        <v>263</v>
      </c>
      <c r="H445" s="213">
        <v>2499089</v>
      </c>
      <c r="I445" s="39">
        <f t="shared" ref="I445" si="807">IFERROR(H445/H447,"-")</f>
        <v>8.6412610881861335E-2</v>
      </c>
      <c r="J445" s="197">
        <v>15</v>
      </c>
      <c r="K445" s="39">
        <f t="shared" ref="K445" si="808">IFERROR(J445/J447,"-")</f>
        <v>0.14851485148514851</v>
      </c>
      <c r="L445" s="197">
        <f t="shared" ref="L445:L447" si="809">IFERROR(H445/J445,"-")</f>
        <v>166605.93333333332</v>
      </c>
      <c r="M445" s="137">
        <f t="shared" si="802"/>
        <v>1.1320754716981131E-2</v>
      </c>
      <c r="P445" s="64"/>
      <c r="Q445" s="64"/>
      <c r="R445" s="64"/>
    </row>
    <row r="446" spans="2:18" s="20" customFormat="1" ht="13.15" customHeight="1">
      <c r="B446" s="311"/>
      <c r="C446" s="313"/>
      <c r="D446" s="322"/>
      <c r="E446" s="187">
        <v>5</v>
      </c>
      <c r="F446" s="190" t="s">
        <v>238</v>
      </c>
      <c r="G446" s="47" t="s">
        <v>239</v>
      </c>
      <c r="H446" s="214">
        <v>2252420</v>
      </c>
      <c r="I446" s="59">
        <f t="shared" ref="I446" si="810">IFERROR(H446/H447,"-")</f>
        <v>7.7883377903917028E-2</v>
      </c>
      <c r="J446" s="198">
        <v>42</v>
      </c>
      <c r="K446" s="59">
        <f t="shared" ref="K446" si="811">IFERROR(J446/J447,"-")</f>
        <v>0.41584158415841582</v>
      </c>
      <c r="L446" s="198">
        <f t="shared" si="809"/>
        <v>53629.047619047618</v>
      </c>
      <c r="M446" s="138">
        <f t="shared" si="802"/>
        <v>3.1698113207547167E-2</v>
      </c>
      <c r="P446" s="64"/>
      <c r="Q446" s="64"/>
      <c r="R446" s="64"/>
    </row>
    <row r="447" spans="2:18" s="20" customFormat="1" ht="13.15" customHeight="1" thickBot="1">
      <c r="B447" s="311"/>
      <c r="C447" s="313"/>
      <c r="D447" s="323"/>
      <c r="E447" s="205" t="s">
        <v>145</v>
      </c>
      <c r="F447" s="208"/>
      <c r="G447" s="211"/>
      <c r="H447" s="246">
        <v>28920420</v>
      </c>
      <c r="I447" s="43" t="s">
        <v>321</v>
      </c>
      <c r="J447" s="244">
        <v>101</v>
      </c>
      <c r="K447" s="43" t="s">
        <v>128</v>
      </c>
      <c r="L447" s="183">
        <f t="shared" si="809"/>
        <v>286340.79207920789</v>
      </c>
      <c r="M447" s="140">
        <f t="shared" si="802"/>
        <v>7.6226415094339625E-2</v>
      </c>
      <c r="P447" s="64"/>
      <c r="Q447" s="64"/>
      <c r="R447" s="64"/>
    </row>
    <row r="448" spans="2:18" s="20" customFormat="1" ht="13.15" customHeight="1" thickTop="1">
      <c r="B448" s="315" t="s">
        <v>124</v>
      </c>
      <c r="C448" s="328"/>
      <c r="D448" s="324">
        <f>'地区別_在宅(医科)'!BO15</f>
        <v>1264913</v>
      </c>
      <c r="E448" s="218">
        <v>1</v>
      </c>
      <c r="F448" s="209" t="str">
        <f>'地区別_在宅患者の疾病傾向(医療費)'!F52</f>
        <v>1113</v>
      </c>
      <c r="G448" s="212" t="str">
        <f>'地区別_在宅患者の疾病傾向(医療費)'!G52</f>
        <v>その他の消化器系の疾患</v>
      </c>
      <c r="H448" s="216">
        <f>'地区別_在宅患者の疾病傾向(医療費)'!H52</f>
        <v>6171299729</v>
      </c>
      <c r="I448" s="236">
        <f>'地区別_在宅患者の疾病傾向(医療費)'!I52</f>
        <v>0.14593557337102606</v>
      </c>
      <c r="J448" s="216">
        <f>'地区別_在宅患者の疾病傾向(医療費)'!J52</f>
        <v>101377</v>
      </c>
      <c r="K448" s="236">
        <f>'地区別_在宅患者の疾病傾向(医療費)'!K52</f>
        <v>0.70170690514424938</v>
      </c>
      <c r="L448" s="216">
        <f>'地区別_在宅患者の疾病傾向(医療費)'!L52</f>
        <v>60874.751955571774</v>
      </c>
      <c r="M448" s="236">
        <f>'地区別_在宅患者の疾病傾向(医療費)'!M52</f>
        <v>8.0145432927007626E-2</v>
      </c>
      <c r="P448" s="64"/>
      <c r="Q448" s="64"/>
      <c r="R448" s="64"/>
    </row>
    <row r="449" spans="2:19" s="20" customFormat="1" ht="13.15" customHeight="1">
      <c r="B449" s="317"/>
      <c r="C449" s="329"/>
      <c r="D449" s="325"/>
      <c r="E449" s="219">
        <v>2</v>
      </c>
      <c r="F449" s="189" t="str">
        <f>'地区別_在宅患者の疾病傾向(医療費)'!F53</f>
        <v>0903</v>
      </c>
      <c r="G449" s="45" t="str">
        <f>'地区別_在宅患者の疾病傾向(医療費)'!G53</f>
        <v>その他の心疾患</v>
      </c>
      <c r="H449" s="213">
        <f>'地区別_在宅患者の疾病傾向(医療費)'!H53</f>
        <v>5721807050</v>
      </c>
      <c r="I449" s="237">
        <f>'地区別_在宅患者の疾病傾向(医療費)'!I53</f>
        <v>0.13530621250435285</v>
      </c>
      <c r="J449" s="213">
        <f>'地区別_在宅患者の疾病傾向(医療費)'!J53</f>
        <v>67742</v>
      </c>
      <c r="K449" s="237">
        <f>'地区別_在宅患者の疾病傾向(医療費)'!K53</f>
        <v>0.46889362644664712</v>
      </c>
      <c r="L449" s="213">
        <f>'地区別_在宅患者の疾病傾向(医療費)'!L53</f>
        <v>84464.690295533059</v>
      </c>
      <c r="M449" s="237">
        <f>'地区別_在宅患者の疾病傾向(医療費)'!M53</f>
        <v>5.3554671348938619E-2</v>
      </c>
      <c r="P449" s="64"/>
      <c r="Q449" s="64"/>
      <c r="R449" s="64"/>
    </row>
    <row r="450" spans="2:19" s="20" customFormat="1" ht="13.15" customHeight="1">
      <c r="B450" s="317"/>
      <c r="C450" s="329"/>
      <c r="D450" s="325"/>
      <c r="E450" s="219">
        <v>3</v>
      </c>
      <c r="F450" s="189" t="str">
        <f>'地区別_在宅患者の疾病傾向(医療費)'!F54</f>
        <v>0901</v>
      </c>
      <c r="G450" s="46" t="str">
        <f>'地区別_在宅患者の疾病傾向(医療費)'!G54</f>
        <v>高血圧性疾患</v>
      </c>
      <c r="H450" s="213">
        <f>'地区別_在宅患者の疾病傾向(医療費)'!H54</f>
        <v>3884699304</v>
      </c>
      <c r="I450" s="237">
        <f>'地区別_在宅患者の疾病傾向(医療費)'!I54</f>
        <v>9.1863277623549996E-2</v>
      </c>
      <c r="J450" s="213">
        <f>'地区別_在宅患者の疾病傾向(医療費)'!J54</f>
        <v>87232</v>
      </c>
      <c r="K450" s="237">
        <f>'地区別_在宅患者の疾病傾向(医療費)'!K54</f>
        <v>0.60379865994794835</v>
      </c>
      <c r="L450" s="213">
        <f>'地区別_在宅患者の疾病傾向(医療費)'!L54</f>
        <v>44532.961573734407</v>
      </c>
      <c r="M450" s="237">
        <f>'地区別_在宅患者の疾病傾向(医療費)'!M54</f>
        <v>6.8962845666065573E-2</v>
      </c>
      <c r="P450" s="64"/>
      <c r="Q450" s="64"/>
      <c r="R450" s="64"/>
    </row>
    <row r="451" spans="2:19" s="20" customFormat="1" ht="13.15" customHeight="1">
      <c r="B451" s="317"/>
      <c r="C451" s="329"/>
      <c r="D451" s="325"/>
      <c r="E451" s="219">
        <v>4</v>
      </c>
      <c r="F451" s="189" t="str">
        <f>'地区別_在宅患者の疾病傾向(医療費)'!F55</f>
        <v>0602</v>
      </c>
      <c r="G451" s="46" t="str">
        <f>'地区別_在宅患者の疾病傾向(医療費)'!G55</f>
        <v>アルツハイマー病</v>
      </c>
      <c r="H451" s="213">
        <f>'地区別_在宅患者の疾病傾向(医療費)'!H55</f>
        <v>3677313419</v>
      </c>
      <c r="I451" s="237">
        <f>'地区別_在宅患者の疾病傾向(医療費)'!I55</f>
        <v>8.695912787138152E-2</v>
      </c>
      <c r="J451" s="213">
        <f>'地区別_在宅患者の疾病傾向(医療費)'!J55</f>
        <v>32175</v>
      </c>
      <c r="K451" s="237">
        <f>'地区別_在宅患者の疾病傾向(医療費)'!K55</f>
        <v>0.22270751425881832</v>
      </c>
      <c r="L451" s="213">
        <f>'地区別_在宅患者の疾病傾向(医療費)'!L55</f>
        <v>114291.01535353536</v>
      </c>
      <c r="M451" s="237">
        <f>'地区別_在宅患者の疾病傾向(医療費)'!M55</f>
        <v>2.5436531998643385E-2</v>
      </c>
      <c r="P451" s="64"/>
      <c r="Q451" s="64"/>
      <c r="R451" s="64"/>
    </row>
    <row r="452" spans="2:19" s="20" customFormat="1" ht="13.15" customHeight="1">
      <c r="B452" s="317"/>
      <c r="C452" s="329"/>
      <c r="D452" s="325"/>
      <c r="E452" s="220">
        <v>5</v>
      </c>
      <c r="F452" s="190" t="str">
        <f>'地区別_在宅患者の疾病傾向(医療費)'!F56</f>
        <v>0402</v>
      </c>
      <c r="G452" s="47" t="str">
        <f>'地区別_在宅患者の疾病傾向(医療費)'!G56</f>
        <v>糖尿病</v>
      </c>
      <c r="H452" s="214">
        <f>'地区別_在宅患者の疾病傾向(医療費)'!H56</f>
        <v>3078344616</v>
      </c>
      <c r="I452" s="238">
        <f>'地区別_在宅患者の疾病傾向(医療費)'!I56</f>
        <v>7.2795036102122054E-2</v>
      </c>
      <c r="J452" s="214">
        <f>'地区別_在宅患者の疾病傾向(医療費)'!J56</f>
        <v>55553</v>
      </c>
      <c r="K452" s="238">
        <f>'地区別_在宅患者の疾病傾向(医療費)'!K56</f>
        <v>0.38452433689573068</v>
      </c>
      <c r="L452" s="214">
        <f>'地区別_在宅患者の疾病傾向(医療費)'!L56</f>
        <v>55412.752074595432</v>
      </c>
      <c r="M452" s="238">
        <f>'地区別_在宅患者の疾病傾向(医療費)'!M56</f>
        <v>4.3918435497144866E-2</v>
      </c>
      <c r="P452" s="64"/>
      <c r="Q452" s="64"/>
      <c r="R452" s="64"/>
    </row>
    <row r="453" spans="2:19" s="20" customFormat="1" ht="13.15" customHeight="1">
      <c r="B453" s="319"/>
      <c r="C453" s="330"/>
      <c r="D453" s="325"/>
      <c r="E453" s="204" t="s">
        <v>328</v>
      </c>
      <c r="F453" s="207"/>
      <c r="G453" s="210"/>
      <c r="H453" s="215">
        <f>'地区別_在宅患者の疾病傾向(医療費)'!H57</f>
        <v>42287836930</v>
      </c>
      <c r="I453" s="215" t="str">
        <f>'地区別_在宅患者の疾病傾向(医療費)'!I57</f>
        <v>-</v>
      </c>
      <c r="J453" s="199">
        <f>'地区別_在宅患者の疾病傾向(医療費)'!J57</f>
        <v>144472</v>
      </c>
      <c r="K453" s="199" t="str">
        <f>'地区別_在宅患者の疾病傾向(医療費)'!K57</f>
        <v>-</v>
      </c>
      <c r="L453" s="199">
        <f>'地区別_在宅(医科)'!BV15</f>
        <v>292706.10865773301</v>
      </c>
      <c r="M453" s="139">
        <f>'地区別_在宅(医科)'!BR15</f>
        <v>0.11421496972519059</v>
      </c>
      <c r="P453" s="64"/>
      <c r="Q453" s="64"/>
      <c r="R453" s="64"/>
    </row>
    <row r="454" spans="2:19">
      <c r="D454" s="326"/>
      <c r="G454" s="20"/>
      <c r="H454" s="20"/>
      <c r="I454" s="20"/>
      <c r="J454" s="20"/>
      <c r="K454" s="20"/>
      <c r="L454" s="20"/>
      <c r="N454" s="20"/>
      <c r="O454" s="20"/>
      <c r="S454" s="20"/>
    </row>
    <row r="455" spans="2:19">
      <c r="D455" s="327"/>
      <c r="G455" s="20"/>
      <c r="H455" s="20"/>
      <c r="I455" s="20"/>
      <c r="J455" s="20"/>
      <c r="K455" s="20"/>
      <c r="L455" s="20"/>
      <c r="N455" s="20"/>
      <c r="O455" s="20"/>
      <c r="S455" s="20"/>
    </row>
    <row r="456" spans="2:19">
      <c r="D456" s="327"/>
      <c r="G456" s="20"/>
      <c r="H456" s="20"/>
      <c r="I456" s="20"/>
      <c r="J456" s="20"/>
      <c r="K456" s="20"/>
      <c r="L456" s="20"/>
      <c r="N456" s="20"/>
      <c r="O456" s="20"/>
      <c r="S456" s="20"/>
    </row>
    <row r="457" spans="2:19">
      <c r="D457" s="327"/>
      <c r="G457" s="20"/>
      <c r="H457" s="20"/>
      <c r="I457" s="20"/>
      <c r="J457" s="20"/>
      <c r="K457" s="20"/>
      <c r="L457" s="20"/>
      <c r="N457" s="20"/>
      <c r="O457" s="20"/>
      <c r="S457" s="20"/>
    </row>
    <row r="458" spans="2:19">
      <c r="D458" s="327"/>
      <c r="G458" s="20"/>
      <c r="H458" s="20"/>
      <c r="I458" s="20"/>
      <c r="J458" s="20"/>
      <c r="K458" s="20"/>
      <c r="L458" s="20"/>
      <c r="N458" s="20"/>
      <c r="O458" s="20"/>
      <c r="S458" s="20"/>
    </row>
    <row r="459" spans="2:19">
      <c r="D459" s="327"/>
      <c r="G459" s="20"/>
      <c r="H459" s="20"/>
      <c r="I459" s="20"/>
      <c r="J459" s="20"/>
      <c r="K459" s="20"/>
      <c r="L459" s="20"/>
      <c r="N459" s="20"/>
      <c r="O459" s="20"/>
      <c r="S459" s="20"/>
    </row>
    <row r="460" spans="2:19">
      <c r="D460" s="326"/>
      <c r="G460" s="20"/>
      <c r="H460" s="20"/>
      <c r="I460" s="20"/>
      <c r="J460" s="20"/>
      <c r="K460" s="20"/>
      <c r="L460" s="20"/>
      <c r="N460" s="20"/>
      <c r="O460" s="20"/>
      <c r="S460" s="20"/>
    </row>
    <row r="461" spans="2:19">
      <c r="D461" s="327"/>
      <c r="G461" s="20"/>
      <c r="H461" s="20"/>
      <c r="I461" s="20"/>
      <c r="J461" s="20"/>
      <c r="K461" s="20"/>
      <c r="L461" s="20"/>
      <c r="N461" s="20"/>
      <c r="O461" s="20"/>
      <c r="S461" s="20"/>
    </row>
    <row r="462" spans="2:19">
      <c r="D462" s="327"/>
      <c r="G462" s="20"/>
      <c r="H462" s="20"/>
      <c r="I462" s="20"/>
      <c r="J462" s="20"/>
      <c r="K462" s="20"/>
      <c r="L462" s="20"/>
      <c r="N462" s="20"/>
      <c r="O462" s="20"/>
      <c r="S462" s="20"/>
    </row>
    <row r="463" spans="2:19">
      <c r="D463" s="327"/>
    </row>
    <row r="464" spans="2:19">
      <c r="D464" s="327"/>
    </row>
    <row r="465" spans="4:4">
      <c r="D465" s="327"/>
    </row>
  </sheetData>
  <sortState ref="H6:H9">
    <sortCondition descending="1" ref="H5"/>
  </sortState>
  <mergeCells count="227">
    <mergeCell ref="B436:B441"/>
    <mergeCell ref="B442:B447"/>
    <mergeCell ref="B448:C453"/>
    <mergeCell ref="B382:B387"/>
    <mergeCell ref="B388:B393"/>
    <mergeCell ref="B394:B399"/>
    <mergeCell ref="B400:B405"/>
    <mergeCell ref="B406:B411"/>
    <mergeCell ref="B412:B417"/>
    <mergeCell ref="B418:B423"/>
    <mergeCell ref="B424:B429"/>
    <mergeCell ref="B430:B435"/>
    <mergeCell ref="C436:C441"/>
    <mergeCell ref="C442:C447"/>
    <mergeCell ref="C412:C417"/>
    <mergeCell ref="C418:C423"/>
    <mergeCell ref="C424:C429"/>
    <mergeCell ref="C430:C435"/>
    <mergeCell ref="C394:C399"/>
    <mergeCell ref="C400:C405"/>
    <mergeCell ref="C406:C411"/>
    <mergeCell ref="B328:B333"/>
    <mergeCell ref="B334:B339"/>
    <mergeCell ref="B340:B345"/>
    <mergeCell ref="B346:B351"/>
    <mergeCell ref="B352:B357"/>
    <mergeCell ref="B358:B363"/>
    <mergeCell ref="B364:B369"/>
    <mergeCell ref="B370:B375"/>
    <mergeCell ref="B376:B381"/>
    <mergeCell ref="B274:B279"/>
    <mergeCell ref="B280:B285"/>
    <mergeCell ref="B286:B291"/>
    <mergeCell ref="B292:B297"/>
    <mergeCell ref="B298:B303"/>
    <mergeCell ref="B304:B309"/>
    <mergeCell ref="B310:B315"/>
    <mergeCell ref="B316:B321"/>
    <mergeCell ref="B322:B327"/>
    <mergeCell ref="B220:B225"/>
    <mergeCell ref="B226:B231"/>
    <mergeCell ref="B232:B237"/>
    <mergeCell ref="B238:B243"/>
    <mergeCell ref="B244:B249"/>
    <mergeCell ref="B250:B255"/>
    <mergeCell ref="B256:B261"/>
    <mergeCell ref="B262:B267"/>
    <mergeCell ref="B268:B273"/>
    <mergeCell ref="B166:B171"/>
    <mergeCell ref="B172:B177"/>
    <mergeCell ref="B178:B183"/>
    <mergeCell ref="B184:B189"/>
    <mergeCell ref="B190:B195"/>
    <mergeCell ref="B196:B201"/>
    <mergeCell ref="B202:B207"/>
    <mergeCell ref="B208:B213"/>
    <mergeCell ref="B214:B219"/>
    <mergeCell ref="B112:B117"/>
    <mergeCell ref="B118:B123"/>
    <mergeCell ref="B124:B129"/>
    <mergeCell ref="B130:B135"/>
    <mergeCell ref="B136:B141"/>
    <mergeCell ref="B142:B147"/>
    <mergeCell ref="B148:B153"/>
    <mergeCell ref="B154:B159"/>
    <mergeCell ref="B160:B165"/>
    <mergeCell ref="B58:B63"/>
    <mergeCell ref="B64:B69"/>
    <mergeCell ref="B70:B75"/>
    <mergeCell ref="B76:B81"/>
    <mergeCell ref="B82:B87"/>
    <mergeCell ref="B88:B93"/>
    <mergeCell ref="B94:B99"/>
    <mergeCell ref="B100:B105"/>
    <mergeCell ref="B106:B111"/>
    <mergeCell ref="B4:B9"/>
    <mergeCell ref="B10:B15"/>
    <mergeCell ref="B16:B21"/>
    <mergeCell ref="B22:B27"/>
    <mergeCell ref="B28:B33"/>
    <mergeCell ref="B34:B39"/>
    <mergeCell ref="B40:B45"/>
    <mergeCell ref="B46:B51"/>
    <mergeCell ref="B52:B57"/>
    <mergeCell ref="C46:C51"/>
    <mergeCell ref="C52:C57"/>
    <mergeCell ref="C58:C63"/>
    <mergeCell ref="C28:C33"/>
    <mergeCell ref="C34:C39"/>
    <mergeCell ref="C40:C45"/>
    <mergeCell ref="F3:G3"/>
    <mergeCell ref="C4:C9"/>
    <mergeCell ref="C10:C15"/>
    <mergeCell ref="C16:C21"/>
    <mergeCell ref="C22:C27"/>
    <mergeCell ref="D4:D9"/>
    <mergeCell ref="D10:D15"/>
    <mergeCell ref="D16:D21"/>
    <mergeCell ref="D22:D27"/>
    <mergeCell ref="D28:D33"/>
    <mergeCell ref="D34:D39"/>
    <mergeCell ref="D40:D45"/>
    <mergeCell ref="D46:D51"/>
    <mergeCell ref="D52:D57"/>
    <mergeCell ref="D58:D63"/>
    <mergeCell ref="C106:C111"/>
    <mergeCell ref="C112:C117"/>
    <mergeCell ref="C118:C123"/>
    <mergeCell ref="C124:C129"/>
    <mergeCell ref="C82:C87"/>
    <mergeCell ref="C88:C93"/>
    <mergeCell ref="C94:C99"/>
    <mergeCell ref="C100:C105"/>
    <mergeCell ref="C64:C69"/>
    <mergeCell ref="C70:C75"/>
    <mergeCell ref="C76:C81"/>
    <mergeCell ref="C172:C177"/>
    <mergeCell ref="C178:C183"/>
    <mergeCell ref="C184:C189"/>
    <mergeCell ref="C190:C195"/>
    <mergeCell ref="C148:C153"/>
    <mergeCell ref="C154:C159"/>
    <mergeCell ref="C160:C165"/>
    <mergeCell ref="C166:C171"/>
    <mergeCell ref="C130:C135"/>
    <mergeCell ref="C136:C141"/>
    <mergeCell ref="C142:C147"/>
    <mergeCell ref="C238:C243"/>
    <mergeCell ref="C244:C249"/>
    <mergeCell ref="C250:C255"/>
    <mergeCell ref="C256:C261"/>
    <mergeCell ref="C214:C219"/>
    <mergeCell ref="C220:C225"/>
    <mergeCell ref="C226:C231"/>
    <mergeCell ref="C232:C237"/>
    <mergeCell ref="C196:C201"/>
    <mergeCell ref="C202:C207"/>
    <mergeCell ref="C208:C213"/>
    <mergeCell ref="C370:C375"/>
    <mergeCell ref="C376:C381"/>
    <mergeCell ref="C382:C387"/>
    <mergeCell ref="C388:C393"/>
    <mergeCell ref="C346:C351"/>
    <mergeCell ref="C352:C357"/>
    <mergeCell ref="C358:C363"/>
    <mergeCell ref="C364:C369"/>
    <mergeCell ref="C328:C333"/>
    <mergeCell ref="C334:C339"/>
    <mergeCell ref="C340:C345"/>
    <mergeCell ref="C304:C309"/>
    <mergeCell ref="C310:C315"/>
    <mergeCell ref="C316:C321"/>
    <mergeCell ref="C322:C327"/>
    <mergeCell ref="C280:C285"/>
    <mergeCell ref="C286:C291"/>
    <mergeCell ref="C292:C297"/>
    <mergeCell ref="C298:C303"/>
    <mergeCell ref="C262:C267"/>
    <mergeCell ref="C268:C273"/>
    <mergeCell ref="C274:C279"/>
    <mergeCell ref="D64:D69"/>
    <mergeCell ref="D70:D75"/>
    <mergeCell ref="D76:D81"/>
    <mergeCell ref="D82:D87"/>
    <mergeCell ref="D88:D93"/>
    <mergeCell ref="D94:D99"/>
    <mergeCell ref="D100:D105"/>
    <mergeCell ref="D106:D111"/>
    <mergeCell ref="D112:D117"/>
    <mergeCell ref="D118:D123"/>
    <mergeCell ref="D124:D129"/>
    <mergeCell ref="D130:D135"/>
    <mergeCell ref="D136:D141"/>
    <mergeCell ref="D142:D147"/>
    <mergeCell ref="D148:D153"/>
    <mergeCell ref="D154:D159"/>
    <mergeCell ref="D160:D165"/>
    <mergeCell ref="D166:D171"/>
    <mergeCell ref="D172:D177"/>
    <mergeCell ref="D178:D183"/>
    <mergeCell ref="D184:D189"/>
    <mergeCell ref="D190:D195"/>
    <mergeCell ref="D196:D201"/>
    <mergeCell ref="D202:D207"/>
    <mergeCell ref="D208:D213"/>
    <mergeCell ref="D214:D219"/>
    <mergeCell ref="D220:D225"/>
    <mergeCell ref="D226:D231"/>
    <mergeCell ref="D232:D237"/>
    <mergeCell ref="D238:D243"/>
    <mergeCell ref="D244:D249"/>
    <mergeCell ref="D250:D255"/>
    <mergeCell ref="D256:D261"/>
    <mergeCell ref="D262:D267"/>
    <mergeCell ref="D268:D273"/>
    <mergeCell ref="D274:D279"/>
    <mergeCell ref="D280:D285"/>
    <mergeCell ref="D286:D291"/>
    <mergeCell ref="D292:D297"/>
    <mergeCell ref="D298:D303"/>
    <mergeCell ref="D304:D309"/>
    <mergeCell ref="D310:D315"/>
    <mergeCell ref="D316:D321"/>
    <mergeCell ref="D322:D327"/>
    <mergeCell ref="D328:D333"/>
    <mergeCell ref="D334:D339"/>
    <mergeCell ref="D340:D345"/>
    <mergeCell ref="D346:D351"/>
    <mergeCell ref="D352:D357"/>
    <mergeCell ref="D358:D363"/>
    <mergeCell ref="D364:D369"/>
    <mergeCell ref="D370:D375"/>
    <mergeCell ref="D376:D381"/>
    <mergeCell ref="D382:D387"/>
    <mergeCell ref="D442:D447"/>
    <mergeCell ref="D448:D453"/>
    <mergeCell ref="D454:D459"/>
    <mergeCell ref="D460:D465"/>
    <mergeCell ref="D388:D393"/>
    <mergeCell ref="D394:D399"/>
    <mergeCell ref="D400:D405"/>
    <mergeCell ref="D406:D411"/>
    <mergeCell ref="D412:D417"/>
    <mergeCell ref="D418:D423"/>
    <mergeCell ref="D424:D429"/>
    <mergeCell ref="D430:D435"/>
    <mergeCell ref="D436:D441"/>
  </mergeCells>
  <phoneticPr fontId="3"/>
  <pageMargins left="0.39370078740157483" right="0.23622047244094491" top="0.43307086614173229" bottom="0.31496062992125984" header="0.31496062992125984" footer="0.19685039370078741"/>
  <pageSetup paperSize="9" scale="66" orientation="portrait" r:id="rId1"/>
  <headerFooter>
    <oddHeader>&amp;R&amp;"ＭＳ 明朝,標準"&amp;12 2-17.在宅医療に係る分析</oddHeader>
  </headerFooter>
  <rowBreaks count="6" manualBreakCount="6">
    <brk id="69" max="12" man="1"/>
    <brk id="135" max="12" man="1"/>
    <brk id="201" max="12" man="1"/>
    <brk id="267" max="12" man="1"/>
    <brk id="333" max="12" man="1"/>
    <brk id="399" max="12" man="1"/>
  </rowBreaks>
  <ignoredErrors>
    <ignoredError sqref="F4:F8 F10:F14 F16:F20 F22:F26 F28:F32 F34:F38 F40:F44 F46:F50 F52:F56 F58:F62 F64:F68 F70:F74 F76:F80 F82:F86 F88:F92 F94:F98 F100:F104 F106:F110 F112:F116 F118:F122 F124:F128 F130:F134 F136:F140 F142:F146 F148:F152 F154:F158 F160:F164 F166:F170 F172:F176 F178:F182 F184:F188 F190:F194 F196:F200 F202:F206 F208:F212 F214:F218 F220:F224 F226:F230 F232:F236 F238:F242 F244:F248 F250:F254 F256:F260 F262:F266 F268:F272 F274:F278 F280:F284 F286:F290 F292:F296 F298:F302 F304:F308 F310:F314 F316:F320 F322:F326 F328:F332 F334:F338 F340:F344 F346:F350 F352:F356 F358:F362 F364:F368 F370:F374 F376:F380 F382:F386 F388:F392 F394:F398 F400:F404 F406:F410 F412:F416 F418:F422 F424:F428 F430:F434 F436:F440 F442:F44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Q59"/>
  <sheetViews>
    <sheetView showGridLines="0" zoomScaleNormal="100" zoomScaleSheetLayoutView="100" workbookViewId="0"/>
  </sheetViews>
  <sheetFormatPr defaultColWidth="9" defaultRowHeight="13.5"/>
  <cols>
    <col min="1" max="1" width="4.625" style="8" customWidth="1"/>
    <col min="2" max="2" width="2.625" style="8" customWidth="1"/>
    <col min="3" max="4" width="13.25" style="8" customWidth="1"/>
    <col min="5" max="5" width="4.625" style="8" customWidth="1"/>
    <col min="6" max="6" width="5.625" style="8" customWidth="1"/>
    <col min="7" max="7" width="23.25" style="8" bestFit="1" customWidth="1"/>
    <col min="8" max="8" width="16" style="8" customWidth="1"/>
    <col min="9" max="13" width="12.375" style="8" customWidth="1"/>
    <col min="14" max="15" width="9" style="8"/>
    <col min="16" max="16" width="15" style="12" customWidth="1"/>
    <col min="17" max="17" width="12.5" style="12" customWidth="1"/>
    <col min="18" max="16384" width="9" style="8"/>
  </cols>
  <sheetData>
    <row r="1" spans="2:17" ht="16.5" customHeight="1">
      <c r="B1" s="21" t="s">
        <v>223</v>
      </c>
      <c r="C1" s="21"/>
      <c r="D1" s="123"/>
    </row>
    <row r="2" spans="2:17" ht="16.5" customHeight="1">
      <c r="B2" s="21" t="s">
        <v>224</v>
      </c>
      <c r="C2" s="21"/>
      <c r="D2" s="123"/>
      <c r="F2" s="8" t="s">
        <v>195</v>
      </c>
      <c r="P2" s="12" t="s">
        <v>200</v>
      </c>
    </row>
    <row r="3" spans="2:17" ht="45">
      <c r="B3" s="13"/>
      <c r="C3" s="13" t="s">
        <v>74</v>
      </c>
      <c r="D3" s="85" t="s">
        <v>199</v>
      </c>
      <c r="E3" s="14" t="s">
        <v>83</v>
      </c>
      <c r="F3" s="305" t="s">
        <v>90</v>
      </c>
      <c r="G3" s="306"/>
      <c r="H3" s="15" t="s">
        <v>162</v>
      </c>
      <c r="I3" s="91" t="s">
        <v>192</v>
      </c>
      <c r="J3" s="17" t="s">
        <v>91</v>
      </c>
      <c r="K3" s="91" t="s">
        <v>320</v>
      </c>
      <c r="L3" s="58" t="s">
        <v>161</v>
      </c>
      <c r="M3" s="58" t="s">
        <v>196</v>
      </c>
      <c r="P3" s="143" t="s">
        <v>74</v>
      </c>
      <c r="Q3" s="142" t="s">
        <v>201</v>
      </c>
    </row>
    <row r="4" spans="2:17" s="20" customFormat="1" ht="12">
      <c r="B4" s="293">
        <v>1</v>
      </c>
      <c r="C4" s="312" t="s">
        <v>120</v>
      </c>
      <c r="D4" s="307">
        <f>VLOOKUP(C4,'地区別_在宅(医科)'!$C$7:$BO$14,65,0)</f>
        <v>149036</v>
      </c>
      <c r="E4" s="185">
        <v>1</v>
      </c>
      <c r="F4" s="188" t="s">
        <v>236</v>
      </c>
      <c r="G4" s="191" t="s">
        <v>237</v>
      </c>
      <c r="H4" s="245">
        <v>840560266</v>
      </c>
      <c r="I4" s="38">
        <f>IFERROR(H4/H9,"-")</f>
        <v>0.15912321131665383</v>
      </c>
      <c r="J4" s="196">
        <v>13588</v>
      </c>
      <c r="K4" s="38">
        <f>IFERROR(J4/J9,"-")</f>
        <v>0.7124954118819149</v>
      </c>
      <c r="L4" s="196">
        <f>IFERROR(H4/J4,"-")</f>
        <v>61860.484692375627</v>
      </c>
      <c r="M4" s="136">
        <f>IFERROR(J4/$Q$4,0)</f>
        <v>9.1172602592662175E-2</v>
      </c>
      <c r="P4" s="65" t="s">
        <v>202</v>
      </c>
      <c r="Q4" s="171">
        <f>'地区別_在宅(医科)'!BO7</f>
        <v>149036</v>
      </c>
    </row>
    <row r="5" spans="2:17" s="20" customFormat="1" ht="12">
      <c r="B5" s="311"/>
      <c r="C5" s="313"/>
      <c r="D5" s="308"/>
      <c r="E5" s="186">
        <v>2</v>
      </c>
      <c r="F5" s="189" t="s">
        <v>240</v>
      </c>
      <c r="G5" s="45" t="s">
        <v>241</v>
      </c>
      <c r="H5" s="213">
        <v>501161089</v>
      </c>
      <c r="I5" s="39">
        <f>IFERROR(H5/H9,"-")</f>
        <v>9.4872866460988969E-2</v>
      </c>
      <c r="J5" s="197">
        <v>11229</v>
      </c>
      <c r="K5" s="39">
        <f>IFERROR(J5/J9,"-")</f>
        <v>0.58879974830895077</v>
      </c>
      <c r="L5" s="197">
        <f t="shared" ref="L5:L56" si="0">IFERROR(H5/J5,"-")</f>
        <v>44630.963487398702</v>
      </c>
      <c r="M5" s="137">
        <f t="shared" ref="M5:M9" si="1">IFERROR(J5/$Q$4,0)</f>
        <v>7.5344212136664965E-2</v>
      </c>
      <c r="P5" s="65" t="s">
        <v>203</v>
      </c>
      <c r="Q5" s="171">
        <f>'地区別_在宅(医科)'!BO8</f>
        <v>111560</v>
      </c>
    </row>
    <row r="6" spans="2:17" s="20" customFormat="1" ht="12">
      <c r="B6" s="311"/>
      <c r="C6" s="313"/>
      <c r="D6" s="308"/>
      <c r="E6" s="186">
        <v>3</v>
      </c>
      <c r="F6" s="189" t="s">
        <v>238</v>
      </c>
      <c r="G6" s="46" t="s">
        <v>239</v>
      </c>
      <c r="H6" s="213">
        <v>774841004</v>
      </c>
      <c r="I6" s="39">
        <f>IFERROR(H6/H9,"-")</f>
        <v>0.14668215213529998</v>
      </c>
      <c r="J6" s="197">
        <v>8977</v>
      </c>
      <c r="K6" s="39">
        <f>IFERROR(J6/J9,"-")</f>
        <v>0.47071469770856272</v>
      </c>
      <c r="L6" s="197">
        <f t="shared" si="0"/>
        <v>86314.025175448362</v>
      </c>
      <c r="M6" s="137">
        <f t="shared" si="1"/>
        <v>6.023376902224966E-2</v>
      </c>
      <c r="P6" s="65" t="s">
        <v>204</v>
      </c>
      <c r="Q6" s="171">
        <f>'地区別_在宅(医科)'!BO9</f>
        <v>177561</v>
      </c>
    </row>
    <row r="7" spans="2:17" s="20" customFormat="1" ht="24">
      <c r="B7" s="311"/>
      <c r="C7" s="313"/>
      <c r="D7" s="308"/>
      <c r="E7" s="186">
        <v>4</v>
      </c>
      <c r="F7" s="189" t="s">
        <v>264</v>
      </c>
      <c r="G7" s="46" t="s">
        <v>265</v>
      </c>
      <c r="H7" s="213">
        <v>130978544</v>
      </c>
      <c r="I7" s="39">
        <f>IFERROR(H7/H9,"-")</f>
        <v>2.4795041328850586E-2</v>
      </c>
      <c r="J7" s="197">
        <v>7200</v>
      </c>
      <c r="K7" s="39">
        <f>IFERROR(J7/J9,"-")</f>
        <v>0.37753657385559225</v>
      </c>
      <c r="L7" s="197">
        <f t="shared" si="0"/>
        <v>18191.464444444446</v>
      </c>
      <c r="M7" s="137">
        <f t="shared" si="1"/>
        <v>4.8310475321398857E-2</v>
      </c>
      <c r="P7" s="65" t="s">
        <v>205</v>
      </c>
      <c r="Q7" s="171">
        <f>'地区別_在宅(医科)'!BO10</f>
        <v>126386</v>
      </c>
    </row>
    <row r="8" spans="2:17" s="20" customFormat="1" ht="36">
      <c r="B8" s="311"/>
      <c r="C8" s="313"/>
      <c r="D8" s="308"/>
      <c r="E8" s="187">
        <v>5</v>
      </c>
      <c r="F8" s="190" t="s">
        <v>254</v>
      </c>
      <c r="G8" s="47" t="s">
        <v>255</v>
      </c>
      <c r="H8" s="214">
        <v>246929396</v>
      </c>
      <c r="I8" s="59">
        <f>IFERROR(H8/H9,"-")</f>
        <v>4.67452484364776E-2</v>
      </c>
      <c r="J8" s="198">
        <v>7185</v>
      </c>
      <c r="K8" s="59">
        <f>IFERROR(J8/J9,"-")</f>
        <v>0.37675003932672646</v>
      </c>
      <c r="L8" s="198">
        <f t="shared" si="0"/>
        <v>34367.348086290884</v>
      </c>
      <c r="M8" s="138">
        <f t="shared" si="1"/>
        <v>4.8209828497812607E-2</v>
      </c>
      <c r="P8" s="65" t="s">
        <v>206</v>
      </c>
      <c r="Q8" s="171">
        <f>'地区別_在宅(医科)'!BO11</f>
        <v>102040</v>
      </c>
    </row>
    <row r="9" spans="2:17" s="20" customFormat="1" ht="14.25" customHeight="1">
      <c r="B9" s="294"/>
      <c r="C9" s="314"/>
      <c r="D9" s="309"/>
      <c r="E9" s="204" t="s">
        <v>145</v>
      </c>
      <c r="F9" s="207"/>
      <c r="G9" s="210"/>
      <c r="H9" s="215">
        <v>5282449110</v>
      </c>
      <c r="I9" s="42" t="s">
        <v>321</v>
      </c>
      <c r="J9" s="199">
        <v>19071</v>
      </c>
      <c r="K9" s="42" t="s">
        <v>136</v>
      </c>
      <c r="L9" s="199">
        <f t="shared" si="0"/>
        <v>276988.5747994337</v>
      </c>
      <c r="M9" s="139">
        <f t="shared" si="1"/>
        <v>0.12796237150755521</v>
      </c>
      <c r="P9" s="65" t="s">
        <v>207</v>
      </c>
      <c r="Q9" s="171">
        <f>'地区別_在宅(医科)'!BO12</f>
        <v>128043</v>
      </c>
    </row>
    <row r="10" spans="2:17" s="20" customFormat="1" ht="12">
      <c r="B10" s="293">
        <v>2</v>
      </c>
      <c r="C10" s="312" t="s">
        <v>130</v>
      </c>
      <c r="D10" s="307">
        <f>VLOOKUP(C10,'地区別_在宅(医科)'!$C$7:$BO$14,65,0)</f>
        <v>111560</v>
      </c>
      <c r="E10" s="185">
        <v>1</v>
      </c>
      <c r="F10" s="188" t="s">
        <v>236</v>
      </c>
      <c r="G10" s="191" t="s">
        <v>237</v>
      </c>
      <c r="H10" s="245">
        <v>512650099</v>
      </c>
      <c r="I10" s="38">
        <f t="shared" ref="I10" si="2">IFERROR(H10/H15,"-")</f>
        <v>0.15291228527367701</v>
      </c>
      <c r="J10" s="196">
        <v>8157</v>
      </c>
      <c r="K10" s="38">
        <f t="shared" ref="K10" si="3">IFERROR(J10/J15,"-")</f>
        <v>0.70023177955189286</v>
      </c>
      <c r="L10" s="196">
        <f t="shared" si="0"/>
        <v>62847.872869927669</v>
      </c>
      <c r="M10" s="136">
        <f>IFERROR(J10/$Q$5,0)</f>
        <v>7.3117604876299744E-2</v>
      </c>
      <c r="P10" s="65" t="s">
        <v>208</v>
      </c>
      <c r="Q10" s="171">
        <f>'地区別_在宅(医科)'!BO13</f>
        <v>130853</v>
      </c>
    </row>
    <row r="11" spans="2:17" s="20" customFormat="1" ht="12">
      <c r="B11" s="311"/>
      <c r="C11" s="313"/>
      <c r="D11" s="308"/>
      <c r="E11" s="186">
        <v>2</v>
      </c>
      <c r="F11" s="189" t="s">
        <v>240</v>
      </c>
      <c r="G11" s="45" t="s">
        <v>241</v>
      </c>
      <c r="H11" s="213">
        <v>307743386</v>
      </c>
      <c r="I11" s="39">
        <f t="shared" ref="I11" si="4">IFERROR(H11/H15,"-")</f>
        <v>9.1793105127478583E-2</v>
      </c>
      <c r="J11" s="197">
        <v>6919</v>
      </c>
      <c r="K11" s="39">
        <f t="shared" ref="K11" si="5">IFERROR(J11/J15,"-")</f>
        <v>0.59395656279508968</v>
      </c>
      <c r="L11" s="197">
        <f t="shared" si="0"/>
        <v>44478.015031073854</v>
      </c>
      <c r="M11" s="137">
        <f t="shared" ref="M11:M15" si="6">IFERROR(J11/$Q$5,0)</f>
        <v>6.2020437432771601E-2</v>
      </c>
      <c r="P11" s="65" t="s">
        <v>209</v>
      </c>
      <c r="Q11" s="171">
        <f>'地区別_在宅(医科)'!BO14</f>
        <v>359595</v>
      </c>
    </row>
    <row r="12" spans="2:17" s="20" customFormat="1" ht="12">
      <c r="B12" s="311"/>
      <c r="C12" s="313"/>
      <c r="D12" s="308"/>
      <c r="E12" s="186">
        <v>3</v>
      </c>
      <c r="F12" s="189" t="s">
        <v>238</v>
      </c>
      <c r="G12" s="46" t="s">
        <v>239</v>
      </c>
      <c r="H12" s="213">
        <v>514509935</v>
      </c>
      <c r="I12" s="39">
        <f t="shared" ref="I12" si="7">IFERROR(H12/H15,"-")</f>
        <v>0.15346703357773275</v>
      </c>
      <c r="J12" s="197">
        <v>5522</v>
      </c>
      <c r="K12" s="39">
        <f t="shared" ref="K12" si="8">IFERROR(J12/J15,"-")</f>
        <v>0.47403210576015109</v>
      </c>
      <c r="L12" s="197">
        <f t="shared" si="0"/>
        <v>93174.562658457085</v>
      </c>
      <c r="M12" s="137">
        <f t="shared" si="6"/>
        <v>4.9498027967013268E-2</v>
      </c>
      <c r="P12" s="65" t="s">
        <v>210</v>
      </c>
      <c r="Q12" s="171">
        <f>'地区別_在宅(医科)'!BO15</f>
        <v>1264913</v>
      </c>
    </row>
    <row r="13" spans="2:17" s="20" customFormat="1">
      <c r="B13" s="311"/>
      <c r="C13" s="313"/>
      <c r="D13" s="308"/>
      <c r="E13" s="186">
        <v>4</v>
      </c>
      <c r="F13" s="189" t="s">
        <v>246</v>
      </c>
      <c r="G13" s="46" t="s">
        <v>247</v>
      </c>
      <c r="H13" s="213">
        <v>247476232</v>
      </c>
      <c r="I13" s="39">
        <f t="shared" ref="I13" si="9">IFERROR(H13/H15,"-")</f>
        <v>7.3816734376635079E-2</v>
      </c>
      <c r="J13" s="197">
        <v>4621</v>
      </c>
      <c r="K13" s="39">
        <f t="shared" ref="K13" si="10">IFERROR(J13/J15,"-")</f>
        <v>0.39668641085071682</v>
      </c>
      <c r="L13" s="197">
        <f t="shared" si="0"/>
        <v>53554.692057996108</v>
      </c>
      <c r="M13" s="137">
        <f t="shared" si="6"/>
        <v>4.1421656507708855E-2</v>
      </c>
      <c r="P13" s="64"/>
      <c r="Q13" s="64"/>
    </row>
    <row r="14" spans="2:17" s="20" customFormat="1" ht="39" customHeight="1">
      <c r="B14" s="311"/>
      <c r="C14" s="313"/>
      <c r="D14" s="308"/>
      <c r="E14" s="187">
        <v>5</v>
      </c>
      <c r="F14" s="190" t="s">
        <v>254</v>
      </c>
      <c r="G14" s="47" t="s">
        <v>255</v>
      </c>
      <c r="H14" s="214">
        <v>164014067</v>
      </c>
      <c r="I14" s="59">
        <f t="shared" ref="I14" si="11">IFERROR(H14/H15,"-")</f>
        <v>4.8921800368168802E-2</v>
      </c>
      <c r="J14" s="198">
        <v>4458</v>
      </c>
      <c r="K14" s="59">
        <f t="shared" ref="K14" si="12">IFERROR(J14/J15,"-")</f>
        <v>0.382693793458666</v>
      </c>
      <c r="L14" s="198">
        <f t="shared" si="0"/>
        <v>36790.952669358456</v>
      </c>
      <c r="M14" s="138">
        <f t="shared" si="6"/>
        <v>3.9960559340265329E-2</v>
      </c>
      <c r="P14" s="64"/>
      <c r="Q14" s="64"/>
    </row>
    <row r="15" spans="2:17" s="20" customFormat="1">
      <c r="B15" s="294"/>
      <c r="C15" s="314"/>
      <c r="D15" s="309"/>
      <c r="E15" s="204" t="s">
        <v>145</v>
      </c>
      <c r="F15" s="207"/>
      <c r="G15" s="210"/>
      <c r="H15" s="215">
        <v>3352576270</v>
      </c>
      <c r="I15" s="42" t="s">
        <v>321</v>
      </c>
      <c r="J15" s="199">
        <v>11649</v>
      </c>
      <c r="K15" s="42" t="s">
        <v>128</v>
      </c>
      <c r="L15" s="199">
        <f t="shared" si="0"/>
        <v>287799.49094342859</v>
      </c>
      <c r="M15" s="139">
        <f t="shared" si="6"/>
        <v>0.10441914664754393</v>
      </c>
      <c r="P15" s="64"/>
      <c r="Q15" s="64"/>
    </row>
    <row r="16" spans="2:17" s="20" customFormat="1" ht="12" customHeight="1">
      <c r="B16" s="293">
        <v>3</v>
      </c>
      <c r="C16" s="312" t="s">
        <v>121</v>
      </c>
      <c r="D16" s="307">
        <f>VLOOKUP(C16,'地区別_在宅(医科)'!$C$7:$BO$14,65,0)</f>
        <v>177561</v>
      </c>
      <c r="E16" s="185">
        <v>1</v>
      </c>
      <c r="F16" s="188" t="s">
        <v>236</v>
      </c>
      <c r="G16" s="191" t="s">
        <v>237</v>
      </c>
      <c r="H16" s="245">
        <v>775833928</v>
      </c>
      <c r="I16" s="38">
        <f t="shared" ref="I16" si="13">IFERROR(H16/H21,"-")</f>
        <v>0.16162717877445212</v>
      </c>
      <c r="J16" s="196">
        <v>12761</v>
      </c>
      <c r="K16" s="38">
        <f t="shared" ref="K16" si="14">IFERROR(J16/J21,"-")</f>
        <v>0.70596370878512948</v>
      </c>
      <c r="L16" s="196">
        <f t="shared" si="0"/>
        <v>60797.267298801031</v>
      </c>
      <c r="M16" s="136">
        <f>IFERROR(J16/$Q$6,0)</f>
        <v>7.1868259358755585E-2</v>
      </c>
      <c r="P16" s="64"/>
      <c r="Q16" s="64"/>
    </row>
    <row r="17" spans="2:17" s="20" customFormat="1" ht="12" customHeight="1">
      <c r="B17" s="311"/>
      <c r="C17" s="313"/>
      <c r="D17" s="308"/>
      <c r="E17" s="186">
        <v>2</v>
      </c>
      <c r="F17" s="189" t="s">
        <v>240</v>
      </c>
      <c r="G17" s="45" t="s">
        <v>241</v>
      </c>
      <c r="H17" s="213">
        <v>460035335</v>
      </c>
      <c r="I17" s="39">
        <f t="shared" ref="I17" si="15">IFERROR(H17/H21,"-")</f>
        <v>9.5837795498690759E-2</v>
      </c>
      <c r="J17" s="197">
        <v>10784</v>
      </c>
      <c r="K17" s="39">
        <f t="shared" ref="K17" si="16">IFERROR(J17/J21,"-")</f>
        <v>0.59659216640849744</v>
      </c>
      <c r="L17" s="197">
        <f t="shared" si="0"/>
        <v>42659.062963649849</v>
      </c>
      <c r="M17" s="137">
        <f t="shared" ref="M17:M21" si="17">IFERROR(J17/$Q$6,0)</f>
        <v>6.0734057591475606E-2</v>
      </c>
      <c r="P17" s="64"/>
      <c r="Q17" s="64"/>
    </row>
    <row r="18" spans="2:17" s="20" customFormat="1" ht="12" customHeight="1">
      <c r="B18" s="311"/>
      <c r="C18" s="313"/>
      <c r="D18" s="308"/>
      <c r="E18" s="186">
        <v>3</v>
      </c>
      <c r="F18" s="189" t="s">
        <v>238</v>
      </c>
      <c r="G18" s="46" t="s">
        <v>239</v>
      </c>
      <c r="H18" s="213">
        <v>652698385</v>
      </c>
      <c r="I18" s="39">
        <f t="shared" ref="I18" si="18">IFERROR(H18/H21,"-")</f>
        <v>0.13597471668987279</v>
      </c>
      <c r="J18" s="197">
        <v>8509</v>
      </c>
      <c r="K18" s="39">
        <f t="shared" ref="K18" si="19">IFERROR(J18/J21,"-")</f>
        <v>0.47073467581323303</v>
      </c>
      <c r="L18" s="197">
        <f t="shared" si="0"/>
        <v>76706.826301563051</v>
      </c>
      <c r="M18" s="137">
        <f t="shared" si="17"/>
        <v>4.7921559351434155E-2</v>
      </c>
      <c r="P18" s="64"/>
      <c r="Q18" s="64"/>
    </row>
    <row r="19" spans="2:17" s="20" customFormat="1" ht="12" customHeight="1">
      <c r="B19" s="311"/>
      <c r="C19" s="313"/>
      <c r="D19" s="308"/>
      <c r="E19" s="186">
        <v>4</v>
      </c>
      <c r="F19" s="189" t="s">
        <v>246</v>
      </c>
      <c r="G19" s="46" t="s">
        <v>247</v>
      </c>
      <c r="H19" s="213">
        <v>366607012</v>
      </c>
      <c r="I19" s="39">
        <f t="shared" ref="I19" si="20">IFERROR(H19/H21,"-")</f>
        <v>7.6374150356172246E-2</v>
      </c>
      <c r="J19" s="197">
        <v>7029</v>
      </c>
      <c r="K19" s="39">
        <f t="shared" ref="K19" si="21">IFERROR(J19/J21,"-")</f>
        <v>0.38885815445895111</v>
      </c>
      <c r="L19" s="197">
        <f t="shared" si="0"/>
        <v>52156.353962156776</v>
      </c>
      <c r="M19" s="137">
        <f t="shared" si="17"/>
        <v>3.9586395661209389E-2</v>
      </c>
      <c r="P19" s="64"/>
      <c r="Q19" s="64"/>
    </row>
    <row r="20" spans="2:17" s="20" customFormat="1" ht="39" customHeight="1">
      <c r="B20" s="311"/>
      <c r="C20" s="313"/>
      <c r="D20" s="308"/>
      <c r="E20" s="187">
        <v>5</v>
      </c>
      <c r="F20" s="190" t="s">
        <v>254</v>
      </c>
      <c r="G20" s="47" t="s">
        <v>255</v>
      </c>
      <c r="H20" s="214">
        <v>223582739</v>
      </c>
      <c r="I20" s="59">
        <f t="shared" ref="I20" si="22">IFERROR(H20/H21,"-")</f>
        <v>4.6578328200200428E-2</v>
      </c>
      <c r="J20" s="198">
        <v>6815</v>
      </c>
      <c r="K20" s="59">
        <f t="shared" ref="K20" si="23">IFERROR(J20/J21,"-")</f>
        <v>0.37701925204691306</v>
      </c>
      <c r="L20" s="198">
        <f t="shared" si="0"/>
        <v>32807.445194424065</v>
      </c>
      <c r="M20" s="138">
        <f t="shared" si="17"/>
        <v>3.8381176046541753E-2</v>
      </c>
      <c r="P20" s="64"/>
      <c r="Q20" s="64"/>
    </row>
    <row r="21" spans="2:17" s="20" customFormat="1">
      <c r="B21" s="294"/>
      <c r="C21" s="314"/>
      <c r="D21" s="309"/>
      <c r="E21" s="204" t="s">
        <v>145</v>
      </c>
      <c r="F21" s="207"/>
      <c r="G21" s="210"/>
      <c r="H21" s="215">
        <v>4800145210</v>
      </c>
      <c r="I21" s="42" t="s">
        <v>321</v>
      </c>
      <c r="J21" s="199">
        <v>18076</v>
      </c>
      <c r="K21" s="42" t="s">
        <v>128</v>
      </c>
      <c r="L21" s="199">
        <f t="shared" si="0"/>
        <v>265553.50796636427</v>
      </c>
      <c r="M21" s="139">
        <f t="shared" si="17"/>
        <v>0.10180163436790737</v>
      </c>
      <c r="P21" s="64"/>
      <c r="Q21" s="64"/>
    </row>
    <row r="22" spans="2:17" s="20" customFormat="1" ht="12" customHeight="1">
      <c r="B22" s="293">
        <v>4</v>
      </c>
      <c r="C22" s="312" t="s">
        <v>131</v>
      </c>
      <c r="D22" s="307">
        <f>VLOOKUP(C22,'地区別_在宅(医科)'!$C$7:$BO$14,65,0)</f>
        <v>126386</v>
      </c>
      <c r="E22" s="185">
        <v>1</v>
      </c>
      <c r="F22" s="188" t="s">
        <v>236</v>
      </c>
      <c r="G22" s="191" t="s">
        <v>237</v>
      </c>
      <c r="H22" s="245">
        <v>649866925</v>
      </c>
      <c r="I22" s="38">
        <f t="shared" ref="I22" si="24">IFERROR(H22/H27,"-")</f>
        <v>0.13732889357424233</v>
      </c>
      <c r="J22" s="196">
        <v>10302</v>
      </c>
      <c r="K22" s="38">
        <f t="shared" ref="K22" si="25">IFERROR(J22/J27,"-")</f>
        <v>0.69518860921789594</v>
      </c>
      <c r="L22" s="196">
        <f t="shared" si="0"/>
        <v>63081.627353911863</v>
      </c>
      <c r="M22" s="136">
        <f>IFERROR(J22/$Q$7,0)</f>
        <v>8.1512192806165243E-2</v>
      </c>
      <c r="P22" s="64"/>
      <c r="Q22" s="64"/>
    </row>
    <row r="23" spans="2:17" s="20" customFormat="1" ht="12" customHeight="1">
      <c r="B23" s="311"/>
      <c r="C23" s="313"/>
      <c r="D23" s="308"/>
      <c r="E23" s="186">
        <v>2</v>
      </c>
      <c r="F23" s="189" t="s">
        <v>240</v>
      </c>
      <c r="G23" s="45" t="s">
        <v>241</v>
      </c>
      <c r="H23" s="213">
        <v>401072468</v>
      </c>
      <c r="I23" s="39">
        <f t="shared" ref="I23" si="26">IFERROR(H23/H27,"-")</f>
        <v>8.4754026023913603E-2</v>
      </c>
      <c r="J23" s="197">
        <v>8791</v>
      </c>
      <c r="K23" s="39">
        <f t="shared" ref="K23" si="27">IFERROR(J23/J27,"-")</f>
        <v>0.59322491396180577</v>
      </c>
      <c r="L23" s="197">
        <f t="shared" si="0"/>
        <v>45623.0767830736</v>
      </c>
      <c r="M23" s="137">
        <f t="shared" ref="M23:M27" si="28">IFERROR(J23/$Q$7,0)</f>
        <v>6.9556754703843773E-2</v>
      </c>
      <c r="P23" s="64"/>
      <c r="Q23" s="64"/>
    </row>
    <row r="24" spans="2:17" s="20" customFormat="1" ht="12" customHeight="1">
      <c r="B24" s="311"/>
      <c r="C24" s="313"/>
      <c r="D24" s="308"/>
      <c r="E24" s="186">
        <v>3</v>
      </c>
      <c r="F24" s="189" t="s">
        <v>238</v>
      </c>
      <c r="G24" s="46" t="s">
        <v>239</v>
      </c>
      <c r="H24" s="213">
        <v>607840307</v>
      </c>
      <c r="I24" s="39">
        <f t="shared" ref="I24" si="29">IFERROR(H24/H27,"-")</f>
        <v>0.12844789235909765</v>
      </c>
      <c r="J24" s="197">
        <v>6816</v>
      </c>
      <c r="K24" s="39">
        <f t="shared" ref="K24" si="30">IFERROR(J24/J27,"-")</f>
        <v>0.45995006410688982</v>
      </c>
      <c r="L24" s="197">
        <f t="shared" si="0"/>
        <v>89178.44879694836</v>
      </c>
      <c r="M24" s="137">
        <f t="shared" si="28"/>
        <v>5.3930023895051665E-2</v>
      </c>
      <c r="P24" s="64"/>
      <c r="Q24" s="64"/>
    </row>
    <row r="25" spans="2:17" s="20" customFormat="1" ht="12" customHeight="1">
      <c r="B25" s="311"/>
      <c r="C25" s="313"/>
      <c r="D25" s="308"/>
      <c r="E25" s="186">
        <v>4</v>
      </c>
      <c r="F25" s="189" t="s">
        <v>246</v>
      </c>
      <c r="G25" s="46" t="s">
        <v>247</v>
      </c>
      <c r="H25" s="213">
        <v>353825815</v>
      </c>
      <c r="I25" s="39">
        <f t="shared" ref="I25" si="31">IFERROR(H25/H27,"-")</f>
        <v>7.4769934924684089E-2</v>
      </c>
      <c r="J25" s="197">
        <v>5925</v>
      </c>
      <c r="K25" s="39">
        <f t="shared" ref="K25" si="32">IFERROR(J25/J27,"-")</f>
        <v>0.39982454956474794</v>
      </c>
      <c r="L25" s="197">
        <f t="shared" si="0"/>
        <v>59717.437130801685</v>
      </c>
      <c r="M25" s="137">
        <f t="shared" si="28"/>
        <v>4.6880192426376338E-2</v>
      </c>
      <c r="P25" s="64"/>
      <c r="Q25" s="64"/>
    </row>
    <row r="26" spans="2:17" s="20" customFormat="1" ht="39" customHeight="1">
      <c r="B26" s="311"/>
      <c r="C26" s="313"/>
      <c r="D26" s="308"/>
      <c r="E26" s="187">
        <v>5</v>
      </c>
      <c r="F26" s="190" t="s">
        <v>254</v>
      </c>
      <c r="G26" s="47" t="s">
        <v>255</v>
      </c>
      <c r="H26" s="214">
        <v>226282083</v>
      </c>
      <c r="I26" s="59">
        <f t="shared" ref="I26" si="33">IFERROR(H26/H27,"-")</f>
        <v>4.7817586799120244E-2</v>
      </c>
      <c r="J26" s="198">
        <v>5904</v>
      </c>
      <c r="K26" s="59">
        <f t="shared" ref="K26" si="34">IFERROR(J26/J27,"-")</f>
        <v>0.39840744989540455</v>
      </c>
      <c r="L26" s="198">
        <f t="shared" si="0"/>
        <v>38326.911077235774</v>
      </c>
      <c r="M26" s="138">
        <f t="shared" si="28"/>
        <v>4.6714034782333484E-2</v>
      </c>
      <c r="P26" s="64"/>
      <c r="Q26" s="64"/>
    </row>
    <row r="27" spans="2:17" s="20" customFormat="1">
      <c r="B27" s="294"/>
      <c r="C27" s="314"/>
      <c r="D27" s="309"/>
      <c r="E27" s="204" t="s">
        <v>145</v>
      </c>
      <c r="F27" s="207"/>
      <c r="G27" s="210"/>
      <c r="H27" s="215">
        <v>4732193700</v>
      </c>
      <c r="I27" s="42" t="s">
        <v>321</v>
      </c>
      <c r="J27" s="199">
        <v>14819</v>
      </c>
      <c r="K27" s="42" t="s">
        <v>128</v>
      </c>
      <c r="L27" s="199">
        <f t="shared" si="0"/>
        <v>319332.86321614141</v>
      </c>
      <c r="M27" s="139">
        <f t="shared" si="28"/>
        <v>0.11725191081290649</v>
      </c>
      <c r="P27" s="64"/>
      <c r="Q27" s="64"/>
    </row>
    <row r="28" spans="2:17" s="20" customFormat="1" ht="12" customHeight="1">
      <c r="B28" s="293">
        <v>5</v>
      </c>
      <c r="C28" s="312" t="s">
        <v>132</v>
      </c>
      <c r="D28" s="307">
        <f>VLOOKUP(C28,'地区別_在宅(医科)'!$C$7:$BO$14,65,0)</f>
        <v>102040</v>
      </c>
      <c r="E28" s="185">
        <v>1</v>
      </c>
      <c r="F28" s="188" t="s">
        <v>236</v>
      </c>
      <c r="G28" s="191" t="s">
        <v>237</v>
      </c>
      <c r="H28" s="245">
        <v>428965307</v>
      </c>
      <c r="I28" s="38">
        <f t="shared" ref="I28" si="35">IFERROR(H28/H33,"-")</f>
        <v>0.14873906265119993</v>
      </c>
      <c r="J28" s="196">
        <v>7552</v>
      </c>
      <c r="K28" s="38">
        <f t="shared" ref="K28" si="36">IFERROR(J28/J33,"-")</f>
        <v>0.67993157468263254</v>
      </c>
      <c r="L28" s="196">
        <f t="shared" si="0"/>
        <v>56801.550185381355</v>
      </c>
      <c r="M28" s="136">
        <f>IFERROR(J28/$Q$8,0)</f>
        <v>7.4010192081536655E-2</v>
      </c>
      <c r="P28" s="64"/>
      <c r="Q28" s="64"/>
    </row>
    <row r="29" spans="2:17" s="20" customFormat="1" ht="12" customHeight="1">
      <c r="B29" s="311"/>
      <c r="C29" s="313"/>
      <c r="D29" s="308"/>
      <c r="E29" s="186">
        <v>2</v>
      </c>
      <c r="F29" s="189" t="s">
        <v>240</v>
      </c>
      <c r="G29" s="45" t="s">
        <v>241</v>
      </c>
      <c r="H29" s="213">
        <v>287080893</v>
      </c>
      <c r="I29" s="39">
        <f t="shared" ref="I29" si="37">IFERROR(H29/H33,"-")</f>
        <v>9.9542182626646367E-2</v>
      </c>
      <c r="J29" s="197">
        <v>6636</v>
      </c>
      <c r="K29" s="39">
        <f t="shared" ref="K29" si="38">IFERROR(J29/J33,"-")</f>
        <v>0.59746106059241921</v>
      </c>
      <c r="L29" s="197">
        <f t="shared" si="0"/>
        <v>43261.135171790236</v>
      </c>
      <c r="M29" s="137">
        <f t="shared" ref="M29:M33" si="39">IFERROR(J29/$Q$8,0)</f>
        <v>6.5033320266562139E-2</v>
      </c>
      <c r="P29" s="64"/>
      <c r="Q29" s="64"/>
    </row>
    <row r="30" spans="2:17" s="20" customFormat="1" ht="12" customHeight="1">
      <c r="B30" s="311"/>
      <c r="C30" s="313"/>
      <c r="D30" s="308"/>
      <c r="E30" s="186">
        <v>3</v>
      </c>
      <c r="F30" s="189" t="s">
        <v>238</v>
      </c>
      <c r="G30" s="46" t="s">
        <v>239</v>
      </c>
      <c r="H30" s="213">
        <v>380940776</v>
      </c>
      <c r="I30" s="39">
        <f t="shared" ref="I30" si="40">IFERROR(H30/H33,"-")</f>
        <v>0.13208707796003821</v>
      </c>
      <c r="J30" s="197">
        <v>4788</v>
      </c>
      <c r="K30" s="39">
        <f t="shared" ref="K30" si="41">IFERROR(J30/J33,"-")</f>
        <v>0.43107949941478346</v>
      </c>
      <c r="L30" s="197">
        <f t="shared" si="0"/>
        <v>79561.565580618219</v>
      </c>
      <c r="M30" s="137">
        <f t="shared" si="39"/>
        <v>4.6922775382203061E-2</v>
      </c>
      <c r="P30" s="64"/>
      <c r="Q30" s="64"/>
    </row>
    <row r="31" spans="2:17" s="20" customFormat="1" ht="39" customHeight="1">
      <c r="B31" s="311"/>
      <c r="C31" s="313"/>
      <c r="D31" s="308"/>
      <c r="E31" s="186">
        <v>4</v>
      </c>
      <c r="F31" s="189" t="s">
        <v>254</v>
      </c>
      <c r="G31" s="46" t="s">
        <v>255</v>
      </c>
      <c r="H31" s="213">
        <v>132607090</v>
      </c>
      <c r="I31" s="39">
        <f t="shared" ref="I31" si="42">IFERROR(H31/H33,"-")</f>
        <v>4.5980068657401493E-2</v>
      </c>
      <c r="J31" s="197">
        <v>4123</v>
      </c>
      <c r="K31" s="39">
        <f t="shared" ref="K31" si="43">IFERROR(J31/J33,"-")</f>
        <v>0.37120734671828576</v>
      </c>
      <c r="L31" s="197">
        <f t="shared" si="0"/>
        <v>32162.76740237691</v>
      </c>
      <c r="M31" s="137">
        <f t="shared" si="39"/>
        <v>4.0405723245785966E-2</v>
      </c>
      <c r="P31" s="64"/>
      <c r="Q31" s="64"/>
    </row>
    <row r="32" spans="2:17" s="20" customFormat="1" ht="12" customHeight="1">
      <c r="B32" s="311"/>
      <c r="C32" s="313"/>
      <c r="D32" s="308"/>
      <c r="E32" s="187">
        <v>5</v>
      </c>
      <c r="F32" s="190" t="s">
        <v>244</v>
      </c>
      <c r="G32" s="47" t="s">
        <v>245</v>
      </c>
      <c r="H32" s="214">
        <v>198746741</v>
      </c>
      <c r="I32" s="59">
        <f t="shared" ref="I32" si="44">IFERROR(H32/H33,"-")</f>
        <v>6.8913274521104351E-2</v>
      </c>
      <c r="J32" s="198">
        <v>4087</v>
      </c>
      <c r="K32" s="59">
        <f t="shared" ref="K32" si="45">IFERROR(J32/J33,"-")</f>
        <v>0.36796614747456557</v>
      </c>
      <c r="L32" s="198">
        <f t="shared" si="0"/>
        <v>48629.004404208463</v>
      </c>
      <c r="M32" s="138">
        <f t="shared" si="39"/>
        <v>4.0052920423363385E-2</v>
      </c>
      <c r="P32" s="64"/>
      <c r="Q32" s="64"/>
    </row>
    <row r="33" spans="2:17" s="20" customFormat="1">
      <c r="B33" s="294"/>
      <c r="C33" s="314"/>
      <c r="D33" s="309"/>
      <c r="E33" s="204" t="s">
        <v>145</v>
      </c>
      <c r="F33" s="207"/>
      <c r="G33" s="210"/>
      <c r="H33" s="215">
        <v>2884012440</v>
      </c>
      <c r="I33" s="42" t="s">
        <v>321</v>
      </c>
      <c r="J33" s="199">
        <v>11107</v>
      </c>
      <c r="K33" s="42" t="s">
        <v>128</v>
      </c>
      <c r="L33" s="199">
        <f t="shared" si="0"/>
        <v>259657.1927613217</v>
      </c>
      <c r="M33" s="139">
        <f t="shared" si="39"/>
        <v>0.10884947079576636</v>
      </c>
      <c r="P33" s="64"/>
      <c r="Q33" s="64"/>
    </row>
    <row r="34" spans="2:17" s="20" customFormat="1" ht="12" customHeight="1">
      <c r="B34" s="293">
        <v>6</v>
      </c>
      <c r="C34" s="312" t="s">
        <v>133</v>
      </c>
      <c r="D34" s="307">
        <f>VLOOKUP(C34,'地区別_在宅(医科)'!$C$7:$BO$14,65,0)</f>
        <v>128043</v>
      </c>
      <c r="E34" s="185">
        <v>1</v>
      </c>
      <c r="F34" s="188" t="s">
        <v>236</v>
      </c>
      <c r="G34" s="191" t="s">
        <v>237</v>
      </c>
      <c r="H34" s="245">
        <v>587874156</v>
      </c>
      <c r="I34" s="38">
        <f t="shared" ref="I34" si="46">IFERROR(H34/H39,"-")</f>
        <v>0.14165193703275078</v>
      </c>
      <c r="J34" s="196">
        <v>9931</v>
      </c>
      <c r="K34" s="38">
        <f t="shared" ref="K34" si="47">IFERROR(J34/J39,"-")</f>
        <v>0.7017878595152286</v>
      </c>
      <c r="L34" s="196">
        <f t="shared" si="0"/>
        <v>59195.867082871817</v>
      </c>
      <c r="M34" s="136">
        <f>IFERROR(J34/$Q$9,0)</f>
        <v>7.755988222706435E-2</v>
      </c>
      <c r="P34" s="64"/>
      <c r="Q34" s="64"/>
    </row>
    <row r="35" spans="2:17" s="20" customFormat="1" ht="12" customHeight="1">
      <c r="B35" s="311"/>
      <c r="C35" s="313"/>
      <c r="D35" s="308"/>
      <c r="E35" s="186">
        <v>2</v>
      </c>
      <c r="F35" s="189" t="s">
        <v>240</v>
      </c>
      <c r="G35" s="45" t="s">
        <v>241</v>
      </c>
      <c r="H35" s="213">
        <v>395468023</v>
      </c>
      <c r="I35" s="39">
        <f t="shared" ref="I35" si="48">IFERROR(H35/H39,"-")</f>
        <v>9.5290481679998262E-2</v>
      </c>
      <c r="J35" s="197">
        <v>8687</v>
      </c>
      <c r="K35" s="39">
        <f t="shared" ref="K35" si="49">IFERROR(J35/J39,"-")</f>
        <v>0.61387887781782202</v>
      </c>
      <c r="L35" s="197">
        <f t="shared" si="0"/>
        <v>45524.119143547832</v>
      </c>
      <c r="M35" s="137">
        <f t="shared" ref="M35:M39" si="50">IFERROR(J35/$Q$9,0)</f>
        <v>6.7844396023210948E-2</v>
      </c>
      <c r="P35" s="64"/>
      <c r="Q35" s="64"/>
    </row>
    <row r="36" spans="2:17" s="20" customFormat="1" ht="12" customHeight="1">
      <c r="B36" s="311"/>
      <c r="C36" s="313"/>
      <c r="D36" s="308"/>
      <c r="E36" s="186">
        <v>3</v>
      </c>
      <c r="F36" s="189" t="s">
        <v>238</v>
      </c>
      <c r="G36" s="46" t="s">
        <v>239</v>
      </c>
      <c r="H36" s="213">
        <v>502835145</v>
      </c>
      <c r="I36" s="39">
        <f t="shared" ref="I36" si="51">IFERROR(H36/H39,"-")</f>
        <v>0.12116125801827919</v>
      </c>
      <c r="J36" s="197">
        <v>6525</v>
      </c>
      <c r="K36" s="39">
        <f t="shared" ref="K36" si="52">IFERROR(J36/J39,"-")</f>
        <v>0.46109815560737755</v>
      </c>
      <c r="L36" s="197">
        <f t="shared" si="0"/>
        <v>77062.857471264375</v>
      </c>
      <c r="M36" s="137">
        <f t="shared" si="50"/>
        <v>5.0959443312012367E-2</v>
      </c>
      <c r="P36" s="64"/>
      <c r="Q36" s="64"/>
    </row>
    <row r="37" spans="2:17" s="20" customFormat="1" ht="12" customHeight="1">
      <c r="B37" s="311"/>
      <c r="C37" s="313"/>
      <c r="D37" s="308"/>
      <c r="E37" s="186">
        <v>4</v>
      </c>
      <c r="F37" s="189" t="s">
        <v>246</v>
      </c>
      <c r="G37" s="46" t="s">
        <v>247</v>
      </c>
      <c r="H37" s="213">
        <v>334676944</v>
      </c>
      <c r="I37" s="39">
        <f t="shared" ref="I37" si="53">IFERROR(H37/H39,"-")</f>
        <v>8.0642492808956662E-2</v>
      </c>
      <c r="J37" s="197">
        <v>5664</v>
      </c>
      <c r="K37" s="39">
        <f t="shared" ref="K37" si="54">IFERROR(J37/J39,"-")</f>
        <v>0.40025439898240406</v>
      </c>
      <c r="L37" s="197">
        <f t="shared" si="0"/>
        <v>59088.443502824855</v>
      </c>
      <c r="M37" s="137">
        <f t="shared" si="50"/>
        <v>4.4235139757737636E-2</v>
      </c>
      <c r="P37" s="64"/>
      <c r="Q37" s="64"/>
    </row>
    <row r="38" spans="2:17" s="20" customFormat="1" ht="27" customHeight="1">
      <c r="B38" s="311"/>
      <c r="C38" s="313"/>
      <c r="D38" s="308"/>
      <c r="E38" s="187">
        <v>5</v>
      </c>
      <c r="F38" s="190" t="s">
        <v>264</v>
      </c>
      <c r="G38" s="47" t="s">
        <v>265</v>
      </c>
      <c r="H38" s="214">
        <v>111876665</v>
      </c>
      <c r="I38" s="59">
        <f t="shared" ref="I38" si="55">IFERROR(H38/H39,"-")</f>
        <v>2.6957378793181979E-2</v>
      </c>
      <c r="J38" s="198">
        <v>5598</v>
      </c>
      <c r="K38" s="59">
        <f t="shared" ref="K38" si="56">IFERROR(J38/J39,"-")</f>
        <v>0.39559041763832947</v>
      </c>
      <c r="L38" s="198">
        <f t="shared" si="0"/>
        <v>19985.113433369061</v>
      </c>
      <c r="M38" s="138">
        <f t="shared" si="50"/>
        <v>4.3719687917340266E-2</v>
      </c>
      <c r="P38" s="64"/>
      <c r="Q38" s="64"/>
    </row>
    <row r="39" spans="2:17" s="20" customFormat="1">
      <c r="B39" s="294"/>
      <c r="C39" s="314"/>
      <c r="D39" s="309"/>
      <c r="E39" s="204" t="s">
        <v>145</v>
      </c>
      <c r="F39" s="207"/>
      <c r="G39" s="210"/>
      <c r="H39" s="215">
        <v>4150131430</v>
      </c>
      <c r="I39" s="42" t="s">
        <v>321</v>
      </c>
      <c r="J39" s="199">
        <v>14151</v>
      </c>
      <c r="K39" s="42" t="s">
        <v>128</v>
      </c>
      <c r="L39" s="199">
        <f t="shared" si="0"/>
        <v>293274.7812875415</v>
      </c>
      <c r="M39" s="139">
        <f t="shared" si="50"/>
        <v>0.11051756050701718</v>
      </c>
      <c r="P39" s="64"/>
      <c r="Q39" s="64"/>
    </row>
    <row r="40" spans="2:17" s="20" customFormat="1" ht="12" customHeight="1">
      <c r="B40" s="293">
        <v>7</v>
      </c>
      <c r="C40" s="312" t="s">
        <v>134</v>
      </c>
      <c r="D40" s="307">
        <f>VLOOKUP(C40,'地区別_在宅(医科)'!$C$7:$BO$14,65,0)</f>
        <v>130853</v>
      </c>
      <c r="E40" s="185">
        <v>1</v>
      </c>
      <c r="F40" s="188" t="s">
        <v>236</v>
      </c>
      <c r="G40" s="191" t="s">
        <v>237</v>
      </c>
      <c r="H40" s="245">
        <v>526527139</v>
      </c>
      <c r="I40" s="38">
        <f t="shared" ref="I40" si="57">IFERROR(H40/H45,"-")</f>
        <v>0.13565037557939691</v>
      </c>
      <c r="J40" s="196">
        <v>9108</v>
      </c>
      <c r="K40" s="38">
        <f t="shared" ref="K40" si="58">IFERROR(J40/J45,"-")</f>
        <v>0.71384904773101343</v>
      </c>
      <c r="L40" s="196">
        <f t="shared" si="0"/>
        <v>57809.303798858149</v>
      </c>
      <c r="M40" s="136">
        <f>IFERROR(J40/$Q$10,0)</f>
        <v>6.9604823733502477E-2</v>
      </c>
      <c r="P40" s="64"/>
      <c r="Q40" s="64"/>
    </row>
    <row r="41" spans="2:17" s="20" customFormat="1" ht="12" customHeight="1">
      <c r="B41" s="311"/>
      <c r="C41" s="313"/>
      <c r="D41" s="308"/>
      <c r="E41" s="186">
        <v>2</v>
      </c>
      <c r="F41" s="189" t="s">
        <v>240</v>
      </c>
      <c r="G41" s="45" t="s">
        <v>241</v>
      </c>
      <c r="H41" s="213">
        <v>355539217</v>
      </c>
      <c r="I41" s="39">
        <f t="shared" ref="I41" si="59">IFERROR(H41/H45,"-")</f>
        <v>9.1598371189095917E-2</v>
      </c>
      <c r="J41" s="197">
        <v>7991</v>
      </c>
      <c r="K41" s="39">
        <f t="shared" ref="K41" si="60">IFERROR(J41/J45,"-")</f>
        <v>0.62630300180264908</v>
      </c>
      <c r="L41" s="197">
        <f t="shared" si="0"/>
        <v>44492.456138155423</v>
      </c>
      <c r="M41" s="137">
        <f t="shared" ref="M41:M45" si="61">IFERROR(J41/$Q$10,0)</f>
        <v>6.1068527278702052E-2</v>
      </c>
      <c r="P41" s="64"/>
      <c r="Q41" s="64"/>
    </row>
    <row r="42" spans="2:17" s="20" customFormat="1" ht="12" customHeight="1">
      <c r="B42" s="311"/>
      <c r="C42" s="313"/>
      <c r="D42" s="308"/>
      <c r="E42" s="186">
        <v>3</v>
      </c>
      <c r="F42" s="189" t="s">
        <v>238</v>
      </c>
      <c r="G42" s="46" t="s">
        <v>239</v>
      </c>
      <c r="H42" s="213">
        <v>517189353</v>
      </c>
      <c r="I42" s="39">
        <f t="shared" ref="I42" si="62">IFERROR(H42/H45,"-")</f>
        <v>0.13324466068996929</v>
      </c>
      <c r="J42" s="197">
        <v>6234</v>
      </c>
      <c r="K42" s="39">
        <f t="shared" ref="K42" si="63">IFERROR(J42/J45,"-")</f>
        <v>0.48859628497531155</v>
      </c>
      <c r="L42" s="197">
        <f t="shared" si="0"/>
        <v>82962.680943214626</v>
      </c>
      <c r="M42" s="137">
        <f t="shared" si="61"/>
        <v>4.7641246283998073E-2</v>
      </c>
      <c r="P42" s="64"/>
      <c r="Q42" s="64"/>
    </row>
    <row r="43" spans="2:17" s="20" customFormat="1">
      <c r="B43" s="311"/>
      <c r="C43" s="313"/>
      <c r="D43" s="308"/>
      <c r="E43" s="186">
        <v>4</v>
      </c>
      <c r="F43" s="189" t="s">
        <v>244</v>
      </c>
      <c r="G43" s="46" t="s">
        <v>245</v>
      </c>
      <c r="H43" s="213">
        <v>265859003</v>
      </c>
      <c r="I43" s="39">
        <f t="shared" ref="I43" si="64">IFERROR(H43/H45,"-")</f>
        <v>6.8493855182104893E-2</v>
      </c>
      <c r="J43" s="197">
        <v>5050</v>
      </c>
      <c r="K43" s="39">
        <f t="shared" ref="K43" si="65">IFERROR(J43/J45,"-")</f>
        <v>0.39579904381221098</v>
      </c>
      <c r="L43" s="197">
        <f t="shared" si="0"/>
        <v>52645.34712871287</v>
      </c>
      <c r="M43" s="137">
        <f t="shared" si="61"/>
        <v>3.8592924885176495E-2</v>
      </c>
      <c r="P43" s="64"/>
      <c r="Q43" s="64"/>
    </row>
    <row r="44" spans="2:17" s="20" customFormat="1" ht="39" customHeight="1">
      <c r="B44" s="311"/>
      <c r="C44" s="313"/>
      <c r="D44" s="308"/>
      <c r="E44" s="187">
        <v>5</v>
      </c>
      <c r="F44" s="190" t="s">
        <v>254</v>
      </c>
      <c r="G44" s="47" t="s">
        <v>255</v>
      </c>
      <c r="H44" s="214">
        <v>191825860</v>
      </c>
      <c r="I44" s="59">
        <f t="shared" ref="I44" si="66">IFERROR(H44/H45,"-")</f>
        <v>4.9420529403785989E-2</v>
      </c>
      <c r="J44" s="198">
        <v>4936</v>
      </c>
      <c r="K44" s="59">
        <f t="shared" ref="K44" si="67">IFERROR(J44/J45,"-")</f>
        <v>0.38686417430833137</v>
      </c>
      <c r="L44" s="198">
        <f t="shared" si="0"/>
        <v>38862.613452188009</v>
      </c>
      <c r="M44" s="138">
        <f t="shared" si="61"/>
        <v>3.7721718264006172E-2</v>
      </c>
      <c r="P44" s="64"/>
      <c r="Q44" s="64"/>
    </row>
    <row r="45" spans="2:17" s="20" customFormat="1">
      <c r="B45" s="294"/>
      <c r="C45" s="314"/>
      <c r="D45" s="309"/>
      <c r="E45" s="204" t="s">
        <v>145</v>
      </c>
      <c r="F45" s="207"/>
      <c r="G45" s="210"/>
      <c r="H45" s="215">
        <v>3881501520</v>
      </c>
      <c r="I45" s="42" t="s">
        <v>321</v>
      </c>
      <c r="J45" s="199">
        <v>12759</v>
      </c>
      <c r="K45" s="42" t="s">
        <v>128</v>
      </c>
      <c r="L45" s="199">
        <f t="shared" si="0"/>
        <v>304216.75052903831</v>
      </c>
      <c r="M45" s="139">
        <f t="shared" si="61"/>
        <v>9.750636210098354E-2</v>
      </c>
      <c r="P45" s="64"/>
      <c r="Q45" s="64"/>
    </row>
    <row r="46" spans="2:17" s="20" customFormat="1" ht="12" customHeight="1">
      <c r="B46" s="293">
        <v>8</v>
      </c>
      <c r="C46" s="312" t="s">
        <v>135</v>
      </c>
      <c r="D46" s="307">
        <f>VLOOKUP(C46,'地区別_在宅(医科)'!$C$7:$BO$14,65,0)</f>
        <v>359595</v>
      </c>
      <c r="E46" s="185">
        <v>1</v>
      </c>
      <c r="F46" s="188" t="s">
        <v>236</v>
      </c>
      <c r="G46" s="191" t="s">
        <v>237</v>
      </c>
      <c r="H46" s="245">
        <v>1849021909</v>
      </c>
      <c r="I46" s="38">
        <f t="shared" ref="I46" si="68">IFERROR(H46/H51,"-")</f>
        <v>0.14002620965753262</v>
      </c>
      <c r="J46" s="196">
        <v>29979</v>
      </c>
      <c r="K46" s="38">
        <f t="shared" ref="K46" si="69">IFERROR(J46/J51,"-")</f>
        <v>0.69964293215710982</v>
      </c>
      <c r="L46" s="196">
        <f t="shared" si="0"/>
        <v>61677.23769972314</v>
      </c>
      <c r="M46" s="136">
        <f>IFERROR(J46/$Q$11,0)</f>
        <v>8.33687898886247E-2</v>
      </c>
      <c r="P46" s="64"/>
      <c r="Q46" s="64"/>
    </row>
    <row r="47" spans="2:17" s="20" customFormat="1" ht="12" customHeight="1">
      <c r="B47" s="311"/>
      <c r="C47" s="313"/>
      <c r="D47" s="308"/>
      <c r="E47" s="186">
        <v>2</v>
      </c>
      <c r="F47" s="189" t="s">
        <v>240</v>
      </c>
      <c r="G47" s="45" t="s">
        <v>241</v>
      </c>
      <c r="H47" s="213">
        <v>1176598893</v>
      </c>
      <c r="I47" s="39">
        <f t="shared" ref="I47" si="70">IFERROR(H47/H51,"-")</f>
        <v>8.9103694484151619E-2</v>
      </c>
      <c r="J47" s="197">
        <v>26197</v>
      </c>
      <c r="K47" s="39">
        <f t="shared" ref="K47" si="71">IFERROR(J47/J51,"-")</f>
        <v>0.6113794954374665</v>
      </c>
      <c r="L47" s="197">
        <f t="shared" si="0"/>
        <v>44913.497461541396</v>
      </c>
      <c r="M47" s="137">
        <f t="shared" ref="M47:M51" si="72">IFERROR(J47/$Q$11,0)</f>
        <v>7.2851402272000446E-2</v>
      </c>
      <c r="P47" s="64"/>
      <c r="Q47" s="64"/>
    </row>
    <row r="48" spans="2:17" s="20" customFormat="1" ht="12" customHeight="1">
      <c r="B48" s="311"/>
      <c r="C48" s="313"/>
      <c r="D48" s="308"/>
      <c r="E48" s="186">
        <v>3</v>
      </c>
      <c r="F48" s="189" t="s">
        <v>238</v>
      </c>
      <c r="G48" s="46" t="s">
        <v>239</v>
      </c>
      <c r="H48" s="213">
        <v>1770952145</v>
      </c>
      <c r="I48" s="39">
        <f t="shared" ref="I48" si="73">IFERROR(H48/H51,"-")</f>
        <v>0.13411399569805049</v>
      </c>
      <c r="J48" s="197">
        <v>20372</v>
      </c>
      <c r="K48" s="39">
        <f t="shared" ref="K48" si="74">IFERROR(J48/J51,"-")</f>
        <v>0.47543699969660902</v>
      </c>
      <c r="L48" s="197">
        <f t="shared" si="0"/>
        <v>86930.696298841547</v>
      </c>
      <c r="M48" s="137">
        <f t="shared" si="72"/>
        <v>5.665262308986499E-2</v>
      </c>
      <c r="P48" s="64"/>
      <c r="Q48" s="64"/>
    </row>
    <row r="49" spans="2:17" s="20" customFormat="1">
      <c r="B49" s="311"/>
      <c r="C49" s="313"/>
      <c r="D49" s="308"/>
      <c r="E49" s="186">
        <v>4</v>
      </c>
      <c r="F49" s="189" t="s">
        <v>246</v>
      </c>
      <c r="G49" s="46" t="s">
        <v>247</v>
      </c>
      <c r="H49" s="213">
        <v>941248910</v>
      </c>
      <c r="I49" s="39">
        <f t="shared" ref="I49" si="75">IFERROR(H49/H51,"-")</f>
        <v>7.1280668211695083E-2</v>
      </c>
      <c r="J49" s="197">
        <v>16647</v>
      </c>
      <c r="K49" s="39">
        <f t="shared" ref="K49" si="76">IFERROR(J49/J51,"-")</f>
        <v>0.38850381572498777</v>
      </c>
      <c r="L49" s="197">
        <f t="shared" si="0"/>
        <v>56541.653751426682</v>
      </c>
      <c r="M49" s="137">
        <f t="shared" si="72"/>
        <v>4.629374713219038E-2</v>
      </c>
      <c r="P49" s="64"/>
      <c r="Q49" s="64"/>
    </row>
    <row r="50" spans="2:17" s="20" customFormat="1" ht="39" customHeight="1">
      <c r="B50" s="311"/>
      <c r="C50" s="313"/>
      <c r="D50" s="308"/>
      <c r="E50" s="187">
        <v>5</v>
      </c>
      <c r="F50" s="190" t="s">
        <v>254</v>
      </c>
      <c r="G50" s="47" t="s">
        <v>255</v>
      </c>
      <c r="H50" s="214">
        <v>582227369</v>
      </c>
      <c r="I50" s="59">
        <f t="shared" ref="I50" si="77">IFERROR(H50/H51,"-")</f>
        <v>4.4092009533861942E-2</v>
      </c>
      <c r="J50" s="198">
        <v>16588</v>
      </c>
      <c r="K50" s="59">
        <f t="shared" ref="K50" si="78">IFERROR(J50/J51,"-")</f>
        <v>0.38712688744194729</v>
      </c>
      <c r="L50" s="198">
        <f t="shared" si="0"/>
        <v>35099.31088738847</v>
      </c>
      <c r="M50" s="138">
        <f t="shared" si="72"/>
        <v>4.6129673660646006E-2</v>
      </c>
      <c r="P50" s="64"/>
      <c r="Q50" s="64"/>
    </row>
    <row r="51" spans="2:17" s="20" customFormat="1" ht="14.25" thickBot="1">
      <c r="B51" s="294"/>
      <c r="C51" s="321"/>
      <c r="D51" s="309"/>
      <c r="E51" s="205" t="s">
        <v>145</v>
      </c>
      <c r="F51" s="208"/>
      <c r="G51" s="211"/>
      <c r="H51" s="246">
        <v>13204827250</v>
      </c>
      <c r="I51" s="43" t="s">
        <v>321</v>
      </c>
      <c r="J51" s="244">
        <v>42849</v>
      </c>
      <c r="K51" s="43" t="s">
        <v>128</v>
      </c>
      <c r="L51" s="183">
        <f t="shared" si="0"/>
        <v>308171.18835912156</v>
      </c>
      <c r="M51" s="140">
        <f t="shared" si="72"/>
        <v>0.11915905393567763</v>
      </c>
      <c r="P51" s="64"/>
      <c r="Q51" s="64"/>
    </row>
    <row r="52" spans="2:17" s="20" customFormat="1" ht="12.75" customHeight="1" thickTop="1">
      <c r="B52" s="315" t="s">
        <v>124</v>
      </c>
      <c r="C52" s="316"/>
      <c r="D52" s="310">
        <f>'地区別_在宅(医科)'!BO15</f>
        <v>1264913</v>
      </c>
      <c r="E52" s="206">
        <v>1</v>
      </c>
      <c r="F52" s="209" t="s">
        <v>236</v>
      </c>
      <c r="G52" s="212" t="s">
        <v>237</v>
      </c>
      <c r="H52" s="216">
        <v>6171299729</v>
      </c>
      <c r="I52" s="44">
        <f t="shared" ref="I52" si="79">IFERROR(H52/H57,"-")</f>
        <v>0.14593557337102606</v>
      </c>
      <c r="J52" s="217">
        <v>101377</v>
      </c>
      <c r="K52" s="44">
        <f t="shared" ref="K52" si="80">IFERROR(J52/J57,"-")</f>
        <v>0.70170690514424938</v>
      </c>
      <c r="L52" s="217">
        <f>IFERROR(H52/J52,"-")</f>
        <v>60874.751955571774</v>
      </c>
      <c r="M52" s="141">
        <f>IFERROR(J52/$Q$12,0)</f>
        <v>8.0145432927007626E-2</v>
      </c>
      <c r="P52" s="64"/>
      <c r="Q52" s="64"/>
    </row>
    <row r="53" spans="2:17" s="20" customFormat="1" ht="12.75" customHeight="1">
      <c r="B53" s="317"/>
      <c r="C53" s="318"/>
      <c r="D53" s="308"/>
      <c r="E53" s="186">
        <v>2</v>
      </c>
      <c r="F53" s="189" t="s">
        <v>240</v>
      </c>
      <c r="G53" s="45" t="s">
        <v>241</v>
      </c>
      <c r="H53" s="213">
        <v>3884699304</v>
      </c>
      <c r="I53" s="39">
        <f t="shared" ref="I53" si="81">IFERROR(H53/H57,"-")</f>
        <v>9.1863277623549996E-2</v>
      </c>
      <c r="J53" s="197">
        <v>87232</v>
      </c>
      <c r="K53" s="39">
        <f t="shared" ref="K53" si="82">IFERROR(J53/J57,"-")</f>
        <v>0.60379865994794835</v>
      </c>
      <c r="L53" s="197">
        <f t="shared" si="0"/>
        <v>44532.961573734407</v>
      </c>
      <c r="M53" s="137">
        <f t="shared" ref="M53:M56" si="83">IFERROR(J53/$Q$12,0)</f>
        <v>6.8962845666065573E-2</v>
      </c>
      <c r="P53" s="64"/>
      <c r="Q53" s="64"/>
    </row>
    <row r="54" spans="2:17" s="20" customFormat="1" ht="12.75" customHeight="1">
      <c r="B54" s="317"/>
      <c r="C54" s="318"/>
      <c r="D54" s="308"/>
      <c r="E54" s="186">
        <v>3</v>
      </c>
      <c r="F54" s="189" t="s">
        <v>238</v>
      </c>
      <c r="G54" s="46" t="s">
        <v>239</v>
      </c>
      <c r="H54" s="213">
        <v>5721807050</v>
      </c>
      <c r="I54" s="39">
        <f t="shared" ref="I54" si="84">IFERROR(H54/H57,"-")</f>
        <v>0.13530621250435285</v>
      </c>
      <c r="J54" s="197">
        <v>67742</v>
      </c>
      <c r="K54" s="39">
        <f t="shared" ref="K54" si="85">IFERROR(J54/J57,"-")</f>
        <v>0.46889362644664712</v>
      </c>
      <c r="L54" s="197">
        <f t="shared" si="0"/>
        <v>84464.690295533059</v>
      </c>
      <c r="M54" s="137">
        <f t="shared" si="83"/>
        <v>5.3554671348938619E-2</v>
      </c>
      <c r="P54" s="64"/>
      <c r="Q54" s="64"/>
    </row>
    <row r="55" spans="2:17" s="20" customFormat="1">
      <c r="B55" s="317"/>
      <c r="C55" s="318"/>
      <c r="D55" s="308"/>
      <c r="E55" s="186">
        <v>4</v>
      </c>
      <c r="F55" s="189" t="s">
        <v>246</v>
      </c>
      <c r="G55" s="46" t="s">
        <v>247</v>
      </c>
      <c r="H55" s="213">
        <v>3078344616</v>
      </c>
      <c r="I55" s="39">
        <f t="shared" ref="I55" si="86">IFERROR(H55/H57,"-")</f>
        <v>7.2795036102122054E-2</v>
      </c>
      <c r="J55" s="197">
        <v>55553</v>
      </c>
      <c r="K55" s="39">
        <f t="shared" ref="K55" si="87">IFERROR(J55/J57,"-")</f>
        <v>0.38452433689573068</v>
      </c>
      <c r="L55" s="197">
        <f t="shared" si="0"/>
        <v>55412.752074595432</v>
      </c>
      <c r="M55" s="137">
        <f t="shared" si="83"/>
        <v>4.3918435497144866E-2</v>
      </c>
      <c r="P55" s="64"/>
      <c r="Q55" s="64"/>
    </row>
    <row r="56" spans="2:17" s="20" customFormat="1" ht="39" customHeight="1">
      <c r="B56" s="317"/>
      <c r="C56" s="318"/>
      <c r="D56" s="308"/>
      <c r="E56" s="187">
        <v>5</v>
      </c>
      <c r="F56" s="190" t="s">
        <v>254</v>
      </c>
      <c r="G56" s="47" t="s">
        <v>255</v>
      </c>
      <c r="H56" s="214">
        <v>1936780065</v>
      </c>
      <c r="I56" s="59">
        <f t="shared" ref="I56" si="88">IFERROR(H56/H57,"-")</f>
        <v>4.579993221705795E-2</v>
      </c>
      <c r="J56" s="198">
        <v>55341</v>
      </c>
      <c r="K56" s="59">
        <f t="shared" ref="K56" si="89">IFERROR(J56/J57,"-")</f>
        <v>0.38305692452516749</v>
      </c>
      <c r="L56" s="198">
        <f t="shared" si="0"/>
        <v>34997.200357781752</v>
      </c>
      <c r="M56" s="138">
        <f t="shared" si="83"/>
        <v>4.3750835037666622E-2</v>
      </c>
      <c r="P56" s="64"/>
      <c r="Q56" s="64"/>
    </row>
    <row r="57" spans="2:17" s="20" customFormat="1">
      <c r="B57" s="319"/>
      <c r="C57" s="320"/>
      <c r="D57" s="309"/>
      <c r="E57" s="204" t="s">
        <v>145</v>
      </c>
      <c r="F57" s="48"/>
      <c r="G57" s="49"/>
      <c r="H57" s="215">
        <f>'地区別_在宅患者の疾病傾向(医療費)'!H57</f>
        <v>42287836930</v>
      </c>
      <c r="I57" s="215" t="str">
        <f>'地区別_在宅患者の疾病傾向(医療費)'!I57</f>
        <v>-</v>
      </c>
      <c r="J57" s="215">
        <f>'地区別_在宅患者の疾病傾向(医療費)'!J57</f>
        <v>144472</v>
      </c>
      <c r="K57" s="215" t="str">
        <f>'地区別_在宅患者の疾病傾向(医療費)'!K57</f>
        <v>-</v>
      </c>
      <c r="L57" s="215">
        <f>'地区別_在宅(医科)'!BV15</f>
        <v>292706.10865773301</v>
      </c>
      <c r="M57" s="235">
        <f>'地区別_在宅(医科)'!BR15</f>
        <v>0.11421496972519059</v>
      </c>
      <c r="P57" s="64"/>
      <c r="Q57" s="64"/>
    </row>
    <row r="58" spans="2:17" s="20" customFormat="1">
      <c r="P58" s="64"/>
      <c r="Q58" s="64"/>
    </row>
    <row r="59" spans="2:17" s="20" customFormat="1">
      <c r="P59" s="64"/>
      <c r="Q59" s="64"/>
    </row>
  </sheetData>
  <mergeCells count="27">
    <mergeCell ref="B16:B21"/>
    <mergeCell ref="C16:C21"/>
    <mergeCell ref="F3:G3"/>
    <mergeCell ref="B4:B9"/>
    <mergeCell ref="C4:C9"/>
    <mergeCell ref="B10:B15"/>
    <mergeCell ref="C10:C15"/>
    <mergeCell ref="D4:D9"/>
    <mergeCell ref="D10:D15"/>
    <mergeCell ref="D16:D21"/>
    <mergeCell ref="B22:B27"/>
    <mergeCell ref="C22:C27"/>
    <mergeCell ref="B28:B33"/>
    <mergeCell ref="C28:C33"/>
    <mergeCell ref="B34:B39"/>
    <mergeCell ref="C34:C39"/>
    <mergeCell ref="B40:B45"/>
    <mergeCell ref="C40:C45"/>
    <mergeCell ref="B46:B51"/>
    <mergeCell ref="C46:C51"/>
    <mergeCell ref="B52:C57"/>
    <mergeCell ref="D52:D57"/>
    <mergeCell ref="D22:D27"/>
    <mergeCell ref="D28:D33"/>
    <mergeCell ref="D34:D39"/>
    <mergeCell ref="D40:D45"/>
    <mergeCell ref="D46:D51"/>
  </mergeCells>
  <phoneticPr fontId="3"/>
  <pageMargins left="0.39370078740157483" right="0.23622047244094491" top="0.43307086614173229" bottom="0.31496062992125984" header="0.31496062992125984" footer="0.19685039370078741"/>
  <pageSetup paperSize="9" scale="66" orientation="portrait" r:id="rId1"/>
  <headerFooter>
    <oddHeader>&amp;R&amp;"ＭＳ 明朝,標準"&amp;12 2-17.在宅医療に係る分析</oddHeader>
  </headerFooter>
  <ignoredErrors>
    <ignoredError sqref="F56:F57 F4:F8 F10:F14 F16:F20 F22:F26 F28:F32 F34:F38 F40:F44 F46:F50 F52:F5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R465"/>
  <sheetViews>
    <sheetView showGridLines="0" zoomScaleNormal="100" zoomScaleSheetLayoutView="100" workbookViewId="0"/>
  </sheetViews>
  <sheetFormatPr defaultColWidth="9" defaultRowHeight="13.5"/>
  <cols>
    <col min="1" max="1" width="4.625" style="20" customWidth="1"/>
    <col min="2" max="2" width="2.625" style="20" customWidth="1"/>
    <col min="3" max="3" width="11.625" style="20" customWidth="1"/>
    <col min="4" max="4" width="11.625" style="8" customWidth="1"/>
    <col min="5" max="5" width="4.625" style="20" customWidth="1"/>
    <col min="6" max="6" width="5.625" style="20" customWidth="1"/>
    <col min="7" max="7" width="23.25" style="20" bestFit="1" customWidth="1"/>
    <col min="8" max="8" width="16" style="20" customWidth="1"/>
    <col min="9" max="12" width="12.375" style="20" customWidth="1"/>
    <col min="13" max="13" width="12.375" style="8" customWidth="1"/>
    <col min="14" max="15" width="9" style="20"/>
    <col min="16" max="16" width="5.375" style="12" customWidth="1"/>
    <col min="17" max="17" width="14.5" style="12" customWidth="1"/>
    <col min="18" max="18" width="12.625" style="12" customWidth="1"/>
    <col min="19" max="16384" width="9" style="20"/>
  </cols>
  <sheetData>
    <row r="1" spans="2:18" s="8" customFormat="1" ht="16.5" customHeight="1">
      <c r="B1" s="21" t="s">
        <v>223</v>
      </c>
      <c r="C1" s="21"/>
      <c r="D1" s="123"/>
      <c r="P1" s="12"/>
      <c r="Q1" s="12"/>
      <c r="R1" s="12"/>
    </row>
    <row r="2" spans="2:18" s="8" customFormat="1" ht="16.5" customHeight="1">
      <c r="B2" s="21" t="s">
        <v>222</v>
      </c>
      <c r="C2" s="21"/>
      <c r="D2" s="123"/>
      <c r="F2" s="8" t="s">
        <v>195</v>
      </c>
      <c r="P2" s="12" t="s">
        <v>200</v>
      </c>
      <c r="Q2" s="12"/>
      <c r="R2" s="12"/>
    </row>
    <row r="3" spans="2:18" s="8" customFormat="1" ht="45">
      <c r="B3" s="13"/>
      <c r="C3" s="13" t="s">
        <v>119</v>
      </c>
      <c r="D3" s="85" t="s">
        <v>199</v>
      </c>
      <c r="E3" s="14" t="s">
        <v>83</v>
      </c>
      <c r="F3" s="305" t="s">
        <v>90</v>
      </c>
      <c r="G3" s="306"/>
      <c r="H3" s="15" t="s">
        <v>162</v>
      </c>
      <c r="I3" s="91" t="s">
        <v>192</v>
      </c>
      <c r="J3" s="83" t="s">
        <v>91</v>
      </c>
      <c r="K3" s="91" t="s">
        <v>320</v>
      </c>
      <c r="L3" s="58" t="s">
        <v>161</v>
      </c>
      <c r="M3" s="58" t="s">
        <v>196</v>
      </c>
      <c r="P3" s="130"/>
      <c r="Q3" s="135" t="s">
        <v>119</v>
      </c>
      <c r="R3" s="142" t="s">
        <v>201</v>
      </c>
    </row>
    <row r="4" spans="2:18" ht="13.15" customHeight="1">
      <c r="B4" s="293">
        <v>1</v>
      </c>
      <c r="C4" s="312" t="s">
        <v>59</v>
      </c>
      <c r="D4" s="307">
        <f>VLOOKUP(C4,'市区町村別_在宅(医科)'!$C$7:$BO$80,65,0)</f>
        <v>359595</v>
      </c>
      <c r="E4" s="185">
        <v>1</v>
      </c>
      <c r="F4" s="188" t="s">
        <v>236</v>
      </c>
      <c r="G4" s="191" t="s">
        <v>237</v>
      </c>
      <c r="H4" s="245">
        <v>1849021909</v>
      </c>
      <c r="I4" s="38">
        <f>IFERROR(H4/H9,"-")</f>
        <v>0.14002620965753262</v>
      </c>
      <c r="J4" s="196">
        <v>29979</v>
      </c>
      <c r="K4" s="38">
        <f>IFERROR(J4/J9,"-")</f>
        <v>0.69964293215710982</v>
      </c>
      <c r="L4" s="196">
        <f>IFERROR(H4/J4,"-")</f>
        <v>61677.23769972314</v>
      </c>
      <c r="M4" s="136">
        <f t="shared" ref="M4:M9" si="0">IFERROR(J4/$R$4,0)</f>
        <v>8.33687898886247E-2</v>
      </c>
      <c r="P4" s="165">
        <v>1</v>
      </c>
      <c r="Q4" s="65" t="s">
        <v>97</v>
      </c>
      <c r="R4" s="172">
        <f>'市区町村別_在宅(医科)'!BO7</f>
        <v>359595</v>
      </c>
    </row>
    <row r="5" spans="2:18" ht="13.15" customHeight="1">
      <c r="B5" s="311"/>
      <c r="C5" s="313"/>
      <c r="D5" s="308"/>
      <c r="E5" s="186">
        <v>2</v>
      </c>
      <c r="F5" s="189" t="s">
        <v>240</v>
      </c>
      <c r="G5" s="45" t="s">
        <v>241</v>
      </c>
      <c r="H5" s="213">
        <v>1176598893</v>
      </c>
      <c r="I5" s="39">
        <f>IFERROR(H5/H9,"-")</f>
        <v>8.9103694484151619E-2</v>
      </c>
      <c r="J5" s="197">
        <v>26197</v>
      </c>
      <c r="K5" s="39">
        <f>IFERROR(J5/J9,"-")</f>
        <v>0.6113794954374665</v>
      </c>
      <c r="L5" s="197">
        <f t="shared" ref="L5:L8" si="1">IFERROR(H5/J5,"-")</f>
        <v>44913.497461541396</v>
      </c>
      <c r="M5" s="137">
        <f t="shared" si="0"/>
        <v>7.2851402272000446E-2</v>
      </c>
      <c r="P5" s="165">
        <v>2</v>
      </c>
      <c r="Q5" s="65" t="s">
        <v>98</v>
      </c>
      <c r="R5" s="172">
        <f>'市区町村別_在宅(医科)'!BO8</f>
        <v>13587</v>
      </c>
    </row>
    <row r="6" spans="2:18" ht="13.15" customHeight="1">
      <c r="B6" s="311"/>
      <c r="C6" s="313"/>
      <c r="D6" s="308"/>
      <c r="E6" s="186">
        <v>3</v>
      </c>
      <c r="F6" s="189" t="s">
        <v>238</v>
      </c>
      <c r="G6" s="46" t="s">
        <v>239</v>
      </c>
      <c r="H6" s="213">
        <v>1770952145</v>
      </c>
      <c r="I6" s="39">
        <f>IFERROR(H6/H9,"-")</f>
        <v>0.13411399569805049</v>
      </c>
      <c r="J6" s="197">
        <v>20372</v>
      </c>
      <c r="K6" s="39">
        <f>IFERROR(J6/J9,"-")</f>
        <v>0.47543699969660902</v>
      </c>
      <c r="L6" s="197">
        <f t="shared" si="1"/>
        <v>86930.696298841547</v>
      </c>
      <c r="M6" s="137">
        <f t="shared" si="0"/>
        <v>5.665262308986499E-2</v>
      </c>
      <c r="P6" s="165">
        <v>3</v>
      </c>
      <c r="Q6" s="65" t="s">
        <v>99</v>
      </c>
      <c r="R6" s="172">
        <f>'市区町村別_在宅(医科)'!BO9</f>
        <v>8534</v>
      </c>
    </row>
    <row r="7" spans="2:18" ht="12">
      <c r="B7" s="311"/>
      <c r="C7" s="313"/>
      <c r="D7" s="308"/>
      <c r="E7" s="186">
        <v>4</v>
      </c>
      <c r="F7" s="189" t="s">
        <v>246</v>
      </c>
      <c r="G7" s="46" t="s">
        <v>247</v>
      </c>
      <c r="H7" s="213">
        <v>941248910</v>
      </c>
      <c r="I7" s="39">
        <f>IFERROR(H7/H9,"-")</f>
        <v>7.1280668211695083E-2</v>
      </c>
      <c r="J7" s="197">
        <v>16647</v>
      </c>
      <c r="K7" s="39">
        <f>IFERROR(J7/J9,"-")</f>
        <v>0.38850381572498777</v>
      </c>
      <c r="L7" s="197">
        <f t="shared" si="1"/>
        <v>56541.653751426682</v>
      </c>
      <c r="M7" s="137">
        <f t="shared" si="0"/>
        <v>4.629374713219038E-2</v>
      </c>
      <c r="P7" s="165">
        <v>4</v>
      </c>
      <c r="Q7" s="65" t="s">
        <v>100</v>
      </c>
      <c r="R7" s="172">
        <f>'市区町村別_在宅(医科)'!BO10</f>
        <v>9792</v>
      </c>
    </row>
    <row r="8" spans="2:18" ht="39" customHeight="1">
      <c r="B8" s="311"/>
      <c r="C8" s="313"/>
      <c r="D8" s="308"/>
      <c r="E8" s="187">
        <v>5</v>
      </c>
      <c r="F8" s="190" t="s">
        <v>254</v>
      </c>
      <c r="G8" s="47" t="s">
        <v>255</v>
      </c>
      <c r="H8" s="214">
        <v>582227369</v>
      </c>
      <c r="I8" s="59">
        <f>IFERROR(H8/H9,"-")</f>
        <v>4.4092009533861942E-2</v>
      </c>
      <c r="J8" s="198">
        <v>16588</v>
      </c>
      <c r="K8" s="59">
        <f>IFERROR(J8/J9,"-")</f>
        <v>0.38712688744194729</v>
      </c>
      <c r="L8" s="198">
        <f t="shared" si="1"/>
        <v>35099.31088738847</v>
      </c>
      <c r="M8" s="138">
        <f t="shared" si="0"/>
        <v>4.6129673660646006E-2</v>
      </c>
      <c r="P8" s="165">
        <v>5</v>
      </c>
      <c r="Q8" s="65" t="s">
        <v>101</v>
      </c>
      <c r="R8" s="172">
        <f>'市区町村別_在宅(医科)'!BO11</f>
        <v>8474</v>
      </c>
    </row>
    <row r="9" spans="2:18" ht="13.15" customHeight="1">
      <c r="B9" s="294"/>
      <c r="C9" s="314"/>
      <c r="D9" s="309"/>
      <c r="E9" s="204" t="s">
        <v>145</v>
      </c>
      <c r="F9" s="207"/>
      <c r="G9" s="210"/>
      <c r="H9" s="215">
        <v>13204827250</v>
      </c>
      <c r="I9" s="42" t="s">
        <v>321</v>
      </c>
      <c r="J9" s="199">
        <v>42849</v>
      </c>
      <c r="K9" s="42" t="s">
        <v>128</v>
      </c>
      <c r="L9" s="199">
        <f>IFERROR(H9/J9,"-")</f>
        <v>308171.18835912156</v>
      </c>
      <c r="M9" s="139">
        <f t="shared" si="0"/>
        <v>0.11915905393567763</v>
      </c>
      <c r="P9" s="165">
        <v>6</v>
      </c>
      <c r="Q9" s="65" t="s">
        <v>102</v>
      </c>
      <c r="R9" s="172">
        <f>'市区町村別_在宅(医科)'!BO12</f>
        <v>12122</v>
      </c>
    </row>
    <row r="10" spans="2:18" ht="13.15" customHeight="1">
      <c r="B10" s="293">
        <v>2</v>
      </c>
      <c r="C10" s="312" t="s">
        <v>98</v>
      </c>
      <c r="D10" s="307">
        <f>VLOOKUP(C10,'市区町村別_在宅(医科)'!$C$7:$BO$80,65,0)</f>
        <v>13587</v>
      </c>
      <c r="E10" s="185">
        <v>1</v>
      </c>
      <c r="F10" s="188" t="s">
        <v>236</v>
      </c>
      <c r="G10" s="191" t="s">
        <v>237</v>
      </c>
      <c r="H10" s="245">
        <v>62707497</v>
      </c>
      <c r="I10" s="38">
        <f t="shared" ref="I10" si="2">IFERROR(H10/H15,"-")</f>
        <v>0.14165647234738798</v>
      </c>
      <c r="J10" s="196">
        <v>1078</v>
      </c>
      <c r="K10" s="38">
        <f t="shared" ref="K10" si="3">IFERROR(J10/J15,"-")</f>
        <v>0.6986390149060272</v>
      </c>
      <c r="L10" s="196">
        <f t="shared" ref="L10:L73" si="4">IFERROR(H10/J10,"-")</f>
        <v>58170.219851576992</v>
      </c>
      <c r="M10" s="136">
        <f t="shared" ref="M10:M15" si="5">IFERROR(J10/$R$5,0)</f>
        <v>7.9340546110252444E-2</v>
      </c>
      <c r="P10" s="165">
        <v>7</v>
      </c>
      <c r="Q10" s="65" t="s">
        <v>103</v>
      </c>
      <c r="R10" s="172">
        <f>'市区町村別_在宅(医科)'!BO13</f>
        <v>10791</v>
      </c>
    </row>
    <row r="11" spans="2:18" ht="13.15" customHeight="1">
      <c r="B11" s="311"/>
      <c r="C11" s="313"/>
      <c r="D11" s="308"/>
      <c r="E11" s="186">
        <v>2</v>
      </c>
      <c r="F11" s="189" t="s">
        <v>240</v>
      </c>
      <c r="G11" s="45" t="s">
        <v>241</v>
      </c>
      <c r="H11" s="213">
        <v>44375053</v>
      </c>
      <c r="I11" s="39">
        <f t="shared" ref="I11" si="6">IFERROR(H11/H15,"-")</f>
        <v>0.10024341217459813</v>
      </c>
      <c r="J11" s="197">
        <v>964</v>
      </c>
      <c r="K11" s="39">
        <f t="shared" ref="K11" si="7">IFERROR(J11/J15,"-")</f>
        <v>0.62475696694750482</v>
      </c>
      <c r="L11" s="197">
        <f t="shared" si="4"/>
        <v>46032.212655601659</v>
      </c>
      <c r="M11" s="137">
        <f t="shared" si="5"/>
        <v>7.0950172959446528E-2</v>
      </c>
      <c r="P11" s="165">
        <v>8</v>
      </c>
      <c r="Q11" s="65" t="s">
        <v>60</v>
      </c>
      <c r="R11" s="172">
        <f>'市区町村別_在宅(医科)'!BO14</f>
        <v>8781</v>
      </c>
    </row>
    <row r="12" spans="2:18" ht="13.15" customHeight="1">
      <c r="B12" s="311"/>
      <c r="C12" s="313"/>
      <c r="D12" s="308"/>
      <c r="E12" s="186">
        <v>3</v>
      </c>
      <c r="F12" s="189" t="s">
        <v>238</v>
      </c>
      <c r="G12" s="46" t="s">
        <v>239</v>
      </c>
      <c r="H12" s="213">
        <v>63786252</v>
      </c>
      <c r="I12" s="39">
        <f t="shared" ref="I12" si="8">IFERROR(H12/H15,"-")</f>
        <v>0.14409338396302951</v>
      </c>
      <c r="J12" s="197">
        <v>711</v>
      </c>
      <c r="K12" s="39">
        <f t="shared" ref="K12" si="9">IFERROR(J12/J15,"-")</f>
        <v>0.46079066753078418</v>
      </c>
      <c r="L12" s="197">
        <f t="shared" si="4"/>
        <v>89713.434599156113</v>
      </c>
      <c r="M12" s="137">
        <f t="shared" si="5"/>
        <v>5.2329432545815853E-2</v>
      </c>
      <c r="P12" s="165">
        <v>9</v>
      </c>
      <c r="Q12" s="65" t="s">
        <v>104</v>
      </c>
      <c r="R12" s="172">
        <f>'市区町村別_在宅(医科)'!BO15</f>
        <v>5637</v>
      </c>
    </row>
    <row r="13" spans="2:18" ht="12">
      <c r="B13" s="311"/>
      <c r="C13" s="313"/>
      <c r="D13" s="308"/>
      <c r="E13" s="186">
        <v>4</v>
      </c>
      <c r="F13" s="189" t="s">
        <v>244</v>
      </c>
      <c r="G13" s="46" t="s">
        <v>245</v>
      </c>
      <c r="H13" s="213">
        <v>26278119</v>
      </c>
      <c r="I13" s="39">
        <f t="shared" ref="I13" si="10">IFERROR(H13/H15,"-")</f>
        <v>5.9362369980496439E-2</v>
      </c>
      <c r="J13" s="197">
        <v>581</v>
      </c>
      <c r="K13" s="39">
        <f t="shared" ref="K13" si="11">IFERROR(J13/J15,"-")</f>
        <v>0.3765392093324692</v>
      </c>
      <c r="L13" s="197">
        <f t="shared" si="4"/>
        <v>45229.120481927712</v>
      </c>
      <c r="M13" s="137">
        <f t="shared" si="5"/>
        <v>4.276146316331788E-2</v>
      </c>
      <c r="P13" s="165">
        <v>10</v>
      </c>
      <c r="Q13" s="65" t="s">
        <v>61</v>
      </c>
      <c r="R13" s="172">
        <f>'市区町村別_在宅(医科)'!BO16</f>
        <v>13130</v>
      </c>
    </row>
    <row r="14" spans="2:18" ht="13.15" customHeight="1">
      <c r="B14" s="311"/>
      <c r="C14" s="313"/>
      <c r="D14" s="308"/>
      <c r="E14" s="187">
        <v>5</v>
      </c>
      <c r="F14" s="190" t="s">
        <v>266</v>
      </c>
      <c r="G14" s="47" t="s">
        <v>267</v>
      </c>
      <c r="H14" s="214">
        <v>11370557</v>
      </c>
      <c r="I14" s="59">
        <f t="shared" ref="I14" si="12">IFERROR(H14/H15,"-")</f>
        <v>2.5686131169370366E-2</v>
      </c>
      <c r="J14" s="198">
        <v>572</v>
      </c>
      <c r="K14" s="59">
        <f t="shared" ref="K14" si="13">IFERROR(J14/J15,"-")</f>
        <v>0.37070641607258586</v>
      </c>
      <c r="L14" s="198">
        <f t="shared" si="4"/>
        <v>19878.596153846152</v>
      </c>
      <c r="M14" s="138">
        <f t="shared" si="5"/>
        <v>4.2099065282991094E-2</v>
      </c>
      <c r="P14" s="165">
        <v>11</v>
      </c>
      <c r="Q14" s="65" t="s">
        <v>62</v>
      </c>
      <c r="R14" s="172">
        <f>'市区町村別_在宅(医科)'!BO17</f>
        <v>22723</v>
      </c>
    </row>
    <row r="15" spans="2:18" ht="13.15" customHeight="1">
      <c r="B15" s="294"/>
      <c r="C15" s="314"/>
      <c r="D15" s="309"/>
      <c r="E15" s="204" t="s">
        <v>145</v>
      </c>
      <c r="F15" s="207"/>
      <c r="G15" s="210"/>
      <c r="H15" s="215">
        <v>442673010</v>
      </c>
      <c r="I15" s="42" t="s">
        <v>321</v>
      </c>
      <c r="J15" s="199">
        <v>1543</v>
      </c>
      <c r="K15" s="42" t="s">
        <v>128</v>
      </c>
      <c r="L15" s="199">
        <f t="shared" si="4"/>
        <v>286891.1276733636</v>
      </c>
      <c r="M15" s="139">
        <f t="shared" si="5"/>
        <v>0.1135644365938029</v>
      </c>
      <c r="P15" s="165">
        <v>12</v>
      </c>
      <c r="Q15" s="65" t="s">
        <v>105</v>
      </c>
      <c r="R15" s="172">
        <f>'市区町村別_在宅(医科)'!BO18</f>
        <v>11827</v>
      </c>
    </row>
    <row r="16" spans="2:18" ht="13.15" customHeight="1">
      <c r="B16" s="293">
        <v>3</v>
      </c>
      <c r="C16" s="312" t="s">
        <v>99</v>
      </c>
      <c r="D16" s="307">
        <f>VLOOKUP(C16,'市区町村別_在宅(医科)'!$C$7:$BO$80,65,0)</f>
        <v>8534</v>
      </c>
      <c r="E16" s="185">
        <v>1</v>
      </c>
      <c r="F16" s="188" t="s">
        <v>236</v>
      </c>
      <c r="G16" s="191" t="s">
        <v>237</v>
      </c>
      <c r="H16" s="245">
        <v>41851575</v>
      </c>
      <c r="I16" s="38">
        <f t="shared" ref="I16" si="14">IFERROR(H16/H21,"-")</f>
        <v>0.14049874944033414</v>
      </c>
      <c r="J16" s="196">
        <v>733</v>
      </c>
      <c r="K16" s="38">
        <f t="shared" ref="K16" si="15">IFERROR(J16/J21,"-")</f>
        <v>0.68249534450651772</v>
      </c>
      <c r="L16" s="196">
        <f t="shared" si="4"/>
        <v>57096.282401091405</v>
      </c>
      <c r="M16" s="136">
        <f t="shared" ref="M16:M21" si="16">IFERROR(J16/$R$6,0)</f>
        <v>8.5891727208811816E-2</v>
      </c>
      <c r="P16" s="165">
        <v>13</v>
      </c>
      <c r="Q16" s="65" t="s">
        <v>106</v>
      </c>
      <c r="R16" s="172">
        <f>'市区町村別_在宅(医科)'!BO19</f>
        <v>20407</v>
      </c>
    </row>
    <row r="17" spans="2:18" ht="13.15" customHeight="1">
      <c r="B17" s="311"/>
      <c r="C17" s="313"/>
      <c r="D17" s="308"/>
      <c r="E17" s="186">
        <v>2</v>
      </c>
      <c r="F17" s="189" t="s">
        <v>240</v>
      </c>
      <c r="G17" s="45" t="s">
        <v>241</v>
      </c>
      <c r="H17" s="213">
        <v>23382441</v>
      </c>
      <c r="I17" s="39">
        <f t="shared" ref="I17" si="17">IFERROR(H17/H21,"-")</f>
        <v>7.8496537331328539E-2</v>
      </c>
      <c r="J17" s="197">
        <v>637</v>
      </c>
      <c r="K17" s="39">
        <f t="shared" ref="K17" si="18">IFERROR(J17/J21,"-")</f>
        <v>0.59310986964618251</v>
      </c>
      <c r="L17" s="197">
        <f t="shared" si="4"/>
        <v>36707.128728414442</v>
      </c>
      <c r="M17" s="137">
        <f t="shared" si="16"/>
        <v>7.4642606046402618E-2</v>
      </c>
      <c r="P17" s="165">
        <v>14</v>
      </c>
      <c r="Q17" s="65" t="s">
        <v>107</v>
      </c>
      <c r="R17" s="172">
        <f>'市区町村別_在宅(医科)'!BO20</f>
        <v>15377</v>
      </c>
    </row>
    <row r="18" spans="2:18" ht="13.15" customHeight="1">
      <c r="B18" s="311"/>
      <c r="C18" s="313"/>
      <c r="D18" s="308"/>
      <c r="E18" s="186">
        <v>3</v>
      </c>
      <c r="F18" s="189" t="s">
        <v>238</v>
      </c>
      <c r="G18" s="46" t="s">
        <v>239</v>
      </c>
      <c r="H18" s="213">
        <v>42754055</v>
      </c>
      <c r="I18" s="39">
        <f t="shared" ref="I18" si="19">IFERROR(H18/H21,"-")</f>
        <v>0.14352843975413745</v>
      </c>
      <c r="J18" s="197">
        <v>502</v>
      </c>
      <c r="K18" s="39">
        <f t="shared" ref="K18" si="20">IFERROR(J18/J21,"-")</f>
        <v>0.46741154562383613</v>
      </c>
      <c r="L18" s="197">
        <f t="shared" si="4"/>
        <v>85167.440239043819</v>
      </c>
      <c r="M18" s="137">
        <f t="shared" si="16"/>
        <v>5.8823529411764705E-2</v>
      </c>
      <c r="P18" s="165">
        <v>15</v>
      </c>
      <c r="Q18" s="65" t="s">
        <v>108</v>
      </c>
      <c r="R18" s="172">
        <f>'市区町村別_在宅(医科)'!BO21</f>
        <v>24632</v>
      </c>
    </row>
    <row r="19" spans="2:18" ht="12">
      <c r="B19" s="311"/>
      <c r="C19" s="313"/>
      <c r="D19" s="308"/>
      <c r="E19" s="186">
        <v>4</v>
      </c>
      <c r="F19" s="189" t="s">
        <v>246</v>
      </c>
      <c r="G19" s="46" t="s">
        <v>247</v>
      </c>
      <c r="H19" s="213">
        <v>17937437</v>
      </c>
      <c r="I19" s="39">
        <f t="shared" ref="I19" si="21">IFERROR(H19/H21,"-")</f>
        <v>6.0217267012407032E-2</v>
      </c>
      <c r="J19" s="197">
        <v>451</v>
      </c>
      <c r="K19" s="39">
        <f t="shared" ref="K19" si="22">IFERROR(J19/J21,"-")</f>
        <v>0.41992551210428303</v>
      </c>
      <c r="L19" s="197">
        <f t="shared" si="4"/>
        <v>39772.587583148561</v>
      </c>
      <c r="M19" s="137">
        <f t="shared" si="16"/>
        <v>5.2847433794234823E-2</v>
      </c>
      <c r="P19" s="165">
        <v>16</v>
      </c>
      <c r="Q19" s="65" t="s">
        <v>63</v>
      </c>
      <c r="R19" s="172">
        <f>'市区町村別_在宅(医科)'!BO22</f>
        <v>16597</v>
      </c>
    </row>
    <row r="20" spans="2:18" ht="13.15" customHeight="1">
      <c r="B20" s="311"/>
      <c r="C20" s="313"/>
      <c r="D20" s="308"/>
      <c r="E20" s="187">
        <v>5</v>
      </c>
      <c r="F20" s="190" t="s">
        <v>244</v>
      </c>
      <c r="G20" s="47" t="s">
        <v>245</v>
      </c>
      <c r="H20" s="214">
        <v>20813954</v>
      </c>
      <c r="I20" s="59">
        <f t="shared" ref="I20" si="23">IFERROR(H20/H21,"-")</f>
        <v>6.9873941611722862E-2</v>
      </c>
      <c r="J20" s="198">
        <v>428</v>
      </c>
      <c r="K20" s="59">
        <f t="shared" ref="K20" si="24">IFERROR(J20/J21,"-")</f>
        <v>0.3985102420856611</v>
      </c>
      <c r="L20" s="198">
        <f t="shared" si="4"/>
        <v>48630.733644859814</v>
      </c>
      <c r="M20" s="138">
        <f t="shared" si="16"/>
        <v>5.0152331849074291E-2</v>
      </c>
      <c r="P20" s="165">
        <v>17</v>
      </c>
      <c r="Q20" s="65" t="s">
        <v>109</v>
      </c>
      <c r="R20" s="172">
        <f>'市区町村別_在宅(医科)'!BO23</f>
        <v>23535</v>
      </c>
    </row>
    <row r="21" spans="2:18" ht="13.15" customHeight="1">
      <c r="B21" s="294"/>
      <c r="C21" s="314"/>
      <c r="D21" s="309"/>
      <c r="E21" s="204" t="s">
        <v>145</v>
      </c>
      <c r="F21" s="207"/>
      <c r="G21" s="210"/>
      <c r="H21" s="215">
        <v>297878630</v>
      </c>
      <c r="I21" s="42" t="s">
        <v>321</v>
      </c>
      <c r="J21" s="199">
        <v>1074</v>
      </c>
      <c r="K21" s="42" t="s">
        <v>128</v>
      </c>
      <c r="L21" s="199">
        <f t="shared" si="4"/>
        <v>277354.40409683425</v>
      </c>
      <c r="M21" s="139">
        <f t="shared" si="16"/>
        <v>0.12584954300445278</v>
      </c>
      <c r="P21" s="165">
        <v>18</v>
      </c>
      <c r="Q21" s="65" t="s">
        <v>64</v>
      </c>
      <c r="R21" s="172">
        <f>'市区町村別_在宅(医科)'!BO24</f>
        <v>21156</v>
      </c>
    </row>
    <row r="22" spans="2:18" ht="13.15" customHeight="1">
      <c r="B22" s="293">
        <v>4</v>
      </c>
      <c r="C22" s="312" t="s">
        <v>100</v>
      </c>
      <c r="D22" s="307">
        <f>VLOOKUP(C22,'市区町村別_在宅(医科)'!$C$7:$BO$80,65,0)</f>
        <v>9792</v>
      </c>
      <c r="E22" s="185">
        <v>1</v>
      </c>
      <c r="F22" s="188" t="s">
        <v>236</v>
      </c>
      <c r="G22" s="191" t="s">
        <v>237</v>
      </c>
      <c r="H22" s="245">
        <v>43520090</v>
      </c>
      <c r="I22" s="38">
        <f t="shared" ref="I22" si="25">IFERROR(H22/H27,"-")</f>
        <v>0.1388607121133992</v>
      </c>
      <c r="J22" s="196">
        <v>704</v>
      </c>
      <c r="K22" s="38">
        <f t="shared" ref="K22" si="26">IFERROR(J22/J27,"-")</f>
        <v>0.6875</v>
      </c>
      <c r="L22" s="196">
        <f t="shared" si="4"/>
        <v>61818.309659090912</v>
      </c>
      <c r="M22" s="136">
        <f t="shared" ref="M22:M27" si="27">IFERROR(J22/$R$7,0)</f>
        <v>7.1895424836601302E-2</v>
      </c>
      <c r="P22" s="165">
        <v>19</v>
      </c>
      <c r="Q22" s="65" t="s">
        <v>110</v>
      </c>
      <c r="R22" s="172">
        <f>'市区町村別_在宅(医科)'!BO25</f>
        <v>14723</v>
      </c>
    </row>
    <row r="23" spans="2:18" ht="13.15" customHeight="1">
      <c r="B23" s="311"/>
      <c r="C23" s="313"/>
      <c r="D23" s="308"/>
      <c r="E23" s="186">
        <v>2</v>
      </c>
      <c r="F23" s="189" t="s">
        <v>240</v>
      </c>
      <c r="G23" s="45" t="s">
        <v>241</v>
      </c>
      <c r="H23" s="213">
        <v>24402312</v>
      </c>
      <c r="I23" s="39">
        <f t="shared" ref="I23" si="28">IFERROR(H23/H27,"-")</f>
        <v>7.786110785922884E-2</v>
      </c>
      <c r="J23" s="197">
        <v>629</v>
      </c>
      <c r="K23" s="39">
        <f t="shared" ref="K23" si="29">IFERROR(J23/J27,"-")</f>
        <v>0.6142578125</v>
      </c>
      <c r="L23" s="197">
        <f t="shared" si="4"/>
        <v>38795.408585055644</v>
      </c>
      <c r="M23" s="137">
        <f t="shared" si="27"/>
        <v>6.4236111111111105E-2</v>
      </c>
      <c r="P23" s="165">
        <v>20</v>
      </c>
      <c r="Q23" s="65" t="s">
        <v>111</v>
      </c>
      <c r="R23" s="172">
        <f>'市区町村別_在宅(医科)'!BO26</f>
        <v>21972</v>
      </c>
    </row>
    <row r="24" spans="2:18" ht="13.15" customHeight="1">
      <c r="B24" s="311"/>
      <c r="C24" s="313"/>
      <c r="D24" s="308"/>
      <c r="E24" s="186">
        <v>3</v>
      </c>
      <c r="F24" s="189" t="s">
        <v>238</v>
      </c>
      <c r="G24" s="46" t="s">
        <v>239</v>
      </c>
      <c r="H24" s="213">
        <v>45308346</v>
      </c>
      <c r="I24" s="39">
        <f t="shared" ref="I24" si="30">IFERROR(H24/H27,"-")</f>
        <v>0.14456654823646461</v>
      </c>
      <c r="J24" s="197">
        <v>498</v>
      </c>
      <c r="K24" s="39">
        <f t="shared" ref="K24" si="31">IFERROR(J24/J27,"-")</f>
        <v>0.486328125</v>
      </c>
      <c r="L24" s="197">
        <f t="shared" si="4"/>
        <v>90980.614457831325</v>
      </c>
      <c r="M24" s="137">
        <f t="shared" si="27"/>
        <v>5.0857843137254902E-2</v>
      </c>
      <c r="P24" s="165">
        <v>21</v>
      </c>
      <c r="Q24" s="65" t="s">
        <v>112</v>
      </c>
      <c r="R24" s="172">
        <f>'市区町村別_在宅(医科)'!BO27</f>
        <v>14633</v>
      </c>
    </row>
    <row r="25" spans="2:18" ht="13.15" customHeight="1">
      <c r="B25" s="311"/>
      <c r="C25" s="313"/>
      <c r="D25" s="308"/>
      <c r="E25" s="186">
        <v>4</v>
      </c>
      <c r="F25" s="189" t="s">
        <v>246</v>
      </c>
      <c r="G25" s="46" t="s">
        <v>247</v>
      </c>
      <c r="H25" s="213">
        <v>22625283</v>
      </c>
      <c r="I25" s="39">
        <f t="shared" ref="I25" si="32">IFERROR(H25/H27,"-")</f>
        <v>7.2191094024557048E-2</v>
      </c>
      <c r="J25" s="197">
        <v>437</v>
      </c>
      <c r="K25" s="39">
        <f t="shared" ref="K25" si="33">IFERROR(J25/J27,"-")</f>
        <v>0.4267578125</v>
      </c>
      <c r="L25" s="197">
        <f t="shared" si="4"/>
        <v>51774.102974828376</v>
      </c>
      <c r="M25" s="137">
        <f t="shared" si="27"/>
        <v>4.462826797385621E-2</v>
      </c>
      <c r="P25" s="165">
        <v>22</v>
      </c>
      <c r="Q25" s="65" t="s">
        <v>65</v>
      </c>
      <c r="R25" s="172">
        <f>'市区町村別_在宅(医科)'!BO28</f>
        <v>18751</v>
      </c>
    </row>
    <row r="26" spans="2:18" ht="39" customHeight="1">
      <c r="B26" s="311"/>
      <c r="C26" s="313"/>
      <c r="D26" s="308"/>
      <c r="E26" s="187">
        <v>5</v>
      </c>
      <c r="F26" s="190" t="s">
        <v>254</v>
      </c>
      <c r="G26" s="47" t="s">
        <v>255</v>
      </c>
      <c r="H26" s="214">
        <v>14630272</v>
      </c>
      <c r="I26" s="59">
        <f t="shared" ref="I26" si="34">IFERROR(H26/H27,"-")</f>
        <v>4.6681199150386064E-2</v>
      </c>
      <c r="J26" s="198">
        <v>387</v>
      </c>
      <c r="K26" s="59">
        <f t="shared" ref="K26" si="35">IFERROR(J26/J27,"-")</f>
        <v>0.3779296875</v>
      </c>
      <c r="L26" s="198">
        <f t="shared" si="4"/>
        <v>37804.32041343669</v>
      </c>
      <c r="M26" s="138">
        <f t="shared" si="27"/>
        <v>3.952205882352941E-2</v>
      </c>
      <c r="P26" s="165">
        <v>23</v>
      </c>
      <c r="Q26" s="65" t="s">
        <v>113</v>
      </c>
      <c r="R26" s="172">
        <f>'市区町村別_在宅(医科)'!BO29</f>
        <v>30883</v>
      </c>
    </row>
    <row r="27" spans="2:18" ht="13.15" customHeight="1">
      <c r="B27" s="294"/>
      <c r="C27" s="314"/>
      <c r="D27" s="309"/>
      <c r="E27" s="204" t="s">
        <v>145</v>
      </c>
      <c r="F27" s="207"/>
      <c r="G27" s="210"/>
      <c r="H27" s="215">
        <v>313408230</v>
      </c>
      <c r="I27" s="42" t="s">
        <v>321</v>
      </c>
      <c r="J27" s="199">
        <v>1024</v>
      </c>
      <c r="K27" s="42" t="s">
        <v>128</v>
      </c>
      <c r="L27" s="199">
        <f t="shared" si="4"/>
        <v>306062.724609375</v>
      </c>
      <c r="M27" s="139">
        <f t="shared" si="27"/>
        <v>0.10457516339869281</v>
      </c>
      <c r="P27" s="165">
        <v>24</v>
      </c>
      <c r="Q27" s="65" t="s">
        <v>114</v>
      </c>
      <c r="R27" s="172">
        <f>'市区町村別_在宅(医科)'!BO30</f>
        <v>13361</v>
      </c>
    </row>
    <row r="28" spans="2:18" ht="13.15" customHeight="1">
      <c r="B28" s="293">
        <v>5</v>
      </c>
      <c r="C28" s="312" t="s">
        <v>101</v>
      </c>
      <c r="D28" s="307">
        <f>VLOOKUP(C28,'市区町村別_在宅(医科)'!$C$7:$BO$80,65,0)</f>
        <v>8474</v>
      </c>
      <c r="E28" s="185">
        <v>1</v>
      </c>
      <c r="F28" s="188" t="s">
        <v>236</v>
      </c>
      <c r="G28" s="191" t="s">
        <v>237</v>
      </c>
      <c r="H28" s="245">
        <v>35027764</v>
      </c>
      <c r="I28" s="38">
        <f t="shared" ref="I28" si="36">IFERROR(H28/H33,"-")</f>
        <v>0.14920785930474753</v>
      </c>
      <c r="J28" s="196">
        <v>632</v>
      </c>
      <c r="K28" s="38">
        <f t="shared" ref="K28" si="37">IFERROR(J28/J33,"-")</f>
        <v>0.68845315904139437</v>
      </c>
      <c r="L28" s="196">
        <f t="shared" si="4"/>
        <v>55423.677215189877</v>
      </c>
      <c r="M28" s="136">
        <f t="shared" ref="M28:M33" si="38">IFERROR(J28/$R$8,0)</f>
        <v>7.4581071512862876E-2</v>
      </c>
      <c r="P28" s="165">
        <v>25</v>
      </c>
      <c r="Q28" s="65" t="s">
        <v>115</v>
      </c>
      <c r="R28" s="172">
        <f>'市区町村別_在宅(医科)'!BO31</f>
        <v>9235</v>
      </c>
    </row>
    <row r="29" spans="2:18" ht="13.15" customHeight="1">
      <c r="B29" s="311"/>
      <c r="C29" s="313"/>
      <c r="D29" s="308"/>
      <c r="E29" s="186">
        <v>2</v>
      </c>
      <c r="F29" s="189" t="s">
        <v>240</v>
      </c>
      <c r="G29" s="45" t="s">
        <v>241</v>
      </c>
      <c r="H29" s="213">
        <v>21504171</v>
      </c>
      <c r="I29" s="39">
        <f t="shared" ref="I29" si="39">IFERROR(H29/H33,"-")</f>
        <v>9.1601374299348129E-2</v>
      </c>
      <c r="J29" s="197">
        <v>543</v>
      </c>
      <c r="K29" s="39">
        <f t="shared" ref="K29" si="40">IFERROR(J29/J33,"-")</f>
        <v>0.59150326797385622</v>
      </c>
      <c r="L29" s="197">
        <f t="shared" si="4"/>
        <v>39602.524861878454</v>
      </c>
      <c r="M29" s="137">
        <f t="shared" si="38"/>
        <v>6.4078357328298322E-2</v>
      </c>
      <c r="P29" s="165">
        <v>26</v>
      </c>
      <c r="Q29" s="65" t="s">
        <v>37</v>
      </c>
      <c r="R29" s="172">
        <f>'市区町村別_在宅(医科)'!BO32</f>
        <v>128043</v>
      </c>
    </row>
    <row r="30" spans="2:18" ht="13.15" customHeight="1">
      <c r="B30" s="311"/>
      <c r="C30" s="313"/>
      <c r="D30" s="308"/>
      <c r="E30" s="186">
        <v>3</v>
      </c>
      <c r="F30" s="189" t="s">
        <v>238</v>
      </c>
      <c r="G30" s="46" t="s">
        <v>239</v>
      </c>
      <c r="H30" s="213">
        <v>38190731</v>
      </c>
      <c r="I30" s="39">
        <f t="shared" ref="I30" si="41">IFERROR(H30/H33,"-")</f>
        <v>0.16268115823189455</v>
      </c>
      <c r="J30" s="197">
        <v>474</v>
      </c>
      <c r="K30" s="39">
        <f t="shared" ref="K30" si="42">IFERROR(J30/J33,"-")</f>
        <v>0.5163398692810458</v>
      </c>
      <c r="L30" s="197">
        <f t="shared" si="4"/>
        <v>80571.162447257389</v>
      </c>
      <c r="M30" s="137">
        <f t="shared" si="38"/>
        <v>5.5935803634647153E-2</v>
      </c>
      <c r="P30" s="165">
        <v>27</v>
      </c>
      <c r="Q30" s="65" t="s">
        <v>38</v>
      </c>
      <c r="R30" s="172">
        <f>'市区町村別_在宅(医科)'!BO33</f>
        <v>21977</v>
      </c>
    </row>
    <row r="31" spans="2:18" ht="13.15" customHeight="1">
      <c r="B31" s="311"/>
      <c r="C31" s="313"/>
      <c r="D31" s="308"/>
      <c r="E31" s="186">
        <v>4</v>
      </c>
      <c r="F31" s="189" t="s">
        <v>246</v>
      </c>
      <c r="G31" s="46" t="s">
        <v>247</v>
      </c>
      <c r="H31" s="213">
        <v>15971580</v>
      </c>
      <c r="I31" s="39">
        <f t="shared" ref="I31" si="43">IFERROR(H31/H33,"-")</f>
        <v>6.8034181728371793E-2</v>
      </c>
      <c r="J31" s="197">
        <v>376</v>
      </c>
      <c r="K31" s="39">
        <f t="shared" ref="K31" si="44">IFERROR(J31/J33,"-")</f>
        <v>0.40958605664488018</v>
      </c>
      <c r="L31" s="197">
        <f t="shared" si="4"/>
        <v>42477.606382978724</v>
      </c>
      <c r="M31" s="137">
        <f t="shared" si="38"/>
        <v>4.4371017229171583E-2</v>
      </c>
      <c r="P31" s="165">
        <v>28</v>
      </c>
      <c r="Q31" s="65" t="s">
        <v>39</v>
      </c>
      <c r="R31" s="172">
        <f>'市区町村別_在宅(医科)'!BO34</f>
        <v>17806</v>
      </c>
    </row>
    <row r="32" spans="2:18" ht="13.15" customHeight="1">
      <c r="B32" s="311"/>
      <c r="C32" s="313"/>
      <c r="D32" s="308"/>
      <c r="E32" s="187">
        <v>5</v>
      </c>
      <c r="F32" s="190" t="s">
        <v>244</v>
      </c>
      <c r="G32" s="47" t="s">
        <v>245</v>
      </c>
      <c r="H32" s="214">
        <v>15354723</v>
      </c>
      <c r="I32" s="59">
        <f t="shared" ref="I32" si="45">IFERROR(H32/H33,"-")</f>
        <v>6.540655432780039E-2</v>
      </c>
      <c r="J32" s="198">
        <v>352</v>
      </c>
      <c r="K32" s="59">
        <f t="shared" ref="K32" si="46">IFERROR(J32/J33,"-")</f>
        <v>0.38344226579520696</v>
      </c>
      <c r="L32" s="198">
        <f t="shared" si="4"/>
        <v>43621.372159090912</v>
      </c>
      <c r="M32" s="138">
        <f t="shared" si="38"/>
        <v>4.1538824640075522E-2</v>
      </c>
      <c r="P32" s="165">
        <v>29</v>
      </c>
      <c r="Q32" s="65" t="s">
        <v>40</v>
      </c>
      <c r="R32" s="172">
        <f>'市区町村別_在宅(医科)'!BO35</f>
        <v>15172</v>
      </c>
    </row>
    <row r="33" spans="2:18" ht="13.15" customHeight="1">
      <c r="B33" s="294"/>
      <c r="C33" s="314"/>
      <c r="D33" s="309"/>
      <c r="E33" s="204" t="s">
        <v>145</v>
      </c>
      <c r="F33" s="207"/>
      <c r="G33" s="210"/>
      <c r="H33" s="215">
        <v>234758170</v>
      </c>
      <c r="I33" s="42" t="s">
        <v>321</v>
      </c>
      <c r="J33" s="199">
        <v>918</v>
      </c>
      <c r="K33" s="42" t="s">
        <v>128</v>
      </c>
      <c r="L33" s="199">
        <f t="shared" si="4"/>
        <v>255727.8540305011</v>
      </c>
      <c r="M33" s="139">
        <f t="shared" si="38"/>
        <v>0.10833136653292424</v>
      </c>
      <c r="P33" s="165">
        <v>30</v>
      </c>
      <c r="Q33" s="65" t="s">
        <v>41</v>
      </c>
      <c r="R33" s="172">
        <f>'市区町村別_在宅(医科)'!BO36</f>
        <v>20327</v>
      </c>
    </row>
    <row r="34" spans="2:18" ht="13.15" customHeight="1">
      <c r="B34" s="293">
        <v>6</v>
      </c>
      <c r="C34" s="312" t="s">
        <v>102</v>
      </c>
      <c r="D34" s="307">
        <f>VLOOKUP(C34,'市区町村別_在宅(医科)'!$C$7:$BO$80,65,0)</f>
        <v>12122</v>
      </c>
      <c r="E34" s="185">
        <v>1</v>
      </c>
      <c r="F34" s="188" t="s">
        <v>236</v>
      </c>
      <c r="G34" s="191" t="s">
        <v>237</v>
      </c>
      <c r="H34" s="245">
        <v>37788275</v>
      </c>
      <c r="I34" s="38">
        <f t="shared" ref="I34" si="47">IFERROR(H34/H39,"-")</f>
        <v>0.14487431665580922</v>
      </c>
      <c r="J34" s="196">
        <v>617</v>
      </c>
      <c r="K34" s="38">
        <f t="shared" ref="K34" si="48">IFERROR(J34/J39,"-")</f>
        <v>0.68631813125695218</v>
      </c>
      <c r="L34" s="196">
        <f t="shared" si="4"/>
        <v>61245.178282009721</v>
      </c>
      <c r="M34" s="136">
        <f t="shared" ref="M34:M39" si="49">IFERROR(J34/$R$9,0)</f>
        <v>5.0899191552549086E-2</v>
      </c>
      <c r="P34" s="165">
        <v>31</v>
      </c>
      <c r="Q34" s="65" t="s">
        <v>42</v>
      </c>
      <c r="R34" s="172">
        <f>'市区町村別_在宅(医科)'!BO37</f>
        <v>26559</v>
      </c>
    </row>
    <row r="35" spans="2:18" ht="13.15" customHeight="1">
      <c r="B35" s="311"/>
      <c r="C35" s="313"/>
      <c r="D35" s="308"/>
      <c r="E35" s="186">
        <v>2</v>
      </c>
      <c r="F35" s="189" t="s">
        <v>240</v>
      </c>
      <c r="G35" s="45" t="s">
        <v>241</v>
      </c>
      <c r="H35" s="213">
        <v>21395095</v>
      </c>
      <c r="I35" s="39">
        <f t="shared" ref="I35" si="50">IFERROR(H35/H39,"-")</f>
        <v>8.202543693542827E-2</v>
      </c>
      <c r="J35" s="197">
        <v>521</v>
      </c>
      <c r="K35" s="39">
        <f t="shared" ref="K35" si="51">IFERROR(J35/J39,"-")</f>
        <v>0.57953281423804226</v>
      </c>
      <c r="L35" s="197">
        <f t="shared" si="4"/>
        <v>41065.441458733207</v>
      </c>
      <c r="M35" s="137">
        <f t="shared" si="49"/>
        <v>4.2979706319089261E-2</v>
      </c>
      <c r="P35" s="165">
        <v>32</v>
      </c>
      <c r="Q35" s="65" t="s">
        <v>43</v>
      </c>
      <c r="R35" s="172">
        <f>'市区町村別_在宅(医科)'!BO38</f>
        <v>22707</v>
      </c>
    </row>
    <row r="36" spans="2:18" ht="13.15" customHeight="1">
      <c r="B36" s="311"/>
      <c r="C36" s="313"/>
      <c r="D36" s="308"/>
      <c r="E36" s="186">
        <v>3</v>
      </c>
      <c r="F36" s="189" t="s">
        <v>238</v>
      </c>
      <c r="G36" s="46" t="s">
        <v>239</v>
      </c>
      <c r="H36" s="213">
        <v>30903053</v>
      </c>
      <c r="I36" s="39">
        <f t="shared" ref="I36" si="52">IFERROR(H36/H39,"-")</f>
        <v>0.11847745592920701</v>
      </c>
      <c r="J36" s="197">
        <v>399</v>
      </c>
      <c r="K36" s="39">
        <f t="shared" ref="K36" si="53">IFERROR(J36/J39,"-")</f>
        <v>0.44382647385984425</v>
      </c>
      <c r="L36" s="197">
        <f t="shared" si="4"/>
        <v>77451.260651629069</v>
      </c>
      <c r="M36" s="137">
        <f t="shared" si="49"/>
        <v>3.2915360501567396E-2</v>
      </c>
      <c r="P36" s="165">
        <v>33</v>
      </c>
      <c r="Q36" s="65" t="s">
        <v>44</v>
      </c>
      <c r="R36" s="172">
        <f>'市区町村別_在宅(医科)'!BO39</f>
        <v>6370</v>
      </c>
    </row>
    <row r="37" spans="2:18" ht="39" customHeight="1">
      <c r="B37" s="311"/>
      <c r="C37" s="313"/>
      <c r="D37" s="308"/>
      <c r="E37" s="186">
        <v>4</v>
      </c>
      <c r="F37" s="189" t="s">
        <v>254</v>
      </c>
      <c r="G37" s="46" t="s">
        <v>255</v>
      </c>
      <c r="H37" s="213">
        <v>10879980</v>
      </c>
      <c r="I37" s="39">
        <f t="shared" ref="I37" si="54">IFERROR(H37/H39,"-")</f>
        <v>4.1712136045608625E-2</v>
      </c>
      <c r="J37" s="197">
        <v>360</v>
      </c>
      <c r="K37" s="39">
        <f t="shared" ref="K37" si="55">IFERROR(J37/J39,"-")</f>
        <v>0.40044493882091214</v>
      </c>
      <c r="L37" s="197">
        <f t="shared" si="4"/>
        <v>30222.166666666668</v>
      </c>
      <c r="M37" s="137">
        <f t="shared" si="49"/>
        <v>2.9698069625474343E-2</v>
      </c>
      <c r="P37" s="165">
        <v>34</v>
      </c>
      <c r="Q37" s="65" t="s">
        <v>46</v>
      </c>
      <c r="R37" s="172">
        <f>'市区町村別_在宅(医科)'!BO40</f>
        <v>29031</v>
      </c>
    </row>
    <row r="38" spans="2:18" ht="13.15" customHeight="1">
      <c r="B38" s="311"/>
      <c r="C38" s="313"/>
      <c r="D38" s="308"/>
      <c r="E38" s="187">
        <v>5</v>
      </c>
      <c r="F38" s="190" t="s">
        <v>246</v>
      </c>
      <c r="G38" s="47" t="s">
        <v>247</v>
      </c>
      <c r="H38" s="214">
        <v>18655794</v>
      </c>
      <c r="I38" s="59">
        <f t="shared" ref="I38" si="56">IFERROR(H38/H39,"-")</f>
        <v>7.1523386749502219E-2</v>
      </c>
      <c r="J38" s="198">
        <v>337</v>
      </c>
      <c r="K38" s="59">
        <f t="shared" ref="K38" si="57">IFERROR(J38/J39,"-")</f>
        <v>0.37486095661846497</v>
      </c>
      <c r="L38" s="198">
        <f t="shared" si="4"/>
        <v>55358.439169139463</v>
      </c>
      <c r="M38" s="138">
        <f t="shared" si="49"/>
        <v>2.7800692954957927E-2</v>
      </c>
      <c r="P38" s="165">
        <v>35</v>
      </c>
      <c r="Q38" s="65" t="s">
        <v>3</v>
      </c>
      <c r="R38" s="172">
        <f>'市区町村別_在宅(医科)'!BO41</f>
        <v>58722</v>
      </c>
    </row>
    <row r="39" spans="2:18" ht="13.15" customHeight="1">
      <c r="B39" s="294"/>
      <c r="C39" s="314"/>
      <c r="D39" s="309"/>
      <c r="E39" s="204" t="s">
        <v>145</v>
      </c>
      <c r="F39" s="207"/>
      <c r="G39" s="210"/>
      <c r="H39" s="215">
        <v>260834880</v>
      </c>
      <c r="I39" s="42" t="s">
        <v>321</v>
      </c>
      <c r="J39" s="199">
        <v>899</v>
      </c>
      <c r="K39" s="42" t="s">
        <v>128</v>
      </c>
      <c r="L39" s="199">
        <f t="shared" si="4"/>
        <v>290138.90989988879</v>
      </c>
      <c r="M39" s="139">
        <f t="shared" si="49"/>
        <v>7.4162679425837319E-2</v>
      </c>
      <c r="P39" s="165">
        <v>36</v>
      </c>
      <c r="Q39" s="65" t="s">
        <v>4</v>
      </c>
      <c r="R39" s="172">
        <f>'市区町村別_在宅(医科)'!BO42</f>
        <v>16236</v>
      </c>
    </row>
    <row r="40" spans="2:18" ht="13.15" customHeight="1">
      <c r="B40" s="293">
        <v>7</v>
      </c>
      <c r="C40" s="312" t="s">
        <v>103</v>
      </c>
      <c r="D40" s="307">
        <f>VLOOKUP(C40,'市区町村別_在宅(医科)'!$C$7:$BO$80,65,0)</f>
        <v>10791</v>
      </c>
      <c r="E40" s="185">
        <v>1</v>
      </c>
      <c r="F40" s="188" t="s">
        <v>236</v>
      </c>
      <c r="G40" s="191" t="s">
        <v>237</v>
      </c>
      <c r="H40" s="245">
        <v>46071760</v>
      </c>
      <c r="I40" s="38">
        <f t="shared" ref="I40" si="58">IFERROR(H40/H45,"-")</f>
        <v>0.15592397603878139</v>
      </c>
      <c r="J40" s="196">
        <v>625</v>
      </c>
      <c r="K40" s="38">
        <f t="shared" ref="K40" si="59">IFERROR(J40/J45,"-")</f>
        <v>0.66916488222698067</v>
      </c>
      <c r="L40" s="196">
        <f t="shared" si="4"/>
        <v>73714.816000000006</v>
      </c>
      <c r="M40" s="136">
        <f t="shared" ref="M40:M45" si="60">IFERROR(J40/$R$10,0)</f>
        <v>5.7918635900287278E-2</v>
      </c>
      <c r="P40" s="165">
        <v>37</v>
      </c>
      <c r="Q40" s="65" t="s">
        <v>5</v>
      </c>
      <c r="R40" s="172">
        <f>'市区町村別_在宅(医科)'!BO43</f>
        <v>49221</v>
      </c>
    </row>
    <row r="41" spans="2:18" ht="13.15" customHeight="1">
      <c r="B41" s="311"/>
      <c r="C41" s="313"/>
      <c r="D41" s="308"/>
      <c r="E41" s="186">
        <v>2</v>
      </c>
      <c r="F41" s="189" t="s">
        <v>240</v>
      </c>
      <c r="G41" s="45" t="s">
        <v>241</v>
      </c>
      <c r="H41" s="213">
        <v>26193894</v>
      </c>
      <c r="I41" s="39">
        <f t="shared" ref="I41" si="61">IFERROR(H41/H45,"-")</f>
        <v>8.8649882279695405E-2</v>
      </c>
      <c r="J41" s="197">
        <v>550</v>
      </c>
      <c r="K41" s="39">
        <f t="shared" ref="K41" si="62">IFERROR(J41/J45,"-")</f>
        <v>0.58886509635974305</v>
      </c>
      <c r="L41" s="197">
        <f t="shared" si="4"/>
        <v>47625.261818181818</v>
      </c>
      <c r="M41" s="137">
        <f t="shared" si="60"/>
        <v>5.09683995922528E-2</v>
      </c>
      <c r="P41" s="165">
        <v>38</v>
      </c>
      <c r="Q41" s="65" t="s">
        <v>47</v>
      </c>
      <c r="R41" s="172">
        <f>'市区町村別_在宅(医科)'!BO44</f>
        <v>10441</v>
      </c>
    </row>
    <row r="42" spans="2:18" ht="13.15" customHeight="1">
      <c r="B42" s="311"/>
      <c r="C42" s="313"/>
      <c r="D42" s="308"/>
      <c r="E42" s="186">
        <v>3</v>
      </c>
      <c r="F42" s="189" t="s">
        <v>246</v>
      </c>
      <c r="G42" s="46" t="s">
        <v>247</v>
      </c>
      <c r="H42" s="213">
        <v>23553320</v>
      </c>
      <c r="I42" s="39">
        <f t="shared" ref="I42" si="63">IFERROR(H42/H45,"-")</f>
        <v>7.9713197483963064E-2</v>
      </c>
      <c r="J42" s="197">
        <v>433</v>
      </c>
      <c r="K42" s="39">
        <f t="shared" ref="K42" si="64">IFERROR(J42/J45,"-")</f>
        <v>0.46359743040685225</v>
      </c>
      <c r="L42" s="197">
        <f t="shared" si="4"/>
        <v>54395.658198614321</v>
      </c>
      <c r="M42" s="137">
        <f t="shared" si="60"/>
        <v>4.0126030951719023E-2</v>
      </c>
      <c r="P42" s="165">
        <v>39</v>
      </c>
      <c r="Q42" s="65" t="s">
        <v>10</v>
      </c>
      <c r="R42" s="172">
        <f>'市区町村別_在宅(医科)'!BO45</f>
        <v>58499</v>
      </c>
    </row>
    <row r="43" spans="2:18" ht="13.15" customHeight="1">
      <c r="B43" s="311"/>
      <c r="C43" s="313"/>
      <c r="D43" s="308"/>
      <c r="E43" s="186">
        <v>4</v>
      </c>
      <c r="F43" s="189" t="s">
        <v>238</v>
      </c>
      <c r="G43" s="46" t="s">
        <v>239</v>
      </c>
      <c r="H43" s="213">
        <v>39515465</v>
      </c>
      <c r="I43" s="39">
        <f t="shared" ref="I43" si="65">IFERROR(H43/H45,"-")</f>
        <v>0.1337350346030042</v>
      </c>
      <c r="J43" s="197">
        <v>413</v>
      </c>
      <c r="K43" s="39">
        <f t="shared" ref="K43" si="66">IFERROR(J43/J45,"-")</f>
        <v>0.44218415417558887</v>
      </c>
      <c r="L43" s="197">
        <f t="shared" si="4"/>
        <v>95679.092009685235</v>
      </c>
      <c r="M43" s="137">
        <f t="shared" si="60"/>
        <v>3.8272634602909833E-2</v>
      </c>
      <c r="P43" s="165">
        <v>40</v>
      </c>
      <c r="Q43" s="65" t="s">
        <v>48</v>
      </c>
      <c r="R43" s="172">
        <f>'市区町村別_在宅(医科)'!BO46</f>
        <v>12853</v>
      </c>
    </row>
    <row r="44" spans="2:18" ht="13.15" customHeight="1">
      <c r="B44" s="311"/>
      <c r="C44" s="313"/>
      <c r="D44" s="308"/>
      <c r="E44" s="187">
        <v>5</v>
      </c>
      <c r="F44" s="190" t="s">
        <v>244</v>
      </c>
      <c r="G44" s="47" t="s">
        <v>245</v>
      </c>
      <c r="H44" s="214">
        <v>16892075</v>
      </c>
      <c r="I44" s="59">
        <f t="shared" ref="I44" si="67">IFERROR(H44/H45,"-")</f>
        <v>5.7169066203359674E-2</v>
      </c>
      <c r="J44" s="198">
        <v>356</v>
      </c>
      <c r="K44" s="59">
        <f t="shared" ref="K44" si="68">IFERROR(J44/J45,"-")</f>
        <v>0.38115631691648821</v>
      </c>
      <c r="L44" s="198">
        <f t="shared" si="4"/>
        <v>47449.648876404492</v>
      </c>
      <c r="M44" s="138">
        <f t="shared" si="60"/>
        <v>3.2990455008803633E-2</v>
      </c>
      <c r="P44" s="165">
        <v>41</v>
      </c>
      <c r="Q44" s="65" t="s">
        <v>15</v>
      </c>
      <c r="R44" s="172">
        <f>'市区町村別_在宅(医科)'!BO47</f>
        <v>23492</v>
      </c>
    </row>
    <row r="45" spans="2:18" ht="13.15" customHeight="1">
      <c r="B45" s="294"/>
      <c r="C45" s="314"/>
      <c r="D45" s="309"/>
      <c r="E45" s="204" t="s">
        <v>145</v>
      </c>
      <c r="F45" s="207"/>
      <c r="G45" s="210"/>
      <c r="H45" s="215">
        <v>295475790</v>
      </c>
      <c r="I45" s="42" t="s">
        <v>321</v>
      </c>
      <c r="J45" s="199">
        <v>934</v>
      </c>
      <c r="K45" s="42" t="s">
        <v>128</v>
      </c>
      <c r="L45" s="199">
        <f t="shared" si="4"/>
        <v>316355.23554603854</v>
      </c>
      <c r="M45" s="139">
        <f t="shared" si="60"/>
        <v>8.655360948938931E-2</v>
      </c>
      <c r="P45" s="165">
        <v>42</v>
      </c>
      <c r="Q45" s="65" t="s">
        <v>16</v>
      </c>
      <c r="R45" s="172">
        <f>'市区町村別_在宅(医科)'!BO48</f>
        <v>60650</v>
      </c>
    </row>
    <row r="46" spans="2:18" ht="13.15" customHeight="1">
      <c r="B46" s="293">
        <v>8</v>
      </c>
      <c r="C46" s="312" t="s">
        <v>60</v>
      </c>
      <c r="D46" s="307">
        <f>VLOOKUP(C46,'市区町村別_在宅(医科)'!$C$7:$BO$80,65,0)</f>
        <v>8781</v>
      </c>
      <c r="E46" s="185">
        <v>1</v>
      </c>
      <c r="F46" s="188" t="s">
        <v>236</v>
      </c>
      <c r="G46" s="191" t="s">
        <v>237</v>
      </c>
      <c r="H46" s="245">
        <v>50171861</v>
      </c>
      <c r="I46" s="38">
        <f t="shared" ref="I46" si="69">IFERROR(H46/H51,"-")</f>
        <v>0.144853466679424</v>
      </c>
      <c r="J46" s="196">
        <v>798</v>
      </c>
      <c r="K46" s="38">
        <f t="shared" ref="K46" si="70">IFERROR(J46/J51,"-")</f>
        <v>0.70432480141218001</v>
      </c>
      <c r="L46" s="196">
        <f t="shared" si="4"/>
        <v>62872.00626566416</v>
      </c>
      <c r="M46" s="136">
        <f t="shared" ref="M46:M51" si="71">IFERROR(J46/$R$11,0)</f>
        <v>9.0878032114793297E-2</v>
      </c>
      <c r="P46" s="165">
        <v>43</v>
      </c>
      <c r="Q46" s="65" t="s">
        <v>11</v>
      </c>
      <c r="R46" s="172">
        <f>'市区町村別_在宅(医科)'!BO49</f>
        <v>37162</v>
      </c>
    </row>
    <row r="47" spans="2:18" ht="13.15" customHeight="1">
      <c r="B47" s="311"/>
      <c r="C47" s="313"/>
      <c r="D47" s="308"/>
      <c r="E47" s="186">
        <v>2</v>
      </c>
      <c r="F47" s="189" t="s">
        <v>240</v>
      </c>
      <c r="G47" s="45" t="s">
        <v>241</v>
      </c>
      <c r="H47" s="213">
        <v>35933703</v>
      </c>
      <c r="I47" s="39">
        <f t="shared" ref="I47" si="72">IFERROR(H47/H51,"-")</f>
        <v>0.10374583175574886</v>
      </c>
      <c r="J47" s="197">
        <v>699</v>
      </c>
      <c r="K47" s="39">
        <f t="shared" ref="K47" si="73">IFERROR(J47/J51,"-")</f>
        <v>0.61694616063548102</v>
      </c>
      <c r="L47" s="197">
        <f t="shared" si="4"/>
        <v>51407.30042918455</v>
      </c>
      <c r="M47" s="137">
        <f t="shared" si="71"/>
        <v>7.9603689784762552E-2</v>
      </c>
      <c r="P47" s="165">
        <v>44</v>
      </c>
      <c r="Q47" s="65" t="s">
        <v>23</v>
      </c>
      <c r="R47" s="172">
        <f>'市区町村別_在宅(医科)'!BO50</f>
        <v>41693</v>
      </c>
    </row>
    <row r="48" spans="2:18" ht="13.15" customHeight="1">
      <c r="B48" s="311"/>
      <c r="C48" s="313"/>
      <c r="D48" s="308"/>
      <c r="E48" s="186">
        <v>3</v>
      </c>
      <c r="F48" s="189" t="s">
        <v>238</v>
      </c>
      <c r="G48" s="46" t="s">
        <v>239</v>
      </c>
      <c r="H48" s="213">
        <v>37116159</v>
      </c>
      <c r="I48" s="39">
        <f t="shared" ref="I48" si="74">IFERROR(H48/H51,"-")</f>
        <v>0.10715975436858328</v>
      </c>
      <c r="J48" s="197">
        <v>509</v>
      </c>
      <c r="K48" s="39">
        <f t="shared" ref="K48" si="75">IFERROR(J48/J51,"-")</f>
        <v>0.44924977934686672</v>
      </c>
      <c r="L48" s="197">
        <f t="shared" si="4"/>
        <v>72919.762278978393</v>
      </c>
      <c r="M48" s="137">
        <f t="shared" si="71"/>
        <v>5.7966063090764151E-2</v>
      </c>
      <c r="P48" s="165">
        <v>45</v>
      </c>
      <c r="Q48" s="65" t="s">
        <v>49</v>
      </c>
      <c r="R48" s="172">
        <f>'市区町村別_在宅(医科)'!BO51</f>
        <v>14543</v>
      </c>
    </row>
    <row r="49" spans="2:18" ht="27" customHeight="1">
      <c r="B49" s="311"/>
      <c r="C49" s="313"/>
      <c r="D49" s="308"/>
      <c r="E49" s="186">
        <v>4</v>
      </c>
      <c r="F49" s="189" t="s">
        <v>264</v>
      </c>
      <c r="G49" s="46" t="s">
        <v>265</v>
      </c>
      <c r="H49" s="213">
        <v>12634289</v>
      </c>
      <c r="I49" s="39">
        <f t="shared" ref="I49" si="76">IFERROR(H49/H51,"-")</f>
        <v>3.6477031630931793E-2</v>
      </c>
      <c r="J49" s="197">
        <v>494</v>
      </c>
      <c r="K49" s="39">
        <f t="shared" ref="K49" si="77">IFERROR(J49/J51,"-")</f>
        <v>0.43601059135039716</v>
      </c>
      <c r="L49" s="197">
        <f t="shared" si="4"/>
        <v>25575.483805668016</v>
      </c>
      <c r="M49" s="137">
        <f t="shared" si="71"/>
        <v>5.6257829404395852E-2</v>
      </c>
      <c r="P49" s="165">
        <v>46</v>
      </c>
      <c r="Q49" s="65" t="s">
        <v>27</v>
      </c>
      <c r="R49" s="172">
        <f>'市区町村別_在宅(医科)'!BO52</f>
        <v>18436</v>
      </c>
    </row>
    <row r="50" spans="2:18" ht="12">
      <c r="B50" s="311"/>
      <c r="C50" s="313"/>
      <c r="D50" s="308"/>
      <c r="E50" s="187">
        <v>5</v>
      </c>
      <c r="F50" s="190" t="s">
        <v>244</v>
      </c>
      <c r="G50" s="47" t="s">
        <v>245</v>
      </c>
      <c r="H50" s="214">
        <v>22593522</v>
      </c>
      <c r="I50" s="59">
        <f t="shared" ref="I50" si="78">IFERROR(H50/H51,"-")</f>
        <v>6.5230787157722389E-2</v>
      </c>
      <c r="J50" s="198">
        <v>450</v>
      </c>
      <c r="K50" s="59">
        <f t="shared" ref="K50" si="79">IFERROR(J50/J51,"-")</f>
        <v>0.3971756398940865</v>
      </c>
      <c r="L50" s="198">
        <f t="shared" si="4"/>
        <v>50207.826666666668</v>
      </c>
      <c r="M50" s="138">
        <f t="shared" si="71"/>
        <v>5.1247010591048858E-2</v>
      </c>
      <c r="P50" s="165">
        <v>47</v>
      </c>
      <c r="Q50" s="65" t="s">
        <v>17</v>
      </c>
      <c r="R50" s="172">
        <f>'市区町村別_在宅(医科)'!BO53</f>
        <v>37305</v>
      </c>
    </row>
    <row r="51" spans="2:18" ht="13.15" customHeight="1">
      <c r="B51" s="294"/>
      <c r="C51" s="314"/>
      <c r="D51" s="309"/>
      <c r="E51" s="204" t="s">
        <v>145</v>
      </c>
      <c r="F51" s="207"/>
      <c r="G51" s="210"/>
      <c r="H51" s="215">
        <v>346362860</v>
      </c>
      <c r="I51" s="42" t="s">
        <v>321</v>
      </c>
      <c r="J51" s="199">
        <v>1133</v>
      </c>
      <c r="K51" s="42" t="s">
        <v>128</v>
      </c>
      <c r="L51" s="199">
        <f t="shared" si="4"/>
        <v>305704.20123565756</v>
      </c>
      <c r="M51" s="140">
        <f t="shared" si="71"/>
        <v>0.12902858444368523</v>
      </c>
      <c r="P51" s="165">
        <v>48</v>
      </c>
      <c r="Q51" s="65" t="s">
        <v>28</v>
      </c>
      <c r="R51" s="172">
        <f>'市区町村別_在宅(医科)'!BO54</f>
        <v>20008</v>
      </c>
    </row>
    <row r="52" spans="2:18" ht="13.15" customHeight="1">
      <c r="B52" s="293">
        <v>9</v>
      </c>
      <c r="C52" s="312" t="s">
        <v>104</v>
      </c>
      <c r="D52" s="307">
        <f>VLOOKUP(C52,'市区町村別_在宅(医科)'!$C$7:$BO$80,65,0)</f>
        <v>5637</v>
      </c>
      <c r="E52" s="185">
        <v>1</v>
      </c>
      <c r="F52" s="188" t="s">
        <v>236</v>
      </c>
      <c r="G52" s="191" t="s">
        <v>237</v>
      </c>
      <c r="H52" s="245">
        <v>23102529</v>
      </c>
      <c r="I52" s="38">
        <f t="shared" ref="I52" si="80">IFERROR(H52/H57,"-")</f>
        <v>0.14499480931472725</v>
      </c>
      <c r="J52" s="196">
        <v>398</v>
      </c>
      <c r="K52" s="38">
        <f t="shared" ref="K52" si="81">IFERROR(J52/J57,"-")</f>
        <v>0.67343485617597287</v>
      </c>
      <c r="L52" s="196">
        <f t="shared" si="4"/>
        <v>58046.555276381907</v>
      </c>
      <c r="M52" s="136">
        <f t="shared" ref="M52:M57" si="82">IFERROR(J52/$R$12,0)</f>
        <v>7.0604931701259532E-2</v>
      </c>
      <c r="P52" s="165">
        <v>49</v>
      </c>
      <c r="Q52" s="65" t="s">
        <v>29</v>
      </c>
      <c r="R52" s="172">
        <f>'市区町村別_在宅(医科)'!BO55</f>
        <v>20272</v>
      </c>
    </row>
    <row r="53" spans="2:18" ht="13.15" customHeight="1">
      <c r="B53" s="311"/>
      <c r="C53" s="313"/>
      <c r="D53" s="308"/>
      <c r="E53" s="186">
        <v>2</v>
      </c>
      <c r="F53" s="189" t="s">
        <v>240</v>
      </c>
      <c r="G53" s="45" t="s">
        <v>241</v>
      </c>
      <c r="H53" s="213">
        <v>16349091</v>
      </c>
      <c r="I53" s="39">
        <f t="shared" ref="I53" si="83">IFERROR(H53/H57,"-")</f>
        <v>0.10260925684863867</v>
      </c>
      <c r="J53" s="197">
        <v>341</v>
      </c>
      <c r="K53" s="39">
        <f t="shared" ref="K53" si="84">IFERROR(J53/J57,"-")</f>
        <v>0.5769881556683587</v>
      </c>
      <c r="L53" s="197">
        <f t="shared" si="4"/>
        <v>47944.548387096773</v>
      </c>
      <c r="M53" s="137">
        <f t="shared" si="82"/>
        <v>6.0493170125953524E-2</v>
      </c>
      <c r="P53" s="165">
        <v>50</v>
      </c>
      <c r="Q53" s="65" t="s">
        <v>18</v>
      </c>
      <c r="R53" s="172">
        <f>'市区町村別_在宅(医科)'!BO56</f>
        <v>18094</v>
      </c>
    </row>
    <row r="54" spans="2:18" ht="13.15" customHeight="1">
      <c r="B54" s="311"/>
      <c r="C54" s="313"/>
      <c r="D54" s="308"/>
      <c r="E54" s="186">
        <v>3</v>
      </c>
      <c r="F54" s="189" t="s">
        <v>238</v>
      </c>
      <c r="G54" s="46" t="s">
        <v>239</v>
      </c>
      <c r="H54" s="213">
        <v>14744235</v>
      </c>
      <c r="I54" s="39">
        <f t="shared" ref="I54" si="85">IFERROR(H54/H57,"-")</f>
        <v>9.2536948760740756E-2</v>
      </c>
      <c r="J54" s="197">
        <v>231</v>
      </c>
      <c r="K54" s="39">
        <f t="shared" ref="K54" si="86">IFERROR(J54/J57,"-")</f>
        <v>0.39086294416243655</v>
      </c>
      <c r="L54" s="197">
        <f t="shared" si="4"/>
        <v>63827.857142857145</v>
      </c>
      <c r="M54" s="137">
        <f t="shared" si="82"/>
        <v>4.0979244278871743E-2</v>
      </c>
      <c r="P54" s="165">
        <v>51</v>
      </c>
      <c r="Q54" s="65" t="s">
        <v>50</v>
      </c>
      <c r="R54" s="172">
        <f>'市区町村別_在宅(医科)'!BO57</f>
        <v>24024</v>
      </c>
    </row>
    <row r="55" spans="2:18" ht="13.15" customHeight="1">
      <c r="B55" s="311"/>
      <c r="C55" s="313"/>
      <c r="D55" s="308"/>
      <c r="E55" s="186">
        <v>4</v>
      </c>
      <c r="F55" s="189" t="s">
        <v>244</v>
      </c>
      <c r="G55" s="46" t="s">
        <v>245</v>
      </c>
      <c r="H55" s="213">
        <v>12175425</v>
      </c>
      <c r="I55" s="39">
        <f t="shared" ref="I55" si="87">IFERROR(H55/H57,"-")</f>
        <v>7.6414726119411552E-2</v>
      </c>
      <c r="J55" s="197">
        <v>219</v>
      </c>
      <c r="K55" s="39">
        <f t="shared" ref="K55" si="88">IFERROR(J55/J57,"-")</f>
        <v>0.37055837563451777</v>
      </c>
      <c r="L55" s="197">
        <f t="shared" si="4"/>
        <v>55595.547945205479</v>
      </c>
      <c r="M55" s="137">
        <f t="shared" si="82"/>
        <v>3.8850452368281004E-2</v>
      </c>
      <c r="P55" s="165">
        <v>52</v>
      </c>
      <c r="Q55" s="65" t="s">
        <v>6</v>
      </c>
      <c r="R55" s="172">
        <f>'市区町村別_在宅(医科)'!BO58</f>
        <v>19635</v>
      </c>
    </row>
    <row r="56" spans="2:18" ht="39" customHeight="1">
      <c r="B56" s="311"/>
      <c r="C56" s="313"/>
      <c r="D56" s="308"/>
      <c r="E56" s="187">
        <v>5</v>
      </c>
      <c r="F56" s="190" t="s">
        <v>254</v>
      </c>
      <c r="G56" s="47" t="s">
        <v>255</v>
      </c>
      <c r="H56" s="214">
        <v>6372869</v>
      </c>
      <c r="I56" s="59">
        <f t="shared" ref="I56" si="89">IFERROR(H56/H57,"-")</f>
        <v>3.9997046446418764E-2</v>
      </c>
      <c r="J56" s="198">
        <v>207</v>
      </c>
      <c r="K56" s="59">
        <f t="shared" ref="K56" si="90">IFERROR(J56/J57,"-")</f>
        <v>0.35025380710659898</v>
      </c>
      <c r="L56" s="198">
        <f t="shared" si="4"/>
        <v>30786.806763285025</v>
      </c>
      <c r="M56" s="138">
        <f t="shared" si="82"/>
        <v>3.6721660457690264E-2</v>
      </c>
      <c r="P56" s="165">
        <v>53</v>
      </c>
      <c r="Q56" s="65" t="s">
        <v>24</v>
      </c>
      <c r="R56" s="172">
        <f>'市区町村別_在宅(医科)'!BO59</f>
        <v>11060</v>
      </c>
    </row>
    <row r="57" spans="2:18" ht="13.15" customHeight="1">
      <c r="B57" s="294"/>
      <c r="C57" s="314"/>
      <c r="D57" s="309"/>
      <c r="E57" s="204" t="s">
        <v>145</v>
      </c>
      <c r="F57" s="207"/>
      <c r="G57" s="210"/>
      <c r="H57" s="215">
        <v>159333490</v>
      </c>
      <c r="I57" s="42" t="s">
        <v>321</v>
      </c>
      <c r="J57" s="199">
        <v>591</v>
      </c>
      <c r="K57" s="42" t="s">
        <v>128</v>
      </c>
      <c r="L57" s="199">
        <f t="shared" si="4"/>
        <v>269599.81387478847</v>
      </c>
      <c r="M57" s="139">
        <f t="shared" si="82"/>
        <v>0.10484300159659393</v>
      </c>
      <c r="P57" s="165">
        <v>54</v>
      </c>
      <c r="Q57" s="65" t="s">
        <v>30</v>
      </c>
      <c r="R57" s="172">
        <f>'市区町村別_在宅(医科)'!BO60</f>
        <v>18634</v>
      </c>
    </row>
    <row r="58" spans="2:18" ht="13.15" customHeight="1">
      <c r="B58" s="293">
        <v>10</v>
      </c>
      <c r="C58" s="312" t="s">
        <v>61</v>
      </c>
      <c r="D58" s="307">
        <f>VLOOKUP(C58,'市区町村別_在宅(医科)'!$C$7:$BO$80,65,0)</f>
        <v>13130</v>
      </c>
      <c r="E58" s="185">
        <v>1</v>
      </c>
      <c r="F58" s="188" t="s">
        <v>236</v>
      </c>
      <c r="G58" s="191" t="s">
        <v>237</v>
      </c>
      <c r="H58" s="245">
        <v>66844823</v>
      </c>
      <c r="I58" s="38">
        <f t="shared" ref="I58" si="91">IFERROR(H58/H63,"-")</f>
        <v>0.13971606952458912</v>
      </c>
      <c r="J58" s="196">
        <v>1113</v>
      </c>
      <c r="K58" s="38">
        <f t="shared" ref="K58" si="92">IFERROR(J58/J63,"-")</f>
        <v>0.72888015717092336</v>
      </c>
      <c r="L58" s="196">
        <f t="shared" si="4"/>
        <v>60058.241689128481</v>
      </c>
      <c r="M58" s="136">
        <f>IFERROR(J58/$R$13,0)</f>
        <v>8.4767707539984763E-2</v>
      </c>
      <c r="P58" s="165">
        <v>55</v>
      </c>
      <c r="Q58" s="65" t="s">
        <v>19</v>
      </c>
      <c r="R58" s="172">
        <f>'市区町村別_在宅(医科)'!BO61</f>
        <v>19451</v>
      </c>
    </row>
    <row r="59" spans="2:18" ht="13.15" customHeight="1">
      <c r="B59" s="311"/>
      <c r="C59" s="313"/>
      <c r="D59" s="308"/>
      <c r="E59" s="186">
        <v>2</v>
      </c>
      <c r="F59" s="189" t="s">
        <v>240</v>
      </c>
      <c r="G59" s="45" t="s">
        <v>241</v>
      </c>
      <c r="H59" s="213">
        <v>38289519</v>
      </c>
      <c r="I59" s="39">
        <f t="shared" ref="I59" si="93">IFERROR(H59/H63,"-")</f>
        <v>8.0031045914611465E-2</v>
      </c>
      <c r="J59" s="197">
        <v>932</v>
      </c>
      <c r="K59" s="39">
        <f t="shared" ref="K59" si="94">IFERROR(J59/J63,"-")</f>
        <v>0.610347085789129</v>
      </c>
      <c r="L59" s="197">
        <f t="shared" si="4"/>
        <v>41083.174892703864</v>
      </c>
      <c r="M59" s="137">
        <f t="shared" ref="M59:M63" si="95">IFERROR(J59/$R$13,0)</f>
        <v>7.0982482863670981E-2</v>
      </c>
      <c r="P59" s="165">
        <v>56</v>
      </c>
      <c r="Q59" s="65" t="s">
        <v>12</v>
      </c>
      <c r="R59" s="172">
        <f>'市区町村別_在宅(医科)'!BO62</f>
        <v>12084</v>
      </c>
    </row>
    <row r="60" spans="2:18" ht="39" customHeight="1">
      <c r="B60" s="311"/>
      <c r="C60" s="313"/>
      <c r="D60" s="308"/>
      <c r="E60" s="186">
        <v>3</v>
      </c>
      <c r="F60" s="189" t="s">
        <v>254</v>
      </c>
      <c r="G60" s="46" t="s">
        <v>255</v>
      </c>
      <c r="H60" s="213">
        <v>24030949</v>
      </c>
      <c r="I60" s="39">
        <f t="shared" ref="I60" si="96">IFERROR(H60/H63,"-")</f>
        <v>5.022841845547045E-2</v>
      </c>
      <c r="J60" s="197">
        <v>692</v>
      </c>
      <c r="K60" s="39">
        <f t="shared" ref="K60" si="97">IFERROR(J60/J63,"-")</f>
        <v>0.45317616240995418</v>
      </c>
      <c r="L60" s="197">
        <f t="shared" si="4"/>
        <v>34726.8049132948</v>
      </c>
      <c r="M60" s="137">
        <f t="shared" si="95"/>
        <v>5.2703731911652701E-2</v>
      </c>
      <c r="P60" s="165">
        <v>57</v>
      </c>
      <c r="Q60" s="65" t="s">
        <v>51</v>
      </c>
      <c r="R60" s="172">
        <f>'市区町村別_在宅(医科)'!BO63</f>
        <v>8898</v>
      </c>
    </row>
    <row r="61" spans="2:18" ht="13.15" customHeight="1">
      <c r="B61" s="311"/>
      <c r="C61" s="313"/>
      <c r="D61" s="308"/>
      <c r="E61" s="186">
        <v>4</v>
      </c>
      <c r="F61" s="189" t="s">
        <v>238</v>
      </c>
      <c r="G61" s="46" t="s">
        <v>239</v>
      </c>
      <c r="H61" s="213">
        <v>58345055</v>
      </c>
      <c r="I61" s="39">
        <f t="shared" ref="I61" si="98">IFERROR(H61/H63,"-")</f>
        <v>0.12195023331568963</v>
      </c>
      <c r="J61" s="197">
        <v>676</v>
      </c>
      <c r="K61" s="39">
        <f t="shared" ref="K61" si="99">IFERROR(J61/J63,"-")</f>
        <v>0.44269810085134248</v>
      </c>
      <c r="L61" s="197">
        <f t="shared" si="4"/>
        <v>86309.252958579877</v>
      </c>
      <c r="M61" s="137">
        <f t="shared" si="95"/>
        <v>5.1485148514851482E-2</v>
      </c>
      <c r="P61" s="165">
        <v>58</v>
      </c>
      <c r="Q61" s="65" t="s">
        <v>31</v>
      </c>
      <c r="R61" s="172">
        <f>'市区町村別_在宅(医科)'!BO64</f>
        <v>10383</v>
      </c>
    </row>
    <row r="62" spans="2:18" ht="27" customHeight="1">
      <c r="B62" s="311"/>
      <c r="C62" s="313"/>
      <c r="D62" s="308"/>
      <c r="E62" s="187">
        <v>5</v>
      </c>
      <c r="F62" s="190" t="s">
        <v>264</v>
      </c>
      <c r="G62" s="47" t="s">
        <v>265</v>
      </c>
      <c r="H62" s="214">
        <v>12722701</v>
      </c>
      <c r="I62" s="59">
        <f t="shared" ref="I62" si="100">IFERROR(H62/H63,"-")</f>
        <v>2.6592422534450568E-2</v>
      </c>
      <c r="J62" s="198">
        <v>641</v>
      </c>
      <c r="K62" s="59">
        <f t="shared" ref="K62" si="101">IFERROR(J62/J63,"-")</f>
        <v>0.41977734119187948</v>
      </c>
      <c r="L62" s="198">
        <f t="shared" si="4"/>
        <v>19848.207488299533</v>
      </c>
      <c r="M62" s="138">
        <f t="shared" si="95"/>
        <v>4.8819497334348823E-2</v>
      </c>
      <c r="P62" s="165">
        <v>59</v>
      </c>
      <c r="Q62" s="65" t="s">
        <v>25</v>
      </c>
      <c r="R62" s="172">
        <f>'市区町村別_在宅(医科)'!BO65</f>
        <v>74266</v>
      </c>
    </row>
    <row r="63" spans="2:18" ht="13.15" customHeight="1">
      <c r="B63" s="294"/>
      <c r="C63" s="314"/>
      <c r="D63" s="309"/>
      <c r="E63" s="204" t="s">
        <v>145</v>
      </c>
      <c r="F63" s="207"/>
      <c r="G63" s="210"/>
      <c r="H63" s="215">
        <v>478433320</v>
      </c>
      <c r="I63" s="42" t="s">
        <v>321</v>
      </c>
      <c r="J63" s="199">
        <v>1527</v>
      </c>
      <c r="K63" s="42" t="s">
        <v>128</v>
      </c>
      <c r="L63" s="199">
        <f t="shared" si="4"/>
        <v>313315.86116568436</v>
      </c>
      <c r="M63" s="140">
        <f t="shared" si="95"/>
        <v>0.1162985529322163</v>
      </c>
      <c r="P63" s="165">
        <v>60</v>
      </c>
      <c r="Q63" s="65" t="s">
        <v>52</v>
      </c>
      <c r="R63" s="172">
        <f>'市区町村別_在宅(医科)'!BO66</f>
        <v>9658</v>
      </c>
    </row>
    <row r="64" spans="2:18" ht="13.15" customHeight="1">
      <c r="B64" s="293">
        <v>11</v>
      </c>
      <c r="C64" s="312" t="s">
        <v>62</v>
      </c>
      <c r="D64" s="307">
        <f>VLOOKUP(C64,'市区町村別_在宅(医科)'!$C$7:$BO$80,65,0)</f>
        <v>22723</v>
      </c>
      <c r="E64" s="185">
        <v>1</v>
      </c>
      <c r="F64" s="188" t="s">
        <v>236</v>
      </c>
      <c r="G64" s="191" t="s">
        <v>237</v>
      </c>
      <c r="H64" s="245">
        <v>107742788</v>
      </c>
      <c r="I64" s="38">
        <f t="shared" ref="I64" si="102">IFERROR(H64/H69,"-")</f>
        <v>0.15955995055280078</v>
      </c>
      <c r="J64" s="196">
        <v>1846</v>
      </c>
      <c r="K64" s="38">
        <f t="shared" ref="K64" si="103">IFERROR(J64/J69,"-")</f>
        <v>0.72278778386844167</v>
      </c>
      <c r="L64" s="222">
        <f t="shared" si="4"/>
        <v>58365.540628385701</v>
      </c>
      <c r="M64" s="38">
        <f>IFERROR(J64/$R$14,0)</f>
        <v>8.123927298332087E-2</v>
      </c>
      <c r="P64" s="165">
        <v>61</v>
      </c>
      <c r="Q64" s="65" t="s">
        <v>20</v>
      </c>
      <c r="R64" s="172">
        <f>'市区町村別_在宅(医科)'!BO67</f>
        <v>8401</v>
      </c>
    </row>
    <row r="65" spans="2:18" ht="13.15" customHeight="1">
      <c r="B65" s="311"/>
      <c r="C65" s="313"/>
      <c r="D65" s="308"/>
      <c r="E65" s="186">
        <v>2</v>
      </c>
      <c r="F65" s="189" t="s">
        <v>240</v>
      </c>
      <c r="G65" s="45" t="s">
        <v>241</v>
      </c>
      <c r="H65" s="213">
        <v>61396375</v>
      </c>
      <c r="I65" s="39">
        <f t="shared" ref="I65" si="104">IFERROR(H65/H69,"-")</f>
        <v>9.0923974968247667E-2</v>
      </c>
      <c r="J65" s="197">
        <v>1577</v>
      </c>
      <c r="K65" s="39">
        <f t="shared" ref="K65" si="105">IFERROR(J65/J69,"-")</f>
        <v>0.61746280344557558</v>
      </c>
      <c r="L65" s="197">
        <f t="shared" si="4"/>
        <v>38932.387444514905</v>
      </c>
      <c r="M65" s="156">
        <f t="shared" ref="M65:M69" si="106">IFERROR(J65/$R$14,0)</f>
        <v>6.9401047396910623E-2</v>
      </c>
      <c r="P65" s="165">
        <v>62</v>
      </c>
      <c r="Q65" s="65" t="s">
        <v>21</v>
      </c>
      <c r="R65" s="172">
        <f>'市区町村別_在宅(医科)'!BO68</f>
        <v>12392</v>
      </c>
    </row>
    <row r="66" spans="2:18" ht="13.15" customHeight="1">
      <c r="B66" s="311"/>
      <c r="C66" s="313"/>
      <c r="D66" s="308"/>
      <c r="E66" s="186">
        <v>3</v>
      </c>
      <c r="F66" s="189" t="s">
        <v>238</v>
      </c>
      <c r="G66" s="46" t="s">
        <v>239</v>
      </c>
      <c r="H66" s="213">
        <v>97604258</v>
      </c>
      <c r="I66" s="39">
        <f t="shared" ref="I66" si="107">IFERROR(H66/H69,"-")</f>
        <v>0.14454545746693331</v>
      </c>
      <c r="J66" s="197">
        <v>1206</v>
      </c>
      <c r="K66" s="39">
        <f t="shared" ref="K66" si="108">IFERROR(J66/J69,"-")</f>
        <v>0.47220046985121378</v>
      </c>
      <c r="L66" s="197">
        <f t="shared" si="4"/>
        <v>80932.220563847426</v>
      </c>
      <c r="M66" s="137">
        <f t="shared" si="106"/>
        <v>5.3073977907846674E-2</v>
      </c>
      <c r="P66" s="165">
        <v>63</v>
      </c>
      <c r="Q66" s="65" t="s">
        <v>32</v>
      </c>
      <c r="R66" s="172">
        <f>'市区町村別_在宅(医科)'!BO69</f>
        <v>9042</v>
      </c>
    </row>
    <row r="67" spans="2:18" ht="27" customHeight="1">
      <c r="B67" s="311"/>
      <c r="C67" s="313"/>
      <c r="D67" s="308"/>
      <c r="E67" s="186">
        <v>4</v>
      </c>
      <c r="F67" s="189" t="s">
        <v>264</v>
      </c>
      <c r="G67" s="46" t="s">
        <v>265</v>
      </c>
      <c r="H67" s="213">
        <v>17432955</v>
      </c>
      <c r="I67" s="39">
        <f t="shared" ref="I67" si="109">IFERROR(H67/H69,"-")</f>
        <v>2.5817054574355375E-2</v>
      </c>
      <c r="J67" s="197">
        <v>1008</v>
      </c>
      <c r="K67" s="39">
        <f t="shared" ref="K67" si="110">IFERROR(J67/J69,"-")</f>
        <v>0.39467501957713391</v>
      </c>
      <c r="L67" s="197">
        <f t="shared" si="4"/>
        <v>17294.598214285714</v>
      </c>
      <c r="M67" s="137">
        <f t="shared" si="106"/>
        <v>4.4360339743871845E-2</v>
      </c>
      <c r="P67" s="165">
        <v>64</v>
      </c>
      <c r="Q67" s="65" t="s">
        <v>53</v>
      </c>
      <c r="R67" s="172">
        <f>'市区町村別_在宅(医科)'!BO70</f>
        <v>9557</v>
      </c>
    </row>
    <row r="68" spans="2:18" ht="39" customHeight="1">
      <c r="B68" s="311"/>
      <c r="C68" s="313"/>
      <c r="D68" s="308"/>
      <c r="E68" s="187">
        <v>5</v>
      </c>
      <c r="F68" s="190" t="s">
        <v>254</v>
      </c>
      <c r="G68" s="47" t="s">
        <v>255</v>
      </c>
      <c r="H68" s="214">
        <v>32540408</v>
      </c>
      <c r="I68" s="59">
        <f t="shared" ref="I68" si="111">IFERROR(H68/H69,"-")</f>
        <v>4.8190194330667992E-2</v>
      </c>
      <c r="J68" s="198">
        <v>993</v>
      </c>
      <c r="K68" s="59">
        <f t="shared" ref="K68" si="112">IFERROR(J68/J69,"-")</f>
        <v>0.38880187940485511</v>
      </c>
      <c r="L68" s="198">
        <f t="shared" si="4"/>
        <v>32769.796576032226</v>
      </c>
      <c r="M68" s="138">
        <f t="shared" si="106"/>
        <v>4.370021564054042E-2</v>
      </c>
      <c r="P68" s="165">
        <v>65</v>
      </c>
      <c r="Q68" s="65" t="s">
        <v>13</v>
      </c>
      <c r="R68" s="172">
        <f>'市区町村別_在宅(医科)'!BO71</f>
        <v>4628</v>
      </c>
    </row>
    <row r="69" spans="2:18" ht="13.15" customHeight="1">
      <c r="B69" s="294"/>
      <c r="C69" s="314"/>
      <c r="D69" s="309"/>
      <c r="E69" s="204" t="s">
        <v>145</v>
      </c>
      <c r="F69" s="207"/>
      <c r="G69" s="210"/>
      <c r="H69" s="215">
        <v>675249570</v>
      </c>
      <c r="I69" s="42" t="s">
        <v>321</v>
      </c>
      <c r="J69" s="199">
        <v>2554</v>
      </c>
      <c r="K69" s="42" t="s">
        <v>128</v>
      </c>
      <c r="L69" s="199">
        <f t="shared" si="4"/>
        <v>264389.02505873138</v>
      </c>
      <c r="M69" s="139">
        <f t="shared" si="106"/>
        <v>0.11239713066056418</v>
      </c>
      <c r="P69" s="165">
        <v>66</v>
      </c>
      <c r="Q69" s="65" t="s">
        <v>7</v>
      </c>
      <c r="R69" s="172">
        <f>'市区町村別_在宅(医科)'!BO72</f>
        <v>4761</v>
      </c>
    </row>
    <row r="70" spans="2:18" ht="13.15" customHeight="1">
      <c r="B70" s="293">
        <v>12</v>
      </c>
      <c r="C70" s="312" t="s">
        <v>105</v>
      </c>
      <c r="D70" s="307">
        <f>VLOOKUP(C70,'市区町村別_在宅(医科)'!$C$7:$BO$80,65,0)</f>
        <v>11827</v>
      </c>
      <c r="E70" s="185">
        <v>1</v>
      </c>
      <c r="F70" s="188" t="s">
        <v>236</v>
      </c>
      <c r="G70" s="191" t="s">
        <v>237</v>
      </c>
      <c r="H70" s="245">
        <v>75615425</v>
      </c>
      <c r="I70" s="38">
        <f t="shared" ref="I70" si="113">IFERROR(H70/H75,"-")</f>
        <v>0.14245120341342926</v>
      </c>
      <c r="J70" s="196">
        <v>1144</v>
      </c>
      <c r="K70" s="38">
        <f t="shared" ref="K70" si="114">IFERROR(J70/J75,"-")</f>
        <v>0.70967741935483875</v>
      </c>
      <c r="L70" s="196">
        <f t="shared" si="4"/>
        <v>66097.399475524478</v>
      </c>
      <c r="M70" s="140">
        <f>IFERROR(J70/$R$15,0)</f>
        <v>9.6727826160480257E-2</v>
      </c>
      <c r="P70" s="165">
        <v>67</v>
      </c>
      <c r="Q70" s="65" t="s">
        <v>8</v>
      </c>
      <c r="R70" s="172">
        <f>'市区町村別_在宅(医科)'!BO73</f>
        <v>2107</v>
      </c>
    </row>
    <row r="71" spans="2:18" ht="13.15" customHeight="1">
      <c r="B71" s="311"/>
      <c r="C71" s="313"/>
      <c r="D71" s="308"/>
      <c r="E71" s="186">
        <v>2</v>
      </c>
      <c r="F71" s="189" t="s">
        <v>240</v>
      </c>
      <c r="G71" s="45" t="s">
        <v>241</v>
      </c>
      <c r="H71" s="213">
        <v>47354832</v>
      </c>
      <c r="I71" s="39">
        <f t="shared" ref="I71" si="115">IFERROR(H71/H75,"-")</f>
        <v>8.921133228889172E-2</v>
      </c>
      <c r="J71" s="197">
        <v>1014</v>
      </c>
      <c r="K71" s="39">
        <f t="shared" ref="K71" si="116">IFERROR(J71/J75,"-")</f>
        <v>0.62903225806451613</v>
      </c>
      <c r="L71" s="197">
        <f t="shared" si="4"/>
        <v>46701.017751479289</v>
      </c>
      <c r="M71" s="137">
        <f t="shared" ref="M71:M75" si="117">IFERROR(J71/$R$15,0)</f>
        <v>8.5736027733152961E-2</v>
      </c>
      <c r="P71" s="165">
        <v>68</v>
      </c>
      <c r="Q71" s="65" t="s">
        <v>54</v>
      </c>
      <c r="R71" s="172">
        <f>'市区町村別_在宅(医科)'!BO74</f>
        <v>2853</v>
      </c>
    </row>
    <row r="72" spans="2:18" ht="13.15" customHeight="1">
      <c r="B72" s="311"/>
      <c r="C72" s="313"/>
      <c r="D72" s="308"/>
      <c r="E72" s="186">
        <v>3</v>
      </c>
      <c r="F72" s="189" t="s">
        <v>238</v>
      </c>
      <c r="G72" s="46" t="s">
        <v>239</v>
      </c>
      <c r="H72" s="213">
        <v>62916153</v>
      </c>
      <c r="I72" s="39">
        <f t="shared" ref="I72" si="118">IFERROR(H72/H75,"-")</f>
        <v>0.1185271617397302</v>
      </c>
      <c r="J72" s="197">
        <v>793</v>
      </c>
      <c r="K72" s="39">
        <f t="shared" ref="K72" si="119">IFERROR(J72/J75,"-")</f>
        <v>0.49193548387096775</v>
      </c>
      <c r="L72" s="197">
        <f t="shared" si="4"/>
        <v>79339.411097099626</v>
      </c>
      <c r="M72" s="137">
        <f t="shared" si="117"/>
        <v>6.7049970406696538E-2</v>
      </c>
      <c r="P72" s="165">
        <v>69</v>
      </c>
      <c r="Q72" s="65" t="s">
        <v>55</v>
      </c>
      <c r="R72" s="172">
        <f>'市区町村別_在宅(医科)'!BO75</f>
        <v>6453</v>
      </c>
    </row>
    <row r="73" spans="2:18" ht="13.15" customHeight="1">
      <c r="B73" s="311"/>
      <c r="C73" s="313"/>
      <c r="D73" s="308"/>
      <c r="E73" s="186">
        <v>4</v>
      </c>
      <c r="F73" s="189" t="s">
        <v>246</v>
      </c>
      <c r="G73" s="46" t="s">
        <v>247</v>
      </c>
      <c r="H73" s="213">
        <v>37177447</v>
      </c>
      <c r="I73" s="39">
        <f t="shared" ref="I73" si="120">IFERROR(H73/H75,"-")</f>
        <v>7.0038250330392057E-2</v>
      </c>
      <c r="J73" s="197">
        <v>653</v>
      </c>
      <c r="K73" s="39">
        <f t="shared" ref="K73" si="121">IFERROR(J73/J75,"-")</f>
        <v>0.40508684863523575</v>
      </c>
      <c r="L73" s="197">
        <f t="shared" si="4"/>
        <v>56933.303215926491</v>
      </c>
      <c r="M73" s="137">
        <f t="shared" si="117"/>
        <v>5.5212649023420983E-2</v>
      </c>
      <c r="P73" s="165">
        <v>70</v>
      </c>
      <c r="Q73" s="65" t="s">
        <v>56</v>
      </c>
      <c r="R73" s="172">
        <f>'市区町村別_在宅(医科)'!BO76</f>
        <v>1180</v>
      </c>
    </row>
    <row r="74" spans="2:18" ht="12">
      <c r="B74" s="311"/>
      <c r="C74" s="313"/>
      <c r="D74" s="308"/>
      <c r="E74" s="187">
        <v>5</v>
      </c>
      <c r="F74" s="190" t="s">
        <v>244</v>
      </c>
      <c r="G74" s="47" t="s">
        <v>245</v>
      </c>
      <c r="H74" s="214">
        <v>27987381</v>
      </c>
      <c r="I74" s="59">
        <f t="shared" ref="I74" si="122">IFERROR(H74/H75,"-")</f>
        <v>5.2725169551584822E-2</v>
      </c>
      <c r="J74" s="198">
        <v>627</v>
      </c>
      <c r="K74" s="59">
        <f t="shared" ref="K74" si="123">IFERROR(J74/J75,"-")</f>
        <v>0.38895781637717119</v>
      </c>
      <c r="L74" s="198">
        <f t="shared" ref="L74:L137" si="124">IFERROR(H74/J74,"-")</f>
        <v>44636.97129186603</v>
      </c>
      <c r="M74" s="138">
        <f t="shared" si="117"/>
        <v>5.3014289337955524E-2</v>
      </c>
      <c r="P74" s="165">
        <v>71</v>
      </c>
      <c r="Q74" s="65" t="s">
        <v>57</v>
      </c>
      <c r="R74" s="172">
        <f>'市区町村別_在宅(医科)'!BO77</f>
        <v>3491</v>
      </c>
    </row>
    <row r="75" spans="2:18" ht="13.15" customHeight="1">
      <c r="B75" s="294"/>
      <c r="C75" s="314"/>
      <c r="D75" s="309"/>
      <c r="E75" s="204" t="s">
        <v>145</v>
      </c>
      <c r="F75" s="207"/>
      <c r="G75" s="210"/>
      <c r="H75" s="215">
        <v>530816330</v>
      </c>
      <c r="I75" s="42" t="s">
        <v>321</v>
      </c>
      <c r="J75" s="199">
        <v>1612</v>
      </c>
      <c r="K75" s="42" t="s">
        <v>128</v>
      </c>
      <c r="L75" s="199">
        <f t="shared" si="124"/>
        <v>329290.52729528537</v>
      </c>
      <c r="M75" s="139">
        <f t="shared" si="117"/>
        <v>0.13629830049885855</v>
      </c>
      <c r="P75" s="165">
        <v>72</v>
      </c>
      <c r="Q75" s="65" t="s">
        <v>33</v>
      </c>
      <c r="R75" s="172">
        <f>'市区町村別_在宅(医科)'!BO78</f>
        <v>2107</v>
      </c>
    </row>
    <row r="76" spans="2:18" ht="13.15" customHeight="1">
      <c r="B76" s="293">
        <v>13</v>
      </c>
      <c r="C76" s="312" t="s">
        <v>106</v>
      </c>
      <c r="D76" s="307">
        <f>VLOOKUP(C76,'市区町村別_在宅(医科)'!$C$7:$BO$80,65,0)</f>
        <v>20407</v>
      </c>
      <c r="E76" s="185">
        <v>1</v>
      </c>
      <c r="F76" s="188" t="s">
        <v>236</v>
      </c>
      <c r="G76" s="191" t="s">
        <v>237</v>
      </c>
      <c r="H76" s="245">
        <v>95955715</v>
      </c>
      <c r="I76" s="38">
        <f t="shared" ref="I76" si="125">IFERROR(H76/H81,"-")</f>
        <v>0.12883276119061718</v>
      </c>
      <c r="J76" s="196">
        <v>1589</v>
      </c>
      <c r="K76" s="38">
        <f t="shared" ref="K76" si="126">IFERROR(J76/J81,"-")</f>
        <v>0.6858006042296072</v>
      </c>
      <c r="L76" s="196">
        <f t="shared" si="124"/>
        <v>60387.485840151036</v>
      </c>
      <c r="M76" s="140">
        <f>IFERROR(J76/$R$16,0)</f>
        <v>7.7865438329984812E-2</v>
      </c>
      <c r="P76" s="165">
        <v>73</v>
      </c>
      <c r="Q76" s="65" t="s">
        <v>34</v>
      </c>
      <c r="R76" s="172">
        <f>'市区町村別_在宅(医科)'!BO79</f>
        <v>2906</v>
      </c>
    </row>
    <row r="77" spans="2:18" ht="13.15" customHeight="1">
      <c r="B77" s="311"/>
      <c r="C77" s="313"/>
      <c r="D77" s="308"/>
      <c r="E77" s="186">
        <v>2</v>
      </c>
      <c r="F77" s="189" t="s">
        <v>240</v>
      </c>
      <c r="G77" s="45" t="s">
        <v>241</v>
      </c>
      <c r="H77" s="213">
        <v>69699998</v>
      </c>
      <c r="I77" s="39">
        <f t="shared" ref="I77" si="127">IFERROR(H77/H81,"-")</f>
        <v>9.3581119137307184E-2</v>
      </c>
      <c r="J77" s="197">
        <v>1434</v>
      </c>
      <c r="K77" s="39">
        <f t="shared" ref="K77" si="128">IFERROR(J77/J81,"-")</f>
        <v>0.61890375485541649</v>
      </c>
      <c r="L77" s="197">
        <f t="shared" si="124"/>
        <v>48605.298465829845</v>
      </c>
      <c r="M77" s="137">
        <f t="shared" ref="M77:M81" si="129">IFERROR(J77/$R$16,0)</f>
        <v>7.0270005390307241E-2</v>
      </c>
      <c r="P77" s="165">
        <v>74</v>
      </c>
      <c r="Q77" s="65" t="s">
        <v>35</v>
      </c>
      <c r="R77" s="172">
        <f>'市区町村別_在宅(医科)'!BO80</f>
        <v>1325</v>
      </c>
    </row>
    <row r="78" spans="2:18" ht="13.15" customHeight="1">
      <c r="B78" s="311"/>
      <c r="C78" s="313"/>
      <c r="D78" s="308"/>
      <c r="E78" s="186">
        <v>3</v>
      </c>
      <c r="F78" s="189" t="s">
        <v>238</v>
      </c>
      <c r="G78" s="46" t="s">
        <v>239</v>
      </c>
      <c r="H78" s="213">
        <v>93960128</v>
      </c>
      <c r="I78" s="39">
        <f t="shared" ref="I78" si="130">IFERROR(H78/H81,"-")</f>
        <v>0.1261534316331635</v>
      </c>
      <c r="J78" s="197">
        <v>1086</v>
      </c>
      <c r="K78" s="39">
        <f t="shared" ref="K78" si="131">IFERROR(J78/J81,"-")</f>
        <v>0.46870953819594302</v>
      </c>
      <c r="L78" s="197">
        <f t="shared" si="124"/>
        <v>86519.454880294667</v>
      </c>
      <c r="M78" s="137">
        <f t="shared" si="129"/>
        <v>5.3217033370902139E-2</v>
      </c>
      <c r="P78" s="152"/>
      <c r="Q78" s="65" t="s">
        <v>210</v>
      </c>
      <c r="R78" s="172">
        <f>'地区別_在宅(医科)'!BO15</f>
        <v>1264913</v>
      </c>
    </row>
    <row r="79" spans="2:18">
      <c r="B79" s="311"/>
      <c r="C79" s="313"/>
      <c r="D79" s="308"/>
      <c r="E79" s="186">
        <v>4</v>
      </c>
      <c r="F79" s="189" t="s">
        <v>244</v>
      </c>
      <c r="G79" s="46" t="s">
        <v>245</v>
      </c>
      <c r="H79" s="213">
        <v>43122585</v>
      </c>
      <c r="I79" s="39">
        <f t="shared" ref="I79" si="132">IFERROR(H79/H81,"-")</f>
        <v>5.7897559256653866E-2</v>
      </c>
      <c r="J79" s="197">
        <v>934</v>
      </c>
      <c r="K79" s="39">
        <f t="shared" ref="K79" si="133">IFERROR(J79/J81,"-")</f>
        <v>0.40310746655157531</v>
      </c>
      <c r="L79" s="197">
        <f t="shared" si="124"/>
        <v>46169.791220556748</v>
      </c>
      <c r="M79" s="137">
        <f t="shared" si="129"/>
        <v>4.5768608810702209E-2</v>
      </c>
      <c r="P79" s="64"/>
      <c r="Q79" s="64"/>
      <c r="R79" s="64"/>
    </row>
    <row r="80" spans="2:18" ht="29.1" customHeight="1">
      <c r="B80" s="311"/>
      <c r="C80" s="313"/>
      <c r="D80" s="308"/>
      <c r="E80" s="187">
        <v>5</v>
      </c>
      <c r="F80" s="190" t="s">
        <v>264</v>
      </c>
      <c r="G80" s="47" t="s">
        <v>265</v>
      </c>
      <c r="H80" s="214">
        <v>19494280</v>
      </c>
      <c r="I80" s="59">
        <f t="shared" ref="I80" si="134">IFERROR(H80/H81,"-")</f>
        <v>2.6173552245668998E-2</v>
      </c>
      <c r="J80" s="198">
        <v>903</v>
      </c>
      <c r="K80" s="59">
        <f t="shared" ref="K80" si="135">IFERROR(J80/J81,"-")</f>
        <v>0.38972809667673713</v>
      </c>
      <c r="L80" s="198">
        <f t="shared" si="124"/>
        <v>21588.349944629015</v>
      </c>
      <c r="M80" s="138">
        <f t="shared" si="129"/>
        <v>4.42495222227667E-2</v>
      </c>
      <c r="P80" s="64"/>
      <c r="Q80" s="64"/>
      <c r="R80" s="64"/>
    </row>
    <row r="81" spans="2:18" ht="13.15" customHeight="1">
      <c r="B81" s="294"/>
      <c r="C81" s="314"/>
      <c r="D81" s="309"/>
      <c r="E81" s="204" t="s">
        <v>145</v>
      </c>
      <c r="F81" s="207"/>
      <c r="G81" s="210"/>
      <c r="H81" s="215">
        <v>744808340</v>
      </c>
      <c r="I81" s="42" t="s">
        <v>321</v>
      </c>
      <c r="J81" s="199">
        <v>2317</v>
      </c>
      <c r="K81" s="42" t="s">
        <v>128</v>
      </c>
      <c r="L81" s="199">
        <f t="shared" si="124"/>
        <v>321453.75053949072</v>
      </c>
      <c r="M81" s="139">
        <f t="shared" si="129"/>
        <v>0.11353947174988975</v>
      </c>
      <c r="P81" s="64"/>
      <c r="Q81" s="64"/>
      <c r="R81" s="64"/>
    </row>
    <row r="82" spans="2:18" ht="13.15" customHeight="1">
      <c r="B82" s="293">
        <v>14</v>
      </c>
      <c r="C82" s="312" t="s">
        <v>107</v>
      </c>
      <c r="D82" s="307">
        <f>VLOOKUP(C82,'市区町村別_在宅(医科)'!$C$7:$BO$80,65,0)</f>
        <v>15377</v>
      </c>
      <c r="E82" s="185">
        <v>1</v>
      </c>
      <c r="F82" s="188" t="s">
        <v>236</v>
      </c>
      <c r="G82" s="191" t="s">
        <v>237</v>
      </c>
      <c r="H82" s="245">
        <v>92399259</v>
      </c>
      <c r="I82" s="38">
        <f t="shared" ref="I82" si="136">IFERROR(H82/H87,"-")</f>
        <v>0.1376616555981984</v>
      </c>
      <c r="J82" s="196">
        <v>1402</v>
      </c>
      <c r="K82" s="38">
        <f t="shared" ref="K82" si="137">IFERROR(J82/J87,"-")</f>
        <v>0.7211934156378601</v>
      </c>
      <c r="L82" s="196">
        <f t="shared" si="124"/>
        <v>65905.320256776031</v>
      </c>
      <c r="M82" s="140">
        <f>IFERROR(J82/$R$17,0)</f>
        <v>9.1175131690186637E-2</v>
      </c>
      <c r="P82" s="64"/>
      <c r="Q82" s="64"/>
      <c r="R82" s="64"/>
    </row>
    <row r="83" spans="2:18" ht="13.15" customHeight="1">
      <c r="B83" s="311"/>
      <c r="C83" s="313"/>
      <c r="D83" s="308"/>
      <c r="E83" s="186">
        <v>2</v>
      </c>
      <c r="F83" s="189" t="s">
        <v>240</v>
      </c>
      <c r="G83" s="45" t="s">
        <v>241</v>
      </c>
      <c r="H83" s="213">
        <v>58637213</v>
      </c>
      <c r="I83" s="39">
        <f t="shared" ref="I83" si="138">IFERROR(H83/H87,"-")</f>
        <v>8.7361044975958105E-2</v>
      </c>
      <c r="J83" s="197">
        <v>1225</v>
      </c>
      <c r="K83" s="39">
        <f t="shared" ref="K83" si="139">IFERROR(J83/J87,"-")</f>
        <v>0.63014403292181065</v>
      </c>
      <c r="L83" s="197">
        <f t="shared" si="124"/>
        <v>47867.112653061224</v>
      </c>
      <c r="M83" s="137">
        <f t="shared" ref="M83:M87" si="140">IFERROR(J83/$R$17,0)</f>
        <v>7.9664433894777911E-2</v>
      </c>
      <c r="P83" s="64"/>
      <c r="Q83" s="64"/>
      <c r="R83" s="64"/>
    </row>
    <row r="84" spans="2:18" ht="13.15" customHeight="1">
      <c r="B84" s="311"/>
      <c r="C84" s="313"/>
      <c r="D84" s="308"/>
      <c r="E84" s="186">
        <v>3</v>
      </c>
      <c r="F84" s="189" t="s">
        <v>238</v>
      </c>
      <c r="G84" s="46" t="s">
        <v>239</v>
      </c>
      <c r="H84" s="213">
        <v>91148958</v>
      </c>
      <c r="I84" s="39">
        <f t="shared" ref="I84" si="141">IFERROR(H84/H87,"-")</f>
        <v>0.1357988862695387</v>
      </c>
      <c r="J84" s="197">
        <v>1057</v>
      </c>
      <c r="K84" s="39">
        <f t="shared" ref="K84" si="142">IFERROR(J84/J87,"-")</f>
        <v>0.54372427983539096</v>
      </c>
      <c r="L84" s="197">
        <f t="shared" si="124"/>
        <v>86233.640491958373</v>
      </c>
      <c r="M84" s="137">
        <f t="shared" si="140"/>
        <v>6.8739025817779797E-2</v>
      </c>
      <c r="P84" s="64"/>
      <c r="Q84" s="64"/>
      <c r="R84" s="64"/>
    </row>
    <row r="85" spans="2:18" ht="13.15" customHeight="1">
      <c r="B85" s="311"/>
      <c r="C85" s="313"/>
      <c r="D85" s="308"/>
      <c r="E85" s="186">
        <v>4</v>
      </c>
      <c r="F85" s="189" t="s">
        <v>246</v>
      </c>
      <c r="G85" s="46" t="s">
        <v>247</v>
      </c>
      <c r="H85" s="213">
        <v>49058559</v>
      </c>
      <c r="I85" s="39">
        <f t="shared" ref="I85" si="143">IFERROR(H85/H87,"-")</f>
        <v>7.3090223085034656E-2</v>
      </c>
      <c r="J85" s="197">
        <v>865</v>
      </c>
      <c r="K85" s="39">
        <f t="shared" ref="K85" si="144">IFERROR(J85/J87,"-")</f>
        <v>0.44495884773662553</v>
      </c>
      <c r="L85" s="197">
        <f t="shared" si="124"/>
        <v>56715.097109826587</v>
      </c>
      <c r="M85" s="137">
        <f t="shared" si="140"/>
        <v>5.6252845158353382E-2</v>
      </c>
      <c r="P85" s="64"/>
      <c r="Q85" s="64"/>
      <c r="R85" s="64"/>
    </row>
    <row r="86" spans="2:18" ht="27" customHeight="1">
      <c r="B86" s="311"/>
      <c r="C86" s="313"/>
      <c r="D86" s="308"/>
      <c r="E86" s="187">
        <v>5</v>
      </c>
      <c r="F86" s="190" t="s">
        <v>264</v>
      </c>
      <c r="G86" s="47" t="s">
        <v>265</v>
      </c>
      <c r="H86" s="214">
        <v>17573275</v>
      </c>
      <c r="I86" s="59">
        <f t="shared" ref="I86" si="145">IFERROR(H86/H87,"-")</f>
        <v>2.618166159516961E-2</v>
      </c>
      <c r="J86" s="198">
        <v>800</v>
      </c>
      <c r="K86" s="59">
        <f t="shared" ref="K86" si="146">IFERROR(J86/J87,"-")</f>
        <v>0.41152263374485598</v>
      </c>
      <c r="L86" s="198">
        <f t="shared" si="124"/>
        <v>21966.59375</v>
      </c>
      <c r="M86" s="138">
        <f t="shared" si="140"/>
        <v>5.2025752747610066E-2</v>
      </c>
      <c r="P86" s="64"/>
      <c r="Q86" s="64"/>
      <c r="R86" s="64"/>
    </row>
    <row r="87" spans="2:18" ht="13.15" customHeight="1">
      <c r="B87" s="294"/>
      <c r="C87" s="314"/>
      <c r="D87" s="309"/>
      <c r="E87" s="204" t="s">
        <v>145</v>
      </c>
      <c r="F87" s="207"/>
      <c r="G87" s="210"/>
      <c r="H87" s="215">
        <v>671205490</v>
      </c>
      <c r="I87" s="42" t="s">
        <v>321</v>
      </c>
      <c r="J87" s="199">
        <v>1944</v>
      </c>
      <c r="K87" s="42" t="s">
        <v>128</v>
      </c>
      <c r="L87" s="199">
        <f t="shared" si="124"/>
        <v>345270.31378600822</v>
      </c>
      <c r="M87" s="139">
        <f t="shared" si="140"/>
        <v>0.12642257917669247</v>
      </c>
      <c r="P87" s="64"/>
      <c r="Q87" s="64"/>
      <c r="R87" s="64"/>
    </row>
    <row r="88" spans="2:18">
      <c r="B88" s="293">
        <v>15</v>
      </c>
      <c r="C88" s="312" t="s">
        <v>108</v>
      </c>
      <c r="D88" s="307">
        <f>VLOOKUP(C88,'市区町村別_在宅(医科)'!$C$7:$BO$80,65,0)</f>
        <v>24632</v>
      </c>
      <c r="E88" s="185">
        <v>1</v>
      </c>
      <c r="F88" s="188" t="s">
        <v>236</v>
      </c>
      <c r="G88" s="191" t="s">
        <v>237</v>
      </c>
      <c r="H88" s="245">
        <v>134625168</v>
      </c>
      <c r="I88" s="38">
        <f t="shared" ref="I88" si="147">IFERROR(H88/H93,"-")</f>
        <v>0.14569359333067997</v>
      </c>
      <c r="J88" s="196">
        <v>2026</v>
      </c>
      <c r="K88" s="38">
        <f t="shared" ref="K88" si="148">IFERROR(J88/J93,"-")</f>
        <v>0.68817934782608692</v>
      </c>
      <c r="L88" s="196">
        <f t="shared" si="124"/>
        <v>66448.750246791707</v>
      </c>
      <c r="M88" s="140">
        <f>IFERROR(J88/$R$18,0)</f>
        <v>8.2250730756739207E-2</v>
      </c>
      <c r="P88" s="64"/>
      <c r="Q88" s="64"/>
      <c r="R88" s="64"/>
    </row>
    <row r="89" spans="2:18">
      <c r="B89" s="311"/>
      <c r="C89" s="313"/>
      <c r="D89" s="308"/>
      <c r="E89" s="186">
        <v>2</v>
      </c>
      <c r="F89" s="189" t="s">
        <v>240</v>
      </c>
      <c r="G89" s="45" t="s">
        <v>241</v>
      </c>
      <c r="H89" s="213">
        <v>90069860</v>
      </c>
      <c r="I89" s="39">
        <f t="shared" ref="I89" si="149">IFERROR(H89/H93,"-")</f>
        <v>9.7475098818010586E-2</v>
      </c>
      <c r="J89" s="197">
        <v>1794</v>
      </c>
      <c r="K89" s="39">
        <f t="shared" ref="K89" si="150">IFERROR(J89/J93,"-")</f>
        <v>0.609375</v>
      </c>
      <c r="L89" s="197">
        <f t="shared" si="124"/>
        <v>50206.164994425861</v>
      </c>
      <c r="M89" s="137">
        <f t="shared" ref="M89:M93" si="151">IFERROR(J89/$R$18,0)</f>
        <v>7.2832088340370249E-2</v>
      </c>
      <c r="P89" s="64"/>
      <c r="Q89" s="64"/>
      <c r="R89" s="64"/>
    </row>
    <row r="90" spans="2:18">
      <c r="B90" s="311"/>
      <c r="C90" s="313"/>
      <c r="D90" s="308"/>
      <c r="E90" s="186">
        <v>3</v>
      </c>
      <c r="F90" s="189" t="s">
        <v>238</v>
      </c>
      <c r="G90" s="46" t="s">
        <v>239</v>
      </c>
      <c r="H90" s="213">
        <v>131589478</v>
      </c>
      <c r="I90" s="39">
        <f t="shared" ref="I90" si="152">IFERROR(H90/H93,"-")</f>
        <v>0.14240831918091612</v>
      </c>
      <c r="J90" s="197">
        <v>1374</v>
      </c>
      <c r="K90" s="39">
        <f t="shared" ref="K90" si="153">IFERROR(J90/J93,"-")</f>
        <v>0.46671195652173914</v>
      </c>
      <c r="L90" s="197">
        <f t="shared" si="124"/>
        <v>95771.090247452696</v>
      </c>
      <c r="M90" s="137">
        <f t="shared" si="151"/>
        <v>5.5781097759012667E-2</v>
      </c>
      <c r="P90" s="64"/>
      <c r="Q90" s="64"/>
      <c r="R90" s="64"/>
    </row>
    <row r="91" spans="2:18">
      <c r="B91" s="311"/>
      <c r="C91" s="313"/>
      <c r="D91" s="308"/>
      <c r="E91" s="186">
        <v>4</v>
      </c>
      <c r="F91" s="189" t="s">
        <v>246</v>
      </c>
      <c r="G91" s="46" t="s">
        <v>247</v>
      </c>
      <c r="H91" s="213">
        <v>72560383</v>
      </c>
      <c r="I91" s="39">
        <f t="shared" ref="I91" si="154">IFERROR(H91/H93,"-")</f>
        <v>7.8526051924558291E-2</v>
      </c>
      <c r="J91" s="197">
        <v>1178</v>
      </c>
      <c r="K91" s="39">
        <f t="shared" ref="K91" si="155">IFERROR(J91/J93,"-")</f>
        <v>0.40013586956521741</v>
      </c>
      <c r="L91" s="197">
        <f t="shared" si="124"/>
        <v>61596.250424448219</v>
      </c>
      <c r="M91" s="137">
        <f t="shared" si="151"/>
        <v>4.7823968821045795E-2</v>
      </c>
      <c r="P91" s="64"/>
      <c r="Q91" s="64"/>
      <c r="R91" s="64"/>
    </row>
    <row r="92" spans="2:18" ht="39" customHeight="1">
      <c r="B92" s="311"/>
      <c r="C92" s="313"/>
      <c r="D92" s="308"/>
      <c r="E92" s="187">
        <v>5</v>
      </c>
      <c r="F92" s="190" t="s">
        <v>254</v>
      </c>
      <c r="G92" s="47" t="s">
        <v>255</v>
      </c>
      <c r="H92" s="214">
        <v>39368839</v>
      </c>
      <c r="I92" s="59">
        <f t="shared" ref="I92" si="156">IFERROR(H92/H93,"-")</f>
        <v>4.2605611598323226E-2</v>
      </c>
      <c r="J92" s="198">
        <v>1114</v>
      </c>
      <c r="K92" s="59">
        <f t="shared" ref="K92" si="157">IFERROR(J92/J93,"-")</f>
        <v>0.37839673913043476</v>
      </c>
      <c r="L92" s="198">
        <f t="shared" si="124"/>
        <v>35340.070915619392</v>
      </c>
      <c r="M92" s="138">
        <f t="shared" si="151"/>
        <v>4.5225722637219877E-2</v>
      </c>
      <c r="P92" s="64"/>
      <c r="Q92" s="64"/>
      <c r="R92" s="64"/>
    </row>
    <row r="93" spans="2:18">
      <c r="B93" s="294"/>
      <c r="C93" s="314"/>
      <c r="D93" s="309"/>
      <c r="E93" s="204" t="s">
        <v>145</v>
      </c>
      <c r="F93" s="207"/>
      <c r="G93" s="210"/>
      <c r="H93" s="215">
        <v>924029430</v>
      </c>
      <c r="I93" s="42" t="s">
        <v>321</v>
      </c>
      <c r="J93" s="199">
        <v>2944</v>
      </c>
      <c r="K93" s="42" t="s">
        <v>128</v>
      </c>
      <c r="L93" s="199">
        <f t="shared" si="124"/>
        <v>313868.69225543475</v>
      </c>
      <c r="M93" s="139">
        <f t="shared" si="151"/>
        <v>0.1195193244559922</v>
      </c>
      <c r="P93" s="64"/>
      <c r="Q93" s="64"/>
      <c r="R93" s="64"/>
    </row>
    <row r="94" spans="2:18">
      <c r="B94" s="293">
        <v>16</v>
      </c>
      <c r="C94" s="312" t="s">
        <v>63</v>
      </c>
      <c r="D94" s="307">
        <f>VLOOKUP(C94,'市区町村別_在宅(医科)'!$C$7:$BO$80,65,0)</f>
        <v>16597</v>
      </c>
      <c r="E94" s="185">
        <v>1</v>
      </c>
      <c r="F94" s="188" t="s">
        <v>236</v>
      </c>
      <c r="G94" s="191" t="s">
        <v>237</v>
      </c>
      <c r="H94" s="245">
        <v>88170213</v>
      </c>
      <c r="I94" s="38">
        <f t="shared" ref="I94" si="158">IFERROR(H94/H99,"-")</f>
        <v>0.13865506173099662</v>
      </c>
      <c r="J94" s="196">
        <v>1430</v>
      </c>
      <c r="K94" s="38">
        <f t="shared" ref="K94" si="159">IFERROR(J94/J99,"-")</f>
        <v>0.68192656175488797</v>
      </c>
      <c r="L94" s="196">
        <f t="shared" si="124"/>
        <v>61657.49160839161</v>
      </c>
      <c r="M94" s="140">
        <f>IFERROR(J94/$R$19,0)</f>
        <v>8.6160149424594809E-2</v>
      </c>
      <c r="P94" s="64"/>
      <c r="Q94" s="64"/>
      <c r="R94" s="64"/>
    </row>
    <row r="95" spans="2:18">
      <c r="B95" s="311"/>
      <c r="C95" s="313"/>
      <c r="D95" s="308"/>
      <c r="E95" s="186">
        <v>2</v>
      </c>
      <c r="F95" s="189" t="s">
        <v>240</v>
      </c>
      <c r="G95" s="45" t="s">
        <v>241</v>
      </c>
      <c r="H95" s="213">
        <v>59610270</v>
      </c>
      <c r="I95" s="39">
        <f t="shared" ref="I95" si="160">IFERROR(H95/H99,"-")</f>
        <v>9.3742153788960184E-2</v>
      </c>
      <c r="J95" s="197">
        <v>1276</v>
      </c>
      <c r="K95" s="39">
        <f t="shared" ref="K95" si="161">IFERROR(J95/J99,"-")</f>
        <v>0.6084883166428231</v>
      </c>
      <c r="L95" s="197">
        <f t="shared" si="124"/>
        <v>46716.512539184951</v>
      </c>
      <c r="M95" s="137">
        <f t="shared" ref="M95:M99" si="162">IFERROR(J95/$R$19,0)</f>
        <v>7.688136410194614E-2</v>
      </c>
      <c r="P95" s="64"/>
      <c r="Q95" s="64"/>
      <c r="R95" s="64"/>
    </row>
    <row r="96" spans="2:18">
      <c r="B96" s="311"/>
      <c r="C96" s="313"/>
      <c r="D96" s="308"/>
      <c r="E96" s="186">
        <v>3</v>
      </c>
      <c r="F96" s="189" t="s">
        <v>238</v>
      </c>
      <c r="G96" s="46" t="s">
        <v>239</v>
      </c>
      <c r="H96" s="213">
        <v>101890300</v>
      </c>
      <c r="I96" s="39">
        <f t="shared" ref="I96" si="163">IFERROR(H96/H99,"-")</f>
        <v>0.16023105032410168</v>
      </c>
      <c r="J96" s="197">
        <v>1008</v>
      </c>
      <c r="K96" s="39">
        <f t="shared" ref="K96" si="164">IFERROR(J96/J99,"-")</f>
        <v>0.48068669527896996</v>
      </c>
      <c r="L96" s="197">
        <f t="shared" si="124"/>
        <v>101081.64682539682</v>
      </c>
      <c r="M96" s="137">
        <f t="shared" si="162"/>
        <v>6.0733867566427666E-2</v>
      </c>
      <c r="P96" s="64"/>
      <c r="Q96" s="64"/>
      <c r="R96" s="64"/>
    </row>
    <row r="97" spans="2:18" ht="27" customHeight="1">
      <c r="B97" s="311"/>
      <c r="C97" s="313"/>
      <c r="D97" s="308"/>
      <c r="E97" s="186">
        <v>4</v>
      </c>
      <c r="F97" s="189" t="s">
        <v>264</v>
      </c>
      <c r="G97" s="46" t="s">
        <v>265</v>
      </c>
      <c r="H97" s="213">
        <v>16954792</v>
      </c>
      <c r="I97" s="39">
        <f t="shared" ref="I97" si="165">IFERROR(H97/H99,"-")</f>
        <v>2.6662833755388655E-2</v>
      </c>
      <c r="J97" s="197">
        <v>857</v>
      </c>
      <c r="K97" s="39">
        <f t="shared" ref="K97" si="166">IFERROR(J97/J99,"-")</f>
        <v>0.40867906533142584</v>
      </c>
      <c r="L97" s="197">
        <f t="shared" si="124"/>
        <v>19783.887981330223</v>
      </c>
      <c r="M97" s="137">
        <f t="shared" si="162"/>
        <v>5.1635837802012412E-2</v>
      </c>
      <c r="P97" s="64"/>
      <c r="Q97" s="64"/>
      <c r="R97" s="64"/>
    </row>
    <row r="98" spans="2:18">
      <c r="B98" s="311"/>
      <c r="C98" s="313"/>
      <c r="D98" s="308"/>
      <c r="E98" s="187">
        <v>5</v>
      </c>
      <c r="F98" s="190" t="s">
        <v>246</v>
      </c>
      <c r="G98" s="47" t="s">
        <v>247</v>
      </c>
      <c r="H98" s="214">
        <v>39713359</v>
      </c>
      <c r="I98" s="59">
        <f t="shared" ref="I98" si="167">IFERROR(H98/H99,"-")</f>
        <v>6.2452590918547858E-2</v>
      </c>
      <c r="J98" s="198">
        <v>794</v>
      </c>
      <c r="K98" s="59">
        <f t="shared" ref="K98" si="168">IFERROR(J98/J99,"-")</f>
        <v>0.37863614687649022</v>
      </c>
      <c r="L98" s="198">
        <f t="shared" si="124"/>
        <v>50016.824937027704</v>
      </c>
      <c r="M98" s="138">
        <f t="shared" si="162"/>
        <v>4.7839971079110685E-2</v>
      </c>
      <c r="P98" s="64"/>
      <c r="Q98" s="64"/>
      <c r="R98" s="64"/>
    </row>
    <row r="99" spans="2:18">
      <c r="B99" s="294"/>
      <c r="C99" s="314"/>
      <c r="D99" s="309"/>
      <c r="E99" s="204" t="s">
        <v>145</v>
      </c>
      <c r="F99" s="207"/>
      <c r="G99" s="210"/>
      <c r="H99" s="215">
        <v>635896100</v>
      </c>
      <c r="I99" s="42" t="s">
        <v>321</v>
      </c>
      <c r="J99" s="199">
        <v>2097</v>
      </c>
      <c r="K99" s="42" t="s">
        <v>128</v>
      </c>
      <c r="L99" s="199">
        <f t="shared" si="124"/>
        <v>303240.86790653312</v>
      </c>
      <c r="M99" s="139">
        <f t="shared" si="162"/>
        <v>0.12634813520515756</v>
      </c>
      <c r="P99" s="64"/>
      <c r="Q99" s="64"/>
      <c r="R99" s="64"/>
    </row>
    <row r="100" spans="2:18">
      <c r="B100" s="293">
        <v>17</v>
      </c>
      <c r="C100" s="312" t="s">
        <v>109</v>
      </c>
      <c r="D100" s="307">
        <f>VLOOKUP(C100,'市区町村別_在宅(医科)'!$C$7:$BO$80,65,0)</f>
        <v>23535</v>
      </c>
      <c r="E100" s="185">
        <v>1</v>
      </c>
      <c r="F100" s="188" t="s">
        <v>236</v>
      </c>
      <c r="G100" s="191" t="s">
        <v>237</v>
      </c>
      <c r="H100" s="245">
        <v>135389277</v>
      </c>
      <c r="I100" s="38">
        <f t="shared" ref="I100" si="169">IFERROR(H100/H105,"-")</f>
        <v>0.145256791646897</v>
      </c>
      <c r="J100" s="196">
        <v>2146</v>
      </c>
      <c r="K100" s="38">
        <f t="shared" ref="K100" si="170">IFERROR(J100/J105,"-")</f>
        <v>0.7296837810268616</v>
      </c>
      <c r="L100" s="196">
        <f t="shared" si="124"/>
        <v>63089.131873252561</v>
      </c>
      <c r="M100" s="140">
        <f>IFERROR(J100/$R$20,0)</f>
        <v>9.11833439558105E-2</v>
      </c>
      <c r="P100" s="64"/>
      <c r="Q100" s="64"/>
      <c r="R100" s="64"/>
    </row>
    <row r="101" spans="2:18">
      <c r="B101" s="311"/>
      <c r="C101" s="313"/>
      <c r="D101" s="308"/>
      <c r="E101" s="186">
        <v>2</v>
      </c>
      <c r="F101" s="189" t="s">
        <v>240</v>
      </c>
      <c r="G101" s="45" t="s">
        <v>241</v>
      </c>
      <c r="H101" s="213">
        <v>81390200</v>
      </c>
      <c r="I101" s="39">
        <f t="shared" ref="I101" si="171">IFERROR(H101/H105,"-")</f>
        <v>8.7322124657621722E-2</v>
      </c>
      <c r="J101" s="197">
        <v>1831</v>
      </c>
      <c r="K101" s="39">
        <f t="shared" ref="K101" si="172">IFERROR(J101/J105,"-")</f>
        <v>0.6225773546412785</v>
      </c>
      <c r="L101" s="197">
        <f t="shared" si="124"/>
        <v>44451.228836701259</v>
      </c>
      <c r="M101" s="137">
        <f t="shared" ref="M101:M105" si="173">IFERROR(J101/$R$20,0)</f>
        <v>7.7799022732101125E-2</v>
      </c>
      <c r="P101" s="64"/>
      <c r="Q101" s="64"/>
      <c r="R101" s="64"/>
    </row>
    <row r="102" spans="2:18">
      <c r="B102" s="311"/>
      <c r="C102" s="313"/>
      <c r="D102" s="308"/>
      <c r="E102" s="186">
        <v>3</v>
      </c>
      <c r="F102" s="189" t="s">
        <v>238</v>
      </c>
      <c r="G102" s="46" t="s">
        <v>239</v>
      </c>
      <c r="H102" s="213">
        <v>129258198</v>
      </c>
      <c r="I102" s="39">
        <f t="shared" ref="I102" si="174">IFERROR(H102/H105,"-")</f>
        <v>0.13867886402509824</v>
      </c>
      <c r="J102" s="197">
        <v>1531</v>
      </c>
      <c r="K102" s="39">
        <f t="shared" ref="K102" si="175">IFERROR(J102/J105,"-")</f>
        <v>0.52057123427405649</v>
      </c>
      <c r="L102" s="197">
        <f t="shared" si="124"/>
        <v>84427.301110385364</v>
      </c>
      <c r="M102" s="137">
        <f t="shared" si="173"/>
        <v>6.5052050138092204E-2</v>
      </c>
      <c r="P102" s="64"/>
      <c r="Q102" s="64"/>
      <c r="R102" s="64"/>
    </row>
    <row r="103" spans="2:18">
      <c r="B103" s="311"/>
      <c r="C103" s="313"/>
      <c r="D103" s="308"/>
      <c r="E103" s="186">
        <v>4</v>
      </c>
      <c r="F103" s="189" t="s">
        <v>246</v>
      </c>
      <c r="G103" s="46" t="s">
        <v>247</v>
      </c>
      <c r="H103" s="213">
        <v>68397270</v>
      </c>
      <c r="I103" s="39">
        <f t="shared" ref="I103" si="176">IFERROR(H103/H105,"-")</f>
        <v>7.3382236893151889E-2</v>
      </c>
      <c r="J103" s="197">
        <v>1235</v>
      </c>
      <c r="K103" s="39">
        <f t="shared" ref="K103" si="177">IFERROR(J103/J105,"-")</f>
        <v>0.41992519551173069</v>
      </c>
      <c r="L103" s="197">
        <f t="shared" si="124"/>
        <v>55382.404858299597</v>
      </c>
      <c r="M103" s="137">
        <f t="shared" si="173"/>
        <v>5.2475037178670067E-2</v>
      </c>
      <c r="P103" s="64"/>
      <c r="Q103" s="64"/>
      <c r="R103" s="64"/>
    </row>
    <row r="104" spans="2:18" ht="39" customHeight="1">
      <c r="B104" s="311"/>
      <c r="C104" s="313"/>
      <c r="D104" s="308"/>
      <c r="E104" s="187">
        <v>5</v>
      </c>
      <c r="F104" s="190" t="s">
        <v>254</v>
      </c>
      <c r="G104" s="47" t="s">
        <v>255</v>
      </c>
      <c r="H104" s="214">
        <v>41083688</v>
      </c>
      <c r="I104" s="59">
        <f t="shared" ref="I104" si="178">IFERROR(H104/H105,"-")</f>
        <v>4.4077971609982995E-2</v>
      </c>
      <c r="J104" s="198">
        <v>1156</v>
      </c>
      <c r="K104" s="59">
        <f t="shared" ref="K104" si="179">IFERROR(J104/J105,"-")</f>
        <v>0.39306358381502893</v>
      </c>
      <c r="L104" s="198">
        <f t="shared" si="124"/>
        <v>35539.522491349482</v>
      </c>
      <c r="M104" s="138">
        <f t="shared" si="173"/>
        <v>4.9118334395581047E-2</v>
      </c>
      <c r="P104" s="64"/>
      <c r="Q104" s="64"/>
      <c r="R104" s="64"/>
    </row>
    <row r="105" spans="2:18">
      <c r="B105" s="294"/>
      <c r="C105" s="314"/>
      <c r="D105" s="309"/>
      <c r="E105" s="204" t="s">
        <v>145</v>
      </c>
      <c r="F105" s="207"/>
      <c r="G105" s="210"/>
      <c r="H105" s="215">
        <v>932068480</v>
      </c>
      <c r="I105" s="42" t="s">
        <v>321</v>
      </c>
      <c r="J105" s="199">
        <v>2941</v>
      </c>
      <c r="K105" s="42" t="s">
        <v>128</v>
      </c>
      <c r="L105" s="199">
        <f t="shared" si="124"/>
        <v>316922.29853791225</v>
      </c>
      <c r="M105" s="139">
        <f t="shared" si="173"/>
        <v>0.12496282132993414</v>
      </c>
      <c r="P105" s="64"/>
      <c r="Q105" s="64"/>
      <c r="R105" s="64"/>
    </row>
    <row r="106" spans="2:18">
      <c r="B106" s="293">
        <v>18</v>
      </c>
      <c r="C106" s="312" t="s">
        <v>64</v>
      </c>
      <c r="D106" s="307">
        <f>VLOOKUP(C106,'市区町村別_在宅(医科)'!$C$7:$BO$80,65,0)</f>
        <v>21156</v>
      </c>
      <c r="E106" s="185">
        <v>1</v>
      </c>
      <c r="F106" s="188" t="s">
        <v>236</v>
      </c>
      <c r="G106" s="191" t="s">
        <v>237</v>
      </c>
      <c r="H106" s="245">
        <v>123754975</v>
      </c>
      <c r="I106" s="38">
        <f t="shared" ref="I106" si="180">IFERROR(H106/H111,"-")</f>
        <v>0.13522828939452025</v>
      </c>
      <c r="J106" s="196">
        <v>2045</v>
      </c>
      <c r="K106" s="38">
        <f t="shared" ref="K106" si="181">IFERROR(J106/J111,"-")</f>
        <v>0.73481854114265177</v>
      </c>
      <c r="L106" s="196">
        <f t="shared" si="124"/>
        <v>60515.88019559902</v>
      </c>
      <c r="M106" s="140">
        <f>IFERROR(J106/$R$21,0)</f>
        <v>9.6662885233503498E-2</v>
      </c>
      <c r="P106" s="64"/>
      <c r="Q106" s="64"/>
      <c r="R106" s="64"/>
    </row>
    <row r="107" spans="2:18">
      <c r="B107" s="311"/>
      <c r="C107" s="313"/>
      <c r="D107" s="308"/>
      <c r="E107" s="186">
        <v>2</v>
      </c>
      <c r="F107" s="189" t="s">
        <v>240</v>
      </c>
      <c r="G107" s="45" t="s">
        <v>241</v>
      </c>
      <c r="H107" s="213">
        <v>86374020</v>
      </c>
      <c r="I107" s="39">
        <f t="shared" ref="I107" si="182">IFERROR(H107/H111,"-")</f>
        <v>9.4381748876989233E-2</v>
      </c>
      <c r="J107" s="197">
        <v>1803</v>
      </c>
      <c r="K107" s="39">
        <f t="shared" ref="K107" si="183">IFERROR(J107/J111,"-")</f>
        <v>0.64786201940352139</v>
      </c>
      <c r="L107" s="197">
        <f t="shared" si="124"/>
        <v>47905.723793677207</v>
      </c>
      <c r="M107" s="137">
        <f t="shared" ref="M107:M111" si="184">IFERROR(J107/$R$21,0)</f>
        <v>8.5224049914917749E-2</v>
      </c>
      <c r="P107" s="64"/>
      <c r="Q107" s="64"/>
      <c r="R107" s="64"/>
    </row>
    <row r="108" spans="2:18">
      <c r="B108" s="311"/>
      <c r="C108" s="313"/>
      <c r="D108" s="308"/>
      <c r="E108" s="186">
        <v>3</v>
      </c>
      <c r="F108" s="189" t="s">
        <v>238</v>
      </c>
      <c r="G108" s="46" t="s">
        <v>239</v>
      </c>
      <c r="H108" s="213">
        <v>108275919</v>
      </c>
      <c r="I108" s="39">
        <f t="shared" ref="I108" si="185">IFERROR(H108/H111,"-")</f>
        <v>0.11831417128070718</v>
      </c>
      <c r="J108" s="197">
        <v>1286</v>
      </c>
      <c r="K108" s="39">
        <f t="shared" ref="K108" si="186">IFERROR(J108/J111,"-")</f>
        <v>0.46209126841537906</v>
      </c>
      <c r="L108" s="197">
        <f t="shared" si="124"/>
        <v>84195.8934681182</v>
      </c>
      <c r="M108" s="137">
        <f t="shared" si="184"/>
        <v>6.0786538097939116E-2</v>
      </c>
      <c r="P108" s="64"/>
      <c r="Q108" s="64"/>
      <c r="R108" s="64"/>
    </row>
    <row r="109" spans="2:18" ht="39" customHeight="1">
      <c r="B109" s="311"/>
      <c r="C109" s="313"/>
      <c r="D109" s="308"/>
      <c r="E109" s="186">
        <v>4</v>
      </c>
      <c r="F109" s="189" t="s">
        <v>254</v>
      </c>
      <c r="G109" s="46" t="s">
        <v>255</v>
      </c>
      <c r="H109" s="213">
        <v>38760555</v>
      </c>
      <c r="I109" s="39">
        <f t="shared" ref="I109" si="187">IFERROR(H109/H111,"-")</f>
        <v>4.2354043129435553E-2</v>
      </c>
      <c r="J109" s="197">
        <v>1144</v>
      </c>
      <c r="K109" s="39">
        <f t="shared" ref="K109" si="188">IFERROR(J109/J111,"-")</f>
        <v>0.41106719367588934</v>
      </c>
      <c r="L109" s="197">
        <f t="shared" si="124"/>
        <v>33881.604020979023</v>
      </c>
      <c r="M109" s="137">
        <f t="shared" si="184"/>
        <v>5.4074494233314424E-2</v>
      </c>
      <c r="P109" s="64"/>
      <c r="Q109" s="64"/>
      <c r="R109" s="64"/>
    </row>
    <row r="110" spans="2:18">
      <c r="B110" s="311"/>
      <c r="C110" s="313"/>
      <c r="D110" s="308"/>
      <c r="E110" s="187">
        <v>5</v>
      </c>
      <c r="F110" s="190" t="s">
        <v>244</v>
      </c>
      <c r="G110" s="47" t="s">
        <v>245</v>
      </c>
      <c r="H110" s="214">
        <v>60668690</v>
      </c>
      <c r="I110" s="59">
        <f t="shared" ref="I110" si="189">IFERROR(H110/H111,"-")</f>
        <v>6.6293279672242966E-2</v>
      </c>
      <c r="J110" s="198">
        <v>1119</v>
      </c>
      <c r="K110" s="59">
        <f t="shared" ref="K110" si="190">IFERROR(J110/J111,"-")</f>
        <v>0.40208408192597916</v>
      </c>
      <c r="L110" s="198">
        <f t="shared" si="124"/>
        <v>54216.881143878461</v>
      </c>
      <c r="M110" s="138">
        <f t="shared" si="184"/>
        <v>5.2892796369824163E-2</v>
      </c>
      <c r="P110" s="64"/>
      <c r="Q110" s="64"/>
      <c r="R110" s="64"/>
    </row>
    <row r="111" spans="2:18">
      <c r="B111" s="294"/>
      <c r="C111" s="314"/>
      <c r="D111" s="309"/>
      <c r="E111" s="204" t="s">
        <v>145</v>
      </c>
      <c r="F111" s="207"/>
      <c r="G111" s="210"/>
      <c r="H111" s="215">
        <v>915155960</v>
      </c>
      <c r="I111" s="42" t="s">
        <v>321</v>
      </c>
      <c r="J111" s="199">
        <v>2783</v>
      </c>
      <c r="K111" s="42" t="s">
        <v>128</v>
      </c>
      <c r="L111" s="199">
        <f t="shared" si="124"/>
        <v>328837.93029105285</v>
      </c>
      <c r="M111" s="139">
        <f t="shared" si="184"/>
        <v>0.13154660616373606</v>
      </c>
      <c r="P111" s="64"/>
      <c r="Q111" s="64"/>
      <c r="R111" s="64"/>
    </row>
    <row r="112" spans="2:18">
      <c r="B112" s="293">
        <v>19</v>
      </c>
      <c r="C112" s="312" t="s">
        <v>110</v>
      </c>
      <c r="D112" s="307">
        <f>VLOOKUP(C112,'市区町村別_在宅(医科)'!$C$7:$BO$80,65,0)</f>
        <v>14723</v>
      </c>
      <c r="E112" s="185">
        <v>1</v>
      </c>
      <c r="F112" s="188" t="s">
        <v>236</v>
      </c>
      <c r="G112" s="191" t="s">
        <v>237</v>
      </c>
      <c r="H112" s="245">
        <v>60640836</v>
      </c>
      <c r="I112" s="38">
        <f t="shared" ref="I112" si="191">IFERROR(H112/H117,"-")</f>
        <v>0.12931046571255739</v>
      </c>
      <c r="J112" s="196">
        <v>1044</v>
      </c>
      <c r="K112" s="38">
        <f t="shared" ref="K112" si="192">IFERROR(J112/J117,"-")</f>
        <v>0.66966003848620914</v>
      </c>
      <c r="L112" s="196">
        <f t="shared" si="124"/>
        <v>58085.091954022988</v>
      </c>
      <c r="M112" s="38">
        <f>IFERROR(J112/$R$22,0)</f>
        <v>7.0909461386945594E-2</v>
      </c>
      <c r="P112" s="64"/>
      <c r="Q112" s="64"/>
      <c r="R112" s="64"/>
    </row>
    <row r="113" spans="2:18">
      <c r="B113" s="311"/>
      <c r="C113" s="313"/>
      <c r="D113" s="308"/>
      <c r="E113" s="186">
        <v>2</v>
      </c>
      <c r="F113" s="189" t="s">
        <v>240</v>
      </c>
      <c r="G113" s="45" t="s">
        <v>241</v>
      </c>
      <c r="H113" s="213">
        <v>42153838</v>
      </c>
      <c r="I113" s="39">
        <f t="shared" ref="I113" si="193">IFERROR(H113/H117,"-")</f>
        <v>8.9888807326991629E-2</v>
      </c>
      <c r="J113" s="197">
        <v>929</v>
      </c>
      <c r="K113" s="39">
        <f t="shared" ref="K113" si="194">IFERROR(J113/J117,"-")</f>
        <v>0.59589480436177034</v>
      </c>
      <c r="L113" s="197">
        <f t="shared" si="124"/>
        <v>45375.498385360603</v>
      </c>
      <c r="M113" s="137">
        <f t="shared" ref="M113:M117" si="195">IFERROR(J113/$R$22,0)</f>
        <v>6.3098553283977454E-2</v>
      </c>
      <c r="P113" s="64"/>
      <c r="Q113" s="64"/>
      <c r="R113" s="64"/>
    </row>
    <row r="114" spans="2:18">
      <c r="B114" s="311"/>
      <c r="C114" s="313"/>
      <c r="D114" s="308"/>
      <c r="E114" s="186">
        <v>3</v>
      </c>
      <c r="F114" s="189" t="s">
        <v>238</v>
      </c>
      <c r="G114" s="46" t="s">
        <v>239</v>
      </c>
      <c r="H114" s="213">
        <v>69071395</v>
      </c>
      <c r="I114" s="39">
        <f t="shared" ref="I114" si="196">IFERROR(H114/H117,"-")</f>
        <v>0.14728778235949794</v>
      </c>
      <c r="J114" s="197">
        <v>679</v>
      </c>
      <c r="K114" s="39">
        <f t="shared" ref="K114" si="197">IFERROR(J114/J117,"-")</f>
        <v>0.43553559974342526</v>
      </c>
      <c r="L114" s="197">
        <f t="shared" si="124"/>
        <v>101725.17673048601</v>
      </c>
      <c r="M114" s="137">
        <f t="shared" si="195"/>
        <v>4.611831827752496E-2</v>
      </c>
      <c r="P114" s="64"/>
      <c r="Q114" s="64"/>
      <c r="R114" s="64"/>
    </row>
    <row r="115" spans="2:18" ht="39" customHeight="1">
      <c r="B115" s="311"/>
      <c r="C115" s="313"/>
      <c r="D115" s="308"/>
      <c r="E115" s="186">
        <v>4</v>
      </c>
      <c r="F115" s="189" t="s">
        <v>254</v>
      </c>
      <c r="G115" s="46" t="s">
        <v>255</v>
      </c>
      <c r="H115" s="213">
        <v>23604560</v>
      </c>
      <c r="I115" s="39">
        <f t="shared" ref="I115" si="198">IFERROR(H115/H117,"-")</f>
        <v>5.0334343123831657E-2</v>
      </c>
      <c r="J115" s="197">
        <v>617</v>
      </c>
      <c r="K115" s="39">
        <f t="shared" ref="K115" si="199">IFERROR(J115/J117,"-")</f>
        <v>0.39576651699807569</v>
      </c>
      <c r="L115" s="197">
        <f t="shared" si="124"/>
        <v>38256.985413290116</v>
      </c>
      <c r="M115" s="137">
        <f t="shared" si="195"/>
        <v>4.1907219995924741E-2</v>
      </c>
      <c r="P115" s="64"/>
      <c r="Q115" s="64"/>
      <c r="R115" s="64"/>
    </row>
    <row r="116" spans="2:18">
      <c r="B116" s="311"/>
      <c r="C116" s="313"/>
      <c r="D116" s="308"/>
      <c r="E116" s="187">
        <v>5</v>
      </c>
      <c r="F116" s="190" t="s">
        <v>244</v>
      </c>
      <c r="G116" s="47" t="s">
        <v>245</v>
      </c>
      <c r="H116" s="214">
        <v>27042623</v>
      </c>
      <c r="I116" s="59">
        <f t="shared" ref="I116" si="200">IFERROR(H116/H117,"-")</f>
        <v>5.7665665661652744E-2</v>
      </c>
      <c r="J116" s="198">
        <v>574</v>
      </c>
      <c r="K116" s="59">
        <f t="shared" ref="K116" si="201">IFERROR(J116/J117,"-")</f>
        <v>0.36818473380372035</v>
      </c>
      <c r="L116" s="198">
        <f t="shared" si="124"/>
        <v>47112.583623693383</v>
      </c>
      <c r="M116" s="138">
        <f t="shared" si="195"/>
        <v>3.8986619574814918E-2</v>
      </c>
      <c r="P116" s="64"/>
      <c r="Q116" s="64"/>
      <c r="R116" s="64"/>
    </row>
    <row r="117" spans="2:18">
      <c r="B117" s="294"/>
      <c r="C117" s="314"/>
      <c r="D117" s="309"/>
      <c r="E117" s="204" t="s">
        <v>145</v>
      </c>
      <c r="F117" s="207"/>
      <c r="G117" s="210"/>
      <c r="H117" s="215">
        <v>468955360</v>
      </c>
      <c r="I117" s="42" t="s">
        <v>321</v>
      </c>
      <c r="J117" s="199">
        <v>1559</v>
      </c>
      <c r="K117" s="42" t="s">
        <v>128</v>
      </c>
      <c r="L117" s="199">
        <f t="shared" si="124"/>
        <v>300805.23412443872</v>
      </c>
      <c r="M117" s="139">
        <f t="shared" si="195"/>
        <v>0.10588874550023772</v>
      </c>
      <c r="P117" s="64"/>
      <c r="Q117" s="64"/>
      <c r="R117" s="64"/>
    </row>
    <row r="118" spans="2:18">
      <c r="B118" s="293">
        <v>20</v>
      </c>
      <c r="C118" s="312" t="s">
        <v>111</v>
      </c>
      <c r="D118" s="307">
        <f>VLOOKUP(C118,'市区町村別_在宅(医科)'!$C$7:$BO$80,65,0)</f>
        <v>21972</v>
      </c>
      <c r="E118" s="185">
        <v>1</v>
      </c>
      <c r="F118" s="188" t="s">
        <v>236</v>
      </c>
      <c r="G118" s="191" t="s">
        <v>237</v>
      </c>
      <c r="H118" s="245">
        <v>101749297</v>
      </c>
      <c r="I118" s="38">
        <f t="shared" ref="I118" si="202">IFERROR(H118/H123,"-")</f>
        <v>0.14719529755297375</v>
      </c>
      <c r="J118" s="196">
        <v>1560</v>
      </c>
      <c r="K118" s="38">
        <f t="shared" ref="K118" si="203">IFERROR(J118/J123,"-")</f>
        <v>0.6635474266269672</v>
      </c>
      <c r="L118" s="196">
        <f t="shared" si="124"/>
        <v>65223.908333333333</v>
      </c>
      <c r="M118" s="38">
        <f>IFERROR(J118/$R$23,0)</f>
        <v>7.0999453850354999E-2</v>
      </c>
      <c r="P118" s="64"/>
      <c r="Q118" s="64"/>
      <c r="R118" s="64"/>
    </row>
    <row r="119" spans="2:18">
      <c r="B119" s="311"/>
      <c r="C119" s="313"/>
      <c r="D119" s="308"/>
      <c r="E119" s="186">
        <v>2</v>
      </c>
      <c r="F119" s="189" t="s">
        <v>240</v>
      </c>
      <c r="G119" s="45" t="s">
        <v>241</v>
      </c>
      <c r="H119" s="213">
        <v>60171847</v>
      </c>
      <c r="I119" s="39">
        <f t="shared" ref="I119" si="204">IFERROR(H119/H123,"-")</f>
        <v>8.704741147722142E-2</v>
      </c>
      <c r="J119" s="197">
        <v>1354</v>
      </c>
      <c r="K119" s="39">
        <f t="shared" ref="K119" si="205">IFERROR(J119/J123,"-")</f>
        <v>0.57592513823904723</v>
      </c>
      <c r="L119" s="197">
        <f t="shared" si="124"/>
        <v>44440.064254062039</v>
      </c>
      <c r="M119" s="137">
        <f t="shared" ref="M119:M123" si="206">IFERROR(J119/$R$23,0)</f>
        <v>6.1623884944474787E-2</v>
      </c>
      <c r="P119" s="64"/>
      <c r="Q119" s="64"/>
      <c r="R119" s="64"/>
    </row>
    <row r="120" spans="2:18">
      <c r="B120" s="311"/>
      <c r="C120" s="313"/>
      <c r="D120" s="308"/>
      <c r="E120" s="186">
        <v>3</v>
      </c>
      <c r="F120" s="189" t="s">
        <v>238</v>
      </c>
      <c r="G120" s="46" t="s">
        <v>239</v>
      </c>
      <c r="H120" s="213">
        <v>102175908</v>
      </c>
      <c r="I120" s="39">
        <f t="shared" ref="I120" si="207">IFERROR(H120/H123,"-")</f>
        <v>0.14781245300206125</v>
      </c>
      <c r="J120" s="197">
        <v>1131</v>
      </c>
      <c r="K120" s="39">
        <f t="shared" ref="K120" si="208">IFERROR(J120/J123,"-")</f>
        <v>0.48107188430455128</v>
      </c>
      <c r="L120" s="197">
        <f t="shared" si="124"/>
        <v>90341.209549071616</v>
      </c>
      <c r="M120" s="137">
        <f t="shared" si="206"/>
        <v>5.1474604041507374E-2</v>
      </c>
      <c r="P120" s="64"/>
      <c r="Q120" s="64"/>
      <c r="R120" s="64"/>
    </row>
    <row r="121" spans="2:18" ht="27" customHeight="1">
      <c r="B121" s="311"/>
      <c r="C121" s="313"/>
      <c r="D121" s="308"/>
      <c r="E121" s="186">
        <v>4</v>
      </c>
      <c r="F121" s="189" t="s">
        <v>264</v>
      </c>
      <c r="G121" s="46" t="s">
        <v>265</v>
      </c>
      <c r="H121" s="213">
        <v>18346440</v>
      </c>
      <c r="I121" s="39">
        <f t="shared" ref="I121" si="209">IFERROR(H121/H123,"-")</f>
        <v>2.6540819194434136E-2</v>
      </c>
      <c r="J121" s="197">
        <v>917</v>
      </c>
      <c r="K121" s="39">
        <f t="shared" ref="K121" si="210">IFERROR(J121/J123,"-")</f>
        <v>0.3900467886005955</v>
      </c>
      <c r="L121" s="197">
        <f t="shared" si="124"/>
        <v>20007.022900763357</v>
      </c>
      <c r="M121" s="137">
        <f t="shared" si="206"/>
        <v>4.1734935372292011E-2</v>
      </c>
      <c r="P121" s="64"/>
      <c r="Q121" s="64"/>
      <c r="R121" s="64"/>
    </row>
    <row r="122" spans="2:18" ht="39" customHeight="1">
      <c r="B122" s="311"/>
      <c r="C122" s="313"/>
      <c r="D122" s="308"/>
      <c r="E122" s="187">
        <v>5</v>
      </c>
      <c r="F122" s="190" t="s">
        <v>254</v>
      </c>
      <c r="G122" s="47" t="s">
        <v>255</v>
      </c>
      <c r="H122" s="214">
        <v>27850966</v>
      </c>
      <c r="I122" s="59">
        <f t="shared" ref="I122" si="211">IFERROR(H122/H123,"-")</f>
        <v>4.0290511564986586E-2</v>
      </c>
      <c r="J122" s="198">
        <v>877</v>
      </c>
      <c r="K122" s="59">
        <f t="shared" ref="K122" si="212">IFERROR(J122/J123,"-")</f>
        <v>0.37303275202041686</v>
      </c>
      <c r="L122" s="198">
        <f t="shared" si="124"/>
        <v>31757.08779931585</v>
      </c>
      <c r="M122" s="138">
        <f t="shared" si="206"/>
        <v>3.9914436555616238E-2</v>
      </c>
      <c r="P122" s="64"/>
      <c r="Q122" s="64"/>
      <c r="R122" s="64"/>
    </row>
    <row r="123" spans="2:18">
      <c r="B123" s="294"/>
      <c r="C123" s="314"/>
      <c r="D123" s="309"/>
      <c r="E123" s="204" t="s">
        <v>145</v>
      </c>
      <c r="F123" s="207"/>
      <c r="G123" s="210"/>
      <c r="H123" s="215">
        <v>691253720</v>
      </c>
      <c r="I123" s="42" t="s">
        <v>321</v>
      </c>
      <c r="J123" s="199">
        <v>2351</v>
      </c>
      <c r="K123" s="42" t="s">
        <v>128</v>
      </c>
      <c r="L123" s="199">
        <f t="shared" si="124"/>
        <v>294025.40195661422</v>
      </c>
      <c r="M123" s="139">
        <f t="shared" si="206"/>
        <v>0.10699981795011833</v>
      </c>
      <c r="P123" s="64"/>
      <c r="Q123" s="64"/>
      <c r="R123" s="64"/>
    </row>
    <row r="124" spans="2:18">
      <c r="B124" s="293">
        <v>21</v>
      </c>
      <c r="C124" s="312" t="s">
        <v>112</v>
      </c>
      <c r="D124" s="307">
        <f>VLOOKUP(C124,'市区町村別_在宅(医科)'!$C$7:$BO$80,65,0)</f>
        <v>14633</v>
      </c>
      <c r="E124" s="185">
        <v>1</v>
      </c>
      <c r="F124" s="188" t="s">
        <v>236</v>
      </c>
      <c r="G124" s="191" t="s">
        <v>237</v>
      </c>
      <c r="H124" s="245">
        <v>70322300</v>
      </c>
      <c r="I124" s="38">
        <f t="shared" ref="I124" si="213">IFERROR(H124/H129,"-")</f>
        <v>0.13227413904333638</v>
      </c>
      <c r="J124" s="196">
        <v>1138</v>
      </c>
      <c r="K124" s="38">
        <f t="shared" ref="K124" si="214">IFERROR(J124/J129,"-")</f>
        <v>0.7161736941472624</v>
      </c>
      <c r="L124" s="196">
        <f t="shared" si="124"/>
        <v>61794.639718804923</v>
      </c>
      <c r="M124" s="38">
        <f>IFERROR(J124/$R$24,0)</f>
        <v>7.7769425271646278E-2</v>
      </c>
      <c r="P124" s="64"/>
      <c r="Q124" s="64"/>
      <c r="R124" s="64"/>
    </row>
    <row r="125" spans="2:18">
      <c r="B125" s="311"/>
      <c r="C125" s="313"/>
      <c r="D125" s="308"/>
      <c r="E125" s="186">
        <v>2</v>
      </c>
      <c r="F125" s="189" t="s">
        <v>240</v>
      </c>
      <c r="G125" s="45" t="s">
        <v>241</v>
      </c>
      <c r="H125" s="213">
        <v>41725891</v>
      </c>
      <c r="I125" s="39">
        <f t="shared" ref="I125" si="215">IFERROR(H125/H129,"-")</f>
        <v>7.8485150625635089E-2</v>
      </c>
      <c r="J125" s="197">
        <v>996</v>
      </c>
      <c r="K125" s="39">
        <f t="shared" ref="K125" si="216">IFERROR(J125/J129,"-")</f>
        <v>0.62680931403398366</v>
      </c>
      <c r="L125" s="197">
        <f t="shared" si="124"/>
        <v>41893.46485943775</v>
      </c>
      <c r="M125" s="137">
        <f t="shared" ref="M125:M129" si="217">IFERROR(J125/$R$24,0)</f>
        <v>6.8065331784323099E-2</v>
      </c>
      <c r="P125" s="64"/>
      <c r="Q125" s="64"/>
      <c r="R125" s="64"/>
    </row>
    <row r="126" spans="2:18">
      <c r="B126" s="311"/>
      <c r="C126" s="313"/>
      <c r="D126" s="308"/>
      <c r="E126" s="186">
        <v>3</v>
      </c>
      <c r="F126" s="189" t="s">
        <v>238</v>
      </c>
      <c r="G126" s="46" t="s">
        <v>239</v>
      </c>
      <c r="H126" s="213">
        <v>85178671</v>
      </c>
      <c r="I126" s="39">
        <f t="shared" ref="I126" si="218">IFERROR(H126/H129,"-")</f>
        <v>0.16021852771283937</v>
      </c>
      <c r="J126" s="197">
        <v>838</v>
      </c>
      <c r="K126" s="39">
        <f t="shared" ref="K126" si="219">IFERROR(J126/J129,"-")</f>
        <v>0.52737570799244804</v>
      </c>
      <c r="L126" s="197">
        <f t="shared" si="124"/>
        <v>101645.19212410501</v>
      </c>
      <c r="M126" s="137">
        <f t="shared" si="217"/>
        <v>5.7267819312512812E-2</v>
      </c>
      <c r="P126" s="64"/>
      <c r="Q126" s="64"/>
      <c r="R126" s="64"/>
    </row>
    <row r="127" spans="2:18">
      <c r="B127" s="311"/>
      <c r="C127" s="313"/>
      <c r="D127" s="308"/>
      <c r="E127" s="186">
        <v>4</v>
      </c>
      <c r="F127" s="189" t="s">
        <v>246</v>
      </c>
      <c r="G127" s="46" t="s">
        <v>247</v>
      </c>
      <c r="H127" s="213">
        <v>31451694</v>
      </c>
      <c r="I127" s="39">
        <f t="shared" ref="I127" si="220">IFERROR(H127/H129,"-")</f>
        <v>5.9159693942099002E-2</v>
      </c>
      <c r="J127" s="197">
        <v>656</v>
      </c>
      <c r="K127" s="39">
        <f t="shared" ref="K127" si="221">IFERROR(J127/J129,"-")</f>
        <v>0.41283826305852739</v>
      </c>
      <c r="L127" s="197">
        <f t="shared" si="124"/>
        <v>47944.655487804877</v>
      </c>
      <c r="M127" s="137">
        <f t="shared" si="217"/>
        <v>4.4830178363971844E-2</v>
      </c>
      <c r="P127" s="64"/>
      <c r="Q127" s="64"/>
      <c r="R127" s="64"/>
    </row>
    <row r="128" spans="2:18">
      <c r="B128" s="311"/>
      <c r="C128" s="313"/>
      <c r="D128" s="308"/>
      <c r="E128" s="187">
        <v>5</v>
      </c>
      <c r="F128" s="190" t="s">
        <v>244</v>
      </c>
      <c r="G128" s="47" t="s">
        <v>245</v>
      </c>
      <c r="H128" s="214">
        <v>33329446</v>
      </c>
      <c r="I128" s="59">
        <f t="shared" ref="I128" si="222">IFERROR(H128/H129,"-")</f>
        <v>6.2691689185953414E-2</v>
      </c>
      <c r="J128" s="198">
        <v>654</v>
      </c>
      <c r="K128" s="59">
        <f t="shared" ref="K128" si="223">IFERROR(J128/J129,"-")</f>
        <v>0.41157960981749531</v>
      </c>
      <c r="L128" s="198">
        <f t="shared" si="124"/>
        <v>50962.455657492355</v>
      </c>
      <c r="M128" s="138">
        <f t="shared" si="217"/>
        <v>4.4693500990910955E-2</v>
      </c>
      <c r="P128" s="64"/>
      <c r="Q128" s="64"/>
      <c r="R128" s="64"/>
    </row>
    <row r="129" spans="2:18">
      <c r="B129" s="294"/>
      <c r="C129" s="314"/>
      <c r="D129" s="309"/>
      <c r="E129" s="204" t="s">
        <v>145</v>
      </c>
      <c r="F129" s="207"/>
      <c r="G129" s="210"/>
      <c r="H129" s="215">
        <v>531640580</v>
      </c>
      <c r="I129" s="42" t="s">
        <v>321</v>
      </c>
      <c r="J129" s="199">
        <v>1589</v>
      </c>
      <c r="K129" s="42" t="s">
        <v>128</v>
      </c>
      <c r="L129" s="199">
        <f t="shared" si="124"/>
        <v>334575.56954059156</v>
      </c>
      <c r="M129" s="139">
        <f t="shared" si="217"/>
        <v>0.10859017289687692</v>
      </c>
      <c r="P129" s="64"/>
      <c r="Q129" s="64"/>
      <c r="R129" s="64"/>
    </row>
    <row r="130" spans="2:18">
      <c r="B130" s="293">
        <v>22</v>
      </c>
      <c r="C130" s="312" t="s">
        <v>65</v>
      </c>
      <c r="D130" s="307">
        <f>VLOOKUP(C130,'市区町村別_在宅(医科)'!$C$7:$BO$80,65,0)</f>
        <v>18751</v>
      </c>
      <c r="E130" s="185">
        <v>1</v>
      </c>
      <c r="F130" s="188" t="s">
        <v>236</v>
      </c>
      <c r="G130" s="191" t="s">
        <v>237</v>
      </c>
      <c r="H130" s="245">
        <v>72940993</v>
      </c>
      <c r="I130" s="38">
        <f t="shared" ref="I130" si="224">IFERROR(H130/H135,"-")</f>
        <v>0.12840115036288235</v>
      </c>
      <c r="J130" s="196">
        <v>1305</v>
      </c>
      <c r="K130" s="38">
        <f t="shared" ref="K130" si="225">IFERROR(J130/J135,"-")</f>
        <v>0.68865435356200533</v>
      </c>
      <c r="L130" s="196">
        <f t="shared" si="124"/>
        <v>55893.481226053642</v>
      </c>
      <c r="M130" s="38">
        <f>IFERROR(J130/$R$25,0)</f>
        <v>6.9596288197962777E-2</v>
      </c>
      <c r="P130" s="64"/>
      <c r="Q130" s="64"/>
      <c r="R130" s="64"/>
    </row>
    <row r="131" spans="2:18">
      <c r="B131" s="311"/>
      <c r="C131" s="313"/>
      <c r="D131" s="308"/>
      <c r="E131" s="186">
        <v>2</v>
      </c>
      <c r="F131" s="189" t="s">
        <v>240</v>
      </c>
      <c r="G131" s="45" t="s">
        <v>241</v>
      </c>
      <c r="H131" s="213">
        <v>42863771</v>
      </c>
      <c r="I131" s="39">
        <f t="shared" ref="I131" si="226">IFERROR(H131/H135,"-")</f>
        <v>7.5454929785383582E-2</v>
      </c>
      <c r="J131" s="197">
        <v>1160</v>
      </c>
      <c r="K131" s="39">
        <f t="shared" ref="K131" si="227">IFERROR(J131/J135,"-")</f>
        <v>0.61213720316622688</v>
      </c>
      <c r="L131" s="197">
        <f t="shared" si="124"/>
        <v>36951.526724137933</v>
      </c>
      <c r="M131" s="137">
        <f t="shared" ref="M131:M135" si="228">IFERROR(J131/$R$25,0)</f>
        <v>6.1863367287078024E-2</v>
      </c>
      <c r="P131" s="64"/>
      <c r="Q131" s="64"/>
      <c r="R131" s="64"/>
    </row>
    <row r="132" spans="2:18">
      <c r="B132" s="311"/>
      <c r="C132" s="313"/>
      <c r="D132" s="308"/>
      <c r="E132" s="186">
        <v>3</v>
      </c>
      <c r="F132" s="189" t="s">
        <v>238</v>
      </c>
      <c r="G132" s="46" t="s">
        <v>239</v>
      </c>
      <c r="H132" s="213">
        <v>77736600</v>
      </c>
      <c r="I132" s="39">
        <f t="shared" ref="I132" si="229">IFERROR(H132/H135,"-")</f>
        <v>0.1368430625190315</v>
      </c>
      <c r="J132" s="197">
        <v>847</v>
      </c>
      <c r="K132" s="39">
        <f t="shared" ref="K132" si="230">IFERROR(J132/J135,"-")</f>
        <v>0.44696569920844326</v>
      </c>
      <c r="L132" s="197">
        <f t="shared" si="124"/>
        <v>91778.748524203067</v>
      </c>
      <c r="M132" s="137">
        <f t="shared" si="228"/>
        <v>4.5170924217375071E-2</v>
      </c>
      <c r="P132" s="64"/>
      <c r="Q132" s="64"/>
      <c r="R132" s="64"/>
    </row>
    <row r="133" spans="2:18">
      <c r="B133" s="311"/>
      <c r="C133" s="313"/>
      <c r="D133" s="308"/>
      <c r="E133" s="186">
        <v>4</v>
      </c>
      <c r="F133" s="189" t="s">
        <v>246</v>
      </c>
      <c r="G133" s="46" t="s">
        <v>247</v>
      </c>
      <c r="H133" s="213">
        <v>44370947</v>
      </c>
      <c r="I133" s="39">
        <f t="shared" ref="I133" si="231">IFERROR(H133/H135,"-")</f>
        <v>7.8108076174538549E-2</v>
      </c>
      <c r="J133" s="197">
        <v>779</v>
      </c>
      <c r="K133" s="39">
        <f t="shared" ref="K133" si="232">IFERROR(J133/J135,"-")</f>
        <v>0.41108179419525065</v>
      </c>
      <c r="L133" s="197">
        <f t="shared" si="124"/>
        <v>56958.853658536587</v>
      </c>
      <c r="M133" s="137">
        <f t="shared" si="228"/>
        <v>4.1544450962615324E-2</v>
      </c>
      <c r="P133" s="64"/>
      <c r="Q133" s="64"/>
      <c r="R133" s="64"/>
    </row>
    <row r="134" spans="2:18" ht="39" customHeight="1">
      <c r="B134" s="311"/>
      <c r="C134" s="313"/>
      <c r="D134" s="308"/>
      <c r="E134" s="187">
        <v>5</v>
      </c>
      <c r="F134" s="190" t="s">
        <v>254</v>
      </c>
      <c r="G134" s="47" t="s">
        <v>255</v>
      </c>
      <c r="H134" s="214">
        <v>25864521</v>
      </c>
      <c r="I134" s="59">
        <f t="shared" ref="I134" si="233">IFERROR(H134/H135,"-")</f>
        <v>4.5530422789622951E-2</v>
      </c>
      <c r="J134" s="198">
        <v>749</v>
      </c>
      <c r="K134" s="59">
        <f t="shared" ref="K134" si="234">IFERROR(J134/J135,"-")</f>
        <v>0.39525065963060685</v>
      </c>
      <c r="L134" s="198">
        <f t="shared" si="124"/>
        <v>34532.070761014686</v>
      </c>
      <c r="M134" s="138">
        <f t="shared" si="228"/>
        <v>3.9944536291397791E-2</v>
      </c>
      <c r="P134" s="64"/>
      <c r="Q134" s="64"/>
      <c r="R134" s="64"/>
    </row>
    <row r="135" spans="2:18">
      <c r="B135" s="294"/>
      <c r="C135" s="314"/>
      <c r="D135" s="309"/>
      <c r="E135" s="204" t="s">
        <v>145</v>
      </c>
      <c r="F135" s="207"/>
      <c r="G135" s="210"/>
      <c r="H135" s="215">
        <v>568071180</v>
      </c>
      <c r="I135" s="42" t="s">
        <v>321</v>
      </c>
      <c r="J135" s="199">
        <v>1895</v>
      </c>
      <c r="K135" s="42" t="s">
        <v>128</v>
      </c>
      <c r="L135" s="199">
        <f t="shared" si="124"/>
        <v>299773.70976253296</v>
      </c>
      <c r="M135" s="139">
        <f t="shared" si="228"/>
        <v>0.10106127673190764</v>
      </c>
      <c r="P135" s="64"/>
      <c r="Q135" s="64"/>
      <c r="R135" s="64"/>
    </row>
    <row r="136" spans="2:18">
      <c r="B136" s="293">
        <v>23</v>
      </c>
      <c r="C136" s="312" t="s">
        <v>113</v>
      </c>
      <c r="D136" s="307">
        <f>VLOOKUP(C136,'市区町村別_在宅(医科)'!$C$7:$BO$80,65,0)</f>
        <v>30883</v>
      </c>
      <c r="E136" s="185">
        <v>1</v>
      </c>
      <c r="F136" s="188" t="s">
        <v>236</v>
      </c>
      <c r="G136" s="191" t="s">
        <v>237</v>
      </c>
      <c r="H136" s="245">
        <v>155632697</v>
      </c>
      <c r="I136" s="38">
        <f t="shared" ref="I136" si="235">IFERROR(H136/H141,"-")</f>
        <v>0.12831077956430131</v>
      </c>
      <c r="J136" s="196">
        <v>2439</v>
      </c>
      <c r="K136" s="38">
        <f t="shared" ref="K136" si="236">IFERROR(J136/J141,"-")</f>
        <v>0.71253286590709908</v>
      </c>
      <c r="L136" s="196">
        <f t="shared" si="124"/>
        <v>63810.043870438705</v>
      </c>
      <c r="M136" s="38">
        <f>IFERROR(J136/$R$26,0)</f>
        <v>7.8975488132629598E-2</v>
      </c>
      <c r="P136" s="64"/>
      <c r="Q136" s="64"/>
      <c r="R136" s="64"/>
    </row>
    <row r="137" spans="2:18">
      <c r="B137" s="311"/>
      <c r="C137" s="313"/>
      <c r="D137" s="308"/>
      <c r="E137" s="186">
        <v>2</v>
      </c>
      <c r="F137" s="189" t="s">
        <v>240</v>
      </c>
      <c r="G137" s="45" t="s">
        <v>241</v>
      </c>
      <c r="H137" s="213">
        <v>102808371</v>
      </c>
      <c r="I137" s="39">
        <f t="shared" ref="I137" si="237">IFERROR(H137/H141,"-")</f>
        <v>8.4759966787351287E-2</v>
      </c>
      <c r="J137" s="197">
        <v>2127</v>
      </c>
      <c r="K137" s="39">
        <f t="shared" ref="K137" si="238">IFERROR(J137/J141,"-")</f>
        <v>0.621384750219106</v>
      </c>
      <c r="L137" s="197">
        <f t="shared" si="124"/>
        <v>48334.918194640341</v>
      </c>
      <c r="M137" s="137">
        <f t="shared" ref="M137:M141" si="239">IFERROR(J137/$R$26,0)</f>
        <v>6.8872842664248937E-2</v>
      </c>
      <c r="P137" s="64"/>
      <c r="Q137" s="64"/>
      <c r="R137" s="64"/>
    </row>
    <row r="138" spans="2:18">
      <c r="B138" s="311"/>
      <c r="C138" s="313"/>
      <c r="D138" s="308"/>
      <c r="E138" s="186">
        <v>3</v>
      </c>
      <c r="F138" s="189" t="s">
        <v>238</v>
      </c>
      <c r="G138" s="46" t="s">
        <v>239</v>
      </c>
      <c r="H138" s="213">
        <v>132718585</v>
      </c>
      <c r="I138" s="39">
        <f t="shared" ref="I138" si="240">IFERROR(H138/H141,"-")</f>
        <v>0.10941932789368153</v>
      </c>
      <c r="J138" s="197">
        <v>1682</v>
      </c>
      <c r="K138" s="39">
        <f t="shared" ref="K138" si="241">IFERROR(J138/J141,"-")</f>
        <v>0.4913818288051417</v>
      </c>
      <c r="L138" s="197">
        <f t="shared" ref="L138:L201" si="242">IFERROR(H138/J138,"-")</f>
        <v>78905.222948870389</v>
      </c>
      <c r="M138" s="137">
        <f t="shared" si="239"/>
        <v>5.446362076223165E-2</v>
      </c>
      <c r="P138" s="64"/>
      <c r="Q138" s="64"/>
      <c r="R138" s="64"/>
    </row>
    <row r="139" spans="2:18" ht="39" customHeight="1">
      <c r="B139" s="311"/>
      <c r="C139" s="313"/>
      <c r="D139" s="308"/>
      <c r="E139" s="186">
        <v>4</v>
      </c>
      <c r="F139" s="189" t="s">
        <v>254</v>
      </c>
      <c r="G139" s="46" t="s">
        <v>255</v>
      </c>
      <c r="H139" s="213">
        <v>48090260</v>
      </c>
      <c r="I139" s="39">
        <f t="shared" ref="I139" si="243">IFERROR(H139/H141,"-")</f>
        <v>3.9647830237433568E-2</v>
      </c>
      <c r="J139" s="197">
        <v>1429</v>
      </c>
      <c r="K139" s="39">
        <f t="shared" ref="K139" si="244">IFERROR(J139/J141,"-")</f>
        <v>0.41747005550686533</v>
      </c>
      <c r="L139" s="197">
        <f t="shared" si="242"/>
        <v>33653.086074177743</v>
      </c>
      <c r="M139" s="137">
        <f t="shared" si="239"/>
        <v>4.6271411456140922E-2</v>
      </c>
      <c r="P139" s="64"/>
      <c r="Q139" s="64"/>
      <c r="R139" s="64"/>
    </row>
    <row r="140" spans="2:18">
      <c r="B140" s="311"/>
      <c r="C140" s="313"/>
      <c r="D140" s="308"/>
      <c r="E140" s="187">
        <v>5</v>
      </c>
      <c r="F140" s="190" t="s">
        <v>246</v>
      </c>
      <c r="G140" s="47" t="s">
        <v>247</v>
      </c>
      <c r="H140" s="214">
        <v>82596067</v>
      </c>
      <c r="I140" s="59">
        <f t="shared" ref="I140" si="245">IFERROR(H140/H141,"-")</f>
        <v>6.8096010350031155E-2</v>
      </c>
      <c r="J140" s="198">
        <v>1413</v>
      </c>
      <c r="K140" s="59">
        <f t="shared" ref="K140" si="246">IFERROR(J140/J141,"-")</f>
        <v>0.41279579316389131</v>
      </c>
      <c r="L140" s="198">
        <f t="shared" si="242"/>
        <v>58454.399858457182</v>
      </c>
      <c r="M140" s="138">
        <f t="shared" si="239"/>
        <v>4.575332707314704E-2</v>
      </c>
      <c r="P140" s="64"/>
      <c r="Q140" s="64"/>
      <c r="R140" s="64"/>
    </row>
    <row r="141" spans="2:18">
      <c r="B141" s="294"/>
      <c r="C141" s="314"/>
      <c r="D141" s="309"/>
      <c r="E141" s="204" t="s">
        <v>145</v>
      </c>
      <c r="F141" s="207"/>
      <c r="G141" s="210"/>
      <c r="H141" s="215">
        <v>1212935480</v>
      </c>
      <c r="I141" s="42" t="s">
        <v>321</v>
      </c>
      <c r="J141" s="199">
        <v>3423</v>
      </c>
      <c r="K141" s="42" t="s">
        <v>128</v>
      </c>
      <c r="L141" s="199">
        <f t="shared" si="242"/>
        <v>354348.6649138183</v>
      </c>
      <c r="M141" s="139">
        <f t="shared" si="239"/>
        <v>0.11083767768675323</v>
      </c>
      <c r="P141" s="64"/>
      <c r="Q141" s="64"/>
      <c r="R141" s="64"/>
    </row>
    <row r="142" spans="2:18">
      <c r="B142" s="293">
        <v>24</v>
      </c>
      <c r="C142" s="312" t="s">
        <v>114</v>
      </c>
      <c r="D142" s="307">
        <f>VLOOKUP(C142,'市区町村別_在宅(医科)'!$C$7:$BO$80,65,0)</f>
        <v>13361</v>
      </c>
      <c r="E142" s="185">
        <v>1</v>
      </c>
      <c r="F142" s="188" t="s">
        <v>236</v>
      </c>
      <c r="G142" s="191" t="s">
        <v>237</v>
      </c>
      <c r="H142" s="245">
        <v>72179498</v>
      </c>
      <c r="I142" s="38">
        <f t="shared" ref="I142" si="247">IFERROR(H142/H147,"-")</f>
        <v>0.13927004085321534</v>
      </c>
      <c r="J142" s="196">
        <v>1222</v>
      </c>
      <c r="K142" s="38">
        <f t="shared" ref="K142" si="248">IFERROR(J142/J147,"-")</f>
        <v>0.67142857142857137</v>
      </c>
      <c r="L142" s="196">
        <f t="shared" si="242"/>
        <v>59066.692307692305</v>
      </c>
      <c r="M142" s="38">
        <f>IFERROR(J142/$R$27,0)</f>
        <v>9.1460220043409923E-2</v>
      </c>
      <c r="P142" s="64"/>
      <c r="Q142" s="64"/>
      <c r="R142" s="64"/>
    </row>
    <row r="143" spans="2:18">
      <c r="B143" s="311"/>
      <c r="C143" s="313"/>
      <c r="D143" s="308"/>
      <c r="E143" s="186">
        <v>2</v>
      </c>
      <c r="F143" s="189" t="s">
        <v>240</v>
      </c>
      <c r="G143" s="45" t="s">
        <v>241</v>
      </c>
      <c r="H143" s="213">
        <v>43626173</v>
      </c>
      <c r="I143" s="39">
        <f t="shared" ref="I143" si="249">IFERROR(H143/H147,"-")</f>
        <v>8.4176519154780485E-2</v>
      </c>
      <c r="J143" s="197">
        <v>1053</v>
      </c>
      <c r="K143" s="39">
        <f t="shared" ref="K143" si="250">IFERROR(J143/J147,"-")</f>
        <v>0.57857142857142863</v>
      </c>
      <c r="L143" s="197">
        <f t="shared" si="242"/>
        <v>41430.363722697053</v>
      </c>
      <c r="M143" s="137">
        <f t="shared" ref="M143:M147" si="251">IFERROR(J143/$R$27,0)</f>
        <v>7.8811466207619196E-2</v>
      </c>
      <c r="P143" s="64"/>
      <c r="Q143" s="64"/>
      <c r="R143" s="64"/>
    </row>
    <row r="144" spans="2:18">
      <c r="B144" s="311"/>
      <c r="C144" s="313"/>
      <c r="D144" s="308"/>
      <c r="E144" s="186">
        <v>3</v>
      </c>
      <c r="F144" s="189" t="s">
        <v>238</v>
      </c>
      <c r="G144" s="46" t="s">
        <v>239</v>
      </c>
      <c r="H144" s="213">
        <v>68878982</v>
      </c>
      <c r="I144" s="39">
        <f t="shared" ref="I144" si="252">IFERROR(H144/H147,"-")</f>
        <v>0.13290170897375711</v>
      </c>
      <c r="J144" s="197">
        <v>821</v>
      </c>
      <c r="K144" s="39">
        <f t="shared" ref="K144" si="253">IFERROR(J144/J147,"-")</f>
        <v>0.45109890109890111</v>
      </c>
      <c r="L144" s="197">
        <f t="shared" si="242"/>
        <v>83896.445797807552</v>
      </c>
      <c r="M144" s="137">
        <f t="shared" si="251"/>
        <v>6.1447496444876883E-2</v>
      </c>
      <c r="P144" s="64"/>
      <c r="Q144" s="64"/>
      <c r="R144" s="64"/>
    </row>
    <row r="145" spans="2:18">
      <c r="B145" s="311"/>
      <c r="C145" s="313"/>
      <c r="D145" s="308"/>
      <c r="E145" s="186">
        <v>4</v>
      </c>
      <c r="F145" s="189" t="s">
        <v>244</v>
      </c>
      <c r="G145" s="46" t="s">
        <v>245</v>
      </c>
      <c r="H145" s="213">
        <v>41012355</v>
      </c>
      <c r="I145" s="39">
        <f t="shared" ref="I145" si="254">IFERROR(H145/H147,"-")</f>
        <v>7.9133168207079663E-2</v>
      </c>
      <c r="J145" s="197">
        <v>716</v>
      </c>
      <c r="K145" s="39">
        <f t="shared" ref="K145" si="255">IFERROR(J145/J147,"-")</f>
        <v>0.3934065934065934</v>
      </c>
      <c r="L145" s="197">
        <f t="shared" si="242"/>
        <v>57279.825418994413</v>
      </c>
      <c r="M145" s="137">
        <f t="shared" si="251"/>
        <v>5.3588803233290919E-2</v>
      </c>
      <c r="P145" s="64"/>
      <c r="Q145" s="64"/>
      <c r="R145" s="64"/>
    </row>
    <row r="146" spans="2:18" ht="39" customHeight="1">
      <c r="B146" s="311"/>
      <c r="C146" s="313"/>
      <c r="D146" s="308"/>
      <c r="E146" s="187">
        <v>5</v>
      </c>
      <c r="F146" s="190" t="s">
        <v>254</v>
      </c>
      <c r="G146" s="47" t="s">
        <v>255</v>
      </c>
      <c r="H146" s="214">
        <v>23819473</v>
      </c>
      <c r="I146" s="59">
        <f t="shared" ref="I146" si="256">IFERROR(H146/H147,"-")</f>
        <v>4.5959573975037339E-2</v>
      </c>
      <c r="J146" s="198">
        <v>691</v>
      </c>
      <c r="K146" s="59">
        <f t="shared" ref="K146" si="257">IFERROR(J146/J147,"-")</f>
        <v>0.37967032967032965</v>
      </c>
      <c r="L146" s="198">
        <f t="shared" si="242"/>
        <v>34471.017366136031</v>
      </c>
      <c r="M146" s="138">
        <f t="shared" si="251"/>
        <v>5.1717685801960935E-2</v>
      </c>
      <c r="P146" s="64"/>
      <c r="Q146" s="64"/>
      <c r="R146" s="64"/>
    </row>
    <row r="147" spans="2:18">
      <c r="B147" s="294"/>
      <c r="C147" s="314"/>
      <c r="D147" s="309"/>
      <c r="E147" s="204" t="s">
        <v>145</v>
      </c>
      <c r="F147" s="207"/>
      <c r="G147" s="210"/>
      <c r="H147" s="215">
        <v>518270100</v>
      </c>
      <c r="I147" s="42" t="s">
        <v>321</v>
      </c>
      <c r="J147" s="199">
        <v>1820</v>
      </c>
      <c r="K147" s="42" t="s">
        <v>128</v>
      </c>
      <c r="L147" s="199">
        <f t="shared" si="242"/>
        <v>284763.7912087912</v>
      </c>
      <c r="M147" s="139">
        <f t="shared" si="251"/>
        <v>0.1362173490008233</v>
      </c>
      <c r="P147" s="64"/>
      <c r="Q147" s="64"/>
      <c r="R147" s="64"/>
    </row>
    <row r="148" spans="2:18">
      <c r="B148" s="293">
        <v>25</v>
      </c>
      <c r="C148" s="312" t="s">
        <v>115</v>
      </c>
      <c r="D148" s="307">
        <f>VLOOKUP(C148,'市区町村別_在宅(医科)'!$C$7:$BO$80,65,0)</f>
        <v>9235</v>
      </c>
      <c r="E148" s="185">
        <v>1</v>
      </c>
      <c r="F148" s="188" t="s">
        <v>236</v>
      </c>
      <c r="G148" s="191" t="s">
        <v>237</v>
      </c>
      <c r="H148" s="245">
        <v>54817294</v>
      </c>
      <c r="I148" s="38">
        <f t="shared" ref="I148" si="258">IFERROR(H148/H153,"-")</f>
        <v>0.15427899505435705</v>
      </c>
      <c r="J148" s="196">
        <v>945</v>
      </c>
      <c r="K148" s="38">
        <f t="shared" ref="K148" si="259">IFERROR(J148/J153,"-")</f>
        <v>0.68478260869565222</v>
      </c>
      <c r="L148" s="196">
        <f t="shared" si="242"/>
        <v>58007.718518518515</v>
      </c>
      <c r="M148" s="38">
        <f>IFERROR(J148/$R$28,0)</f>
        <v>0.10232809962100704</v>
      </c>
      <c r="P148" s="64"/>
      <c r="Q148" s="64"/>
      <c r="R148" s="64"/>
    </row>
    <row r="149" spans="2:18">
      <c r="B149" s="311"/>
      <c r="C149" s="313"/>
      <c r="D149" s="308"/>
      <c r="E149" s="186">
        <v>2</v>
      </c>
      <c r="F149" s="189" t="s">
        <v>240</v>
      </c>
      <c r="G149" s="45" t="s">
        <v>241</v>
      </c>
      <c r="H149" s="213">
        <v>36890955</v>
      </c>
      <c r="I149" s="39">
        <f t="shared" ref="I149" si="260">IFERROR(H149/H153,"-")</f>
        <v>0.103826713226587</v>
      </c>
      <c r="J149" s="197">
        <v>808</v>
      </c>
      <c r="K149" s="39">
        <f t="shared" ref="K149" si="261">IFERROR(J149/J153,"-")</f>
        <v>0.58550724637681162</v>
      </c>
      <c r="L149" s="197">
        <f t="shared" si="242"/>
        <v>45657.122524752478</v>
      </c>
      <c r="M149" s="39">
        <f t="shared" ref="M149:M153" si="262">IFERROR(J149/$R$28,0)</f>
        <v>8.749323226854358E-2</v>
      </c>
      <c r="P149" s="64"/>
      <c r="Q149" s="64"/>
      <c r="R149" s="64"/>
    </row>
    <row r="150" spans="2:18">
      <c r="B150" s="311"/>
      <c r="C150" s="313"/>
      <c r="D150" s="308"/>
      <c r="E150" s="186">
        <v>3</v>
      </c>
      <c r="F150" s="189" t="s">
        <v>238</v>
      </c>
      <c r="G150" s="46" t="s">
        <v>239</v>
      </c>
      <c r="H150" s="213">
        <v>47885261</v>
      </c>
      <c r="I150" s="39">
        <f t="shared" ref="I150" si="263">IFERROR(H150/H153,"-")</f>
        <v>0.13476932927399876</v>
      </c>
      <c r="J150" s="197">
        <v>620</v>
      </c>
      <c r="K150" s="39">
        <f t="shared" ref="K150" si="264">IFERROR(J150/J153,"-")</f>
        <v>0.44927536231884058</v>
      </c>
      <c r="L150" s="197">
        <f t="shared" si="242"/>
        <v>77234.291935483867</v>
      </c>
      <c r="M150" s="39">
        <f t="shared" si="262"/>
        <v>6.7135896047644833E-2</v>
      </c>
      <c r="P150" s="64"/>
      <c r="Q150" s="64"/>
      <c r="R150" s="64"/>
    </row>
    <row r="151" spans="2:18" ht="27" customHeight="1">
      <c r="B151" s="311"/>
      <c r="C151" s="313"/>
      <c r="D151" s="308"/>
      <c r="E151" s="186">
        <v>4</v>
      </c>
      <c r="F151" s="189" t="s">
        <v>264</v>
      </c>
      <c r="G151" s="46" t="s">
        <v>265</v>
      </c>
      <c r="H151" s="213">
        <v>11094915</v>
      </c>
      <c r="I151" s="39">
        <f t="shared" ref="I151" si="265">IFERROR(H151/H153,"-")</f>
        <v>3.1225772224610572E-2</v>
      </c>
      <c r="J151" s="197">
        <v>522</v>
      </c>
      <c r="K151" s="39">
        <f t="shared" ref="K151" si="266">IFERROR(J151/J153,"-")</f>
        <v>0.37826086956521737</v>
      </c>
      <c r="L151" s="197">
        <f t="shared" si="242"/>
        <v>21254.626436781607</v>
      </c>
      <c r="M151" s="39">
        <f t="shared" si="262"/>
        <v>5.6524093123984841E-2</v>
      </c>
      <c r="P151" s="64"/>
      <c r="Q151" s="64"/>
      <c r="R151" s="64"/>
    </row>
    <row r="152" spans="2:18">
      <c r="B152" s="311"/>
      <c r="C152" s="313"/>
      <c r="D152" s="308"/>
      <c r="E152" s="187">
        <v>5</v>
      </c>
      <c r="F152" s="190" t="s">
        <v>244</v>
      </c>
      <c r="G152" s="47" t="s">
        <v>245</v>
      </c>
      <c r="H152" s="214">
        <v>23959920</v>
      </c>
      <c r="I152" s="59">
        <f t="shared" ref="I152" si="267">IFERROR(H152/H153,"-")</f>
        <v>6.7433324585171803E-2</v>
      </c>
      <c r="J152" s="198">
        <v>498</v>
      </c>
      <c r="K152" s="59">
        <f t="shared" ref="K152" si="268">IFERROR(J152/J153,"-")</f>
        <v>0.36086956521739133</v>
      </c>
      <c r="L152" s="198">
        <f t="shared" si="242"/>
        <v>48112.289156626503</v>
      </c>
      <c r="M152" s="59">
        <f t="shared" si="262"/>
        <v>5.3925284244721171E-2</v>
      </c>
      <c r="P152" s="64"/>
      <c r="Q152" s="64"/>
      <c r="R152" s="64"/>
    </row>
    <row r="153" spans="2:18">
      <c r="B153" s="294"/>
      <c r="C153" s="314"/>
      <c r="D153" s="309"/>
      <c r="E153" s="204" t="s">
        <v>145</v>
      </c>
      <c r="F153" s="207"/>
      <c r="G153" s="210"/>
      <c r="H153" s="215">
        <v>355312750</v>
      </c>
      <c r="I153" s="42" t="s">
        <v>321</v>
      </c>
      <c r="J153" s="199">
        <v>1380</v>
      </c>
      <c r="K153" s="42" t="s">
        <v>128</v>
      </c>
      <c r="L153" s="199">
        <f t="shared" si="242"/>
        <v>257473.0072463768</v>
      </c>
      <c r="M153" s="42">
        <f t="shared" si="262"/>
        <v>0.14943151055766107</v>
      </c>
      <c r="P153" s="64"/>
      <c r="Q153" s="64"/>
      <c r="R153" s="64"/>
    </row>
    <row r="154" spans="2:18">
      <c r="B154" s="293">
        <v>26</v>
      </c>
      <c r="C154" s="312" t="s">
        <v>37</v>
      </c>
      <c r="D154" s="307">
        <f>VLOOKUP(C154,'市区町村別_在宅(医科)'!$C$7:$BO$80,65,0)</f>
        <v>128043</v>
      </c>
      <c r="E154" s="185">
        <v>1</v>
      </c>
      <c r="F154" s="188" t="s">
        <v>236</v>
      </c>
      <c r="G154" s="191" t="s">
        <v>237</v>
      </c>
      <c r="H154" s="245">
        <v>587874156</v>
      </c>
      <c r="I154" s="38">
        <f t="shared" ref="I154" si="269">IFERROR(H154/H159,"-")</f>
        <v>0.14165193703275078</v>
      </c>
      <c r="J154" s="196">
        <v>9931</v>
      </c>
      <c r="K154" s="38">
        <f t="shared" ref="K154" si="270">IFERROR(J154/J159,"-")</f>
        <v>0.7017878595152286</v>
      </c>
      <c r="L154" s="196">
        <f t="shared" si="242"/>
        <v>59195.867082871817</v>
      </c>
      <c r="M154" s="38">
        <f>IFERROR(J154/$R$29,0)</f>
        <v>7.755988222706435E-2</v>
      </c>
      <c r="P154" s="64"/>
      <c r="Q154" s="64"/>
      <c r="R154" s="64"/>
    </row>
    <row r="155" spans="2:18">
      <c r="B155" s="311"/>
      <c r="C155" s="313"/>
      <c r="D155" s="308"/>
      <c r="E155" s="186">
        <v>2</v>
      </c>
      <c r="F155" s="189" t="s">
        <v>240</v>
      </c>
      <c r="G155" s="45" t="s">
        <v>241</v>
      </c>
      <c r="H155" s="213">
        <v>395468023</v>
      </c>
      <c r="I155" s="39">
        <f t="shared" ref="I155" si="271">IFERROR(H155/H159,"-")</f>
        <v>9.5290481679998262E-2</v>
      </c>
      <c r="J155" s="197">
        <v>8687</v>
      </c>
      <c r="K155" s="39">
        <f t="shared" ref="K155" si="272">IFERROR(J155/J159,"-")</f>
        <v>0.61387887781782202</v>
      </c>
      <c r="L155" s="197">
        <f t="shared" si="242"/>
        <v>45524.119143547832</v>
      </c>
      <c r="M155" s="39">
        <f t="shared" ref="M155:M159" si="273">IFERROR(J155/$R$29,0)</f>
        <v>6.7844396023210948E-2</v>
      </c>
      <c r="P155" s="64"/>
      <c r="Q155" s="64"/>
      <c r="R155" s="64"/>
    </row>
    <row r="156" spans="2:18">
      <c r="B156" s="311"/>
      <c r="C156" s="313"/>
      <c r="D156" s="308"/>
      <c r="E156" s="186">
        <v>3</v>
      </c>
      <c r="F156" s="189" t="s">
        <v>238</v>
      </c>
      <c r="G156" s="46" t="s">
        <v>239</v>
      </c>
      <c r="H156" s="213">
        <v>502835145</v>
      </c>
      <c r="I156" s="39">
        <f t="shared" ref="I156" si="274">IFERROR(H156/H159,"-")</f>
        <v>0.12116125801827919</v>
      </c>
      <c r="J156" s="197">
        <v>6525</v>
      </c>
      <c r="K156" s="39">
        <f t="shared" ref="K156" si="275">IFERROR(J156/J159,"-")</f>
        <v>0.46109815560737755</v>
      </c>
      <c r="L156" s="197">
        <f t="shared" si="242"/>
        <v>77062.857471264375</v>
      </c>
      <c r="M156" s="39">
        <f t="shared" si="273"/>
        <v>5.0959443312012367E-2</v>
      </c>
      <c r="P156" s="64"/>
      <c r="Q156" s="64"/>
      <c r="R156" s="64"/>
    </row>
    <row r="157" spans="2:18">
      <c r="B157" s="311"/>
      <c r="C157" s="313"/>
      <c r="D157" s="308"/>
      <c r="E157" s="186">
        <v>4</v>
      </c>
      <c r="F157" s="189" t="s">
        <v>246</v>
      </c>
      <c r="G157" s="46" t="s">
        <v>247</v>
      </c>
      <c r="H157" s="213">
        <v>334676944</v>
      </c>
      <c r="I157" s="39">
        <f t="shared" ref="I157" si="276">IFERROR(H157/H159,"-")</f>
        <v>8.0642492808956662E-2</v>
      </c>
      <c r="J157" s="197">
        <v>5664</v>
      </c>
      <c r="K157" s="39">
        <f t="shared" ref="K157" si="277">IFERROR(J157/J159,"-")</f>
        <v>0.40025439898240406</v>
      </c>
      <c r="L157" s="197">
        <f t="shared" si="242"/>
        <v>59088.443502824855</v>
      </c>
      <c r="M157" s="39">
        <f t="shared" si="273"/>
        <v>4.4235139757737636E-2</v>
      </c>
      <c r="P157" s="64"/>
      <c r="Q157" s="64"/>
      <c r="R157" s="64"/>
    </row>
    <row r="158" spans="2:18" ht="27" customHeight="1">
      <c r="B158" s="311"/>
      <c r="C158" s="313"/>
      <c r="D158" s="308"/>
      <c r="E158" s="187">
        <v>5</v>
      </c>
      <c r="F158" s="190" t="s">
        <v>264</v>
      </c>
      <c r="G158" s="47" t="s">
        <v>265</v>
      </c>
      <c r="H158" s="214">
        <v>111876665</v>
      </c>
      <c r="I158" s="59">
        <f t="shared" ref="I158" si="278">IFERROR(H158/H159,"-")</f>
        <v>2.6957378793181979E-2</v>
      </c>
      <c r="J158" s="198">
        <v>5598</v>
      </c>
      <c r="K158" s="59">
        <f t="shared" ref="K158" si="279">IFERROR(J158/J159,"-")</f>
        <v>0.39559041763832947</v>
      </c>
      <c r="L158" s="198">
        <f t="shared" si="242"/>
        <v>19985.113433369061</v>
      </c>
      <c r="M158" s="59">
        <f t="shared" si="273"/>
        <v>4.3719687917340266E-2</v>
      </c>
      <c r="P158" s="64"/>
      <c r="Q158" s="64"/>
      <c r="R158" s="64"/>
    </row>
    <row r="159" spans="2:18">
      <c r="B159" s="294"/>
      <c r="C159" s="314"/>
      <c r="D159" s="309"/>
      <c r="E159" s="204" t="s">
        <v>145</v>
      </c>
      <c r="F159" s="207"/>
      <c r="G159" s="210"/>
      <c r="H159" s="215">
        <v>4150131430</v>
      </c>
      <c r="I159" s="42" t="s">
        <v>321</v>
      </c>
      <c r="J159" s="199">
        <v>14151</v>
      </c>
      <c r="K159" s="42" t="s">
        <v>128</v>
      </c>
      <c r="L159" s="199">
        <f t="shared" si="242"/>
        <v>293274.7812875415</v>
      </c>
      <c r="M159" s="42">
        <f t="shared" si="273"/>
        <v>0.11051756050701718</v>
      </c>
      <c r="P159" s="64"/>
      <c r="Q159" s="64"/>
      <c r="R159" s="64"/>
    </row>
    <row r="160" spans="2:18">
      <c r="B160" s="293">
        <v>27</v>
      </c>
      <c r="C160" s="312" t="s">
        <v>38</v>
      </c>
      <c r="D160" s="307">
        <f>VLOOKUP(C160,'市区町村別_在宅(医科)'!$C$7:$BO$80,65,0)</f>
        <v>21977</v>
      </c>
      <c r="E160" s="185">
        <v>1</v>
      </c>
      <c r="F160" s="188" t="s">
        <v>236</v>
      </c>
      <c r="G160" s="191" t="s">
        <v>237</v>
      </c>
      <c r="H160" s="245">
        <v>109759143</v>
      </c>
      <c r="I160" s="38">
        <f t="shared" ref="I160" si="280">IFERROR(H160/H165,"-")</f>
        <v>0.15525394352834174</v>
      </c>
      <c r="J160" s="196">
        <v>1825</v>
      </c>
      <c r="K160" s="38">
        <f t="shared" ref="K160" si="281">IFERROR(J160/J165,"-")</f>
        <v>0.7253577106518283</v>
      </c>
      <c r="L160" s="196">
        <f t="shared" si="242"/>
        <v>60141.996164383563</v>
      </c>
      <c r="M160" s="38">
        <f>IFERROR(J160/$R$30,0)</f>
        <v>8.304136142330619E-2</v>
      </c>
      <c r="P160" s="64"/>
      <c r="Q160" s="64"/>
      <c r="R160" s="64"/>
    </row>
    <row r="161" spans="2:18">
      <c r="B161" s="311"/>
      <c r="C161" s="313"/>
      <c r="D161" s="308"/>
      <c r="E161" s="186">
        <v>2</v>
      </c>
      <c r="F161" s="189" t="s">
        <v>240</v>
      </c>
      <c r="G161" s="45" t="s">
        <v>241</v>
      </c>
      <c r="H161" s="213">
        <v>66225754</v>
      </c>
      <c r="I161" s="39">
        <f t="shared" ref="I161" si="282">IFERROR(H161/H165,"-")</f>
        <v>9.3676109257138165E-2</v>
      </c>
      <c r="J161" s="197">
        <v>1574</v>
      </c>
      <c r="K161" s="39">
        <f t="shared" ref="K161" si="283">IFERROR(J161/J165,"-")</f>
        <v>0.62559618441971387</v>
      </c>
      <c r="L161" s="197">
        <f t="shared" si="242"/>
        <v>42074.811944091489</v>
      </c>
      <c r="M161" s="39">
        <f t="shared" ref="M161:M165" si="284">IFERROR(J161/$R$30,0)</f>
        <v>7.1620330345361055E-2</v>
      </c>
      <c r="P161" s="64"/>
      <c r="Q161" s="64"/>
      <c r="R161" s="64"/>
    </row>
    <row r="162" spans="2:18">
      <c r="B162" s="311"/>
      <c r="C162" s="313"/>
      <c r="D162" s="308"/>
      <c r="E162" s="186">
        <v>3</v>
      </c>
      <c r="F162" s="189" t="s">
        <v>238</v>
      </c>
      <c r="G162" s="46" t="s">
        <v>239</v>
      </c>
      <c r="H162" s="213">
        <v>85587732</v>
      </c>
      <c r="I162" s="39">
        <f t="shared" ref="I162" si="285">IFERROR(H162/H165,"-")</f>
        <v>0.12106356288374853</v>
      </c>
      <c r="J162" s="197">
        <v>1168</v>
      </c>
      <c r="K162" s="39">
        <f t="shared" ref="K162" si="286">IFERROR(J162/J165,"-")</f>
        <v>0.46422893481717009</v>
      </c>
      <c r="L162" s="197">
        <f t="shared" si="242"/>
        <v>73277.167808219179</v>
      </c>
      <c r="M162" s="39">
        <f t="shared" si="284"/>
        <v>5.314647131091596E-2</v>
      </c>
      <c r="P162" s="64"/>
      <c r="Q162" s="64"/>
      <c r="R162" s="64"/>
    </row>
    <row r="163" spans="2:18">
      <c r="B163" s="311"/>
      <c r="C163" s="313"/>
      <c r="D163" s="308"/>
      <c r="E163" s="186">
        <v>4</v>
      </c>
      <c r="F163" s="189" t="s">
        <v>246</v>
      </c>
      <c r="G163" s="46" t="s">
        <v>247</v>
      </c>
      <c r="H163" s="213">
        <v>70308154</v>
      </c>
      <c r="I163" s="39">
        <f t="shared" ref="I163" si="287">IFERROR(H163/H165,"-")</f>
        <v>9.945065050934257E-2</v>
      </c>
      <c r="J163" s="197">
        <v>1089</v>
      </c>
      <c r="K163" s="39">
        <f t="shared" ref="K163" si="288">IFERROR(J163/J165,"-")</f>
        <v>0.43282988871224165</v>
      </c>
      <c r="L163" s="197">
        <f t="shared" si="242"/>
        <v>64562.124885215795</v>
      </c>
      <c r="M163" s="39">
        <f t="shared" si="284"/>
        <v>4.9551804158893389E-2</v>
      </c>
      <c r="P163" s="64"/>
      <c r="Q163" s="64"/>
      <c r="R163" s="64"/>
    </row>
    <row r="164" spans="2:18">
      <c r="B164" s="311"/>
      <c r="C164" s="313"/>
      <c r="D164" s="308"/>
      <c r="E164" s="187">
        <v>5</v>
      </c>
      <c r="F164" s="190" t="s">
        <v>244</v>
      </c>
      <c r="G164" s="47" t="s">
        <v>245</v>
      </c>
      <c r="H164" s="214">
        <v>50824535</v>
      </c>
      <c r="I164" s="59">
        <f t="shared" ref="I164" si="289">IFERROR(H164/H165,"-")</f>
        <v>7.1891136091908336E-2</v>
      </c>
      <c r="J164" s="198">
        <v>957</v>
      </c>
      <c r="K164" s="59">
        <f t="shared" ref="K164" si="290">IFERROR(J164/J165,"-")</f>
        <v>0.38036565977742448</v>
      </c>
      <c r="L164" s="198">
        <f t="shared" si="242"/>
        <v>53108.187042842212</v>
      </c>
      <c r="M164" s="59">
        <f t="shared" si="284"/>
        <v>4.3545524866906313E-2</v>
      </c>
      <c r="P164" s="64"/>
      <c r="Q164" s="64"/>
      <c r="R164" s="64"/>
    </row>
    <row r="165" spans="2:18">
      <c r="B165" s="294"/>
      <c r="C165" s="314"/>
      <c r="D165" s="309"/>
      <c r="E165" s="204" t="s">
        <v>145</v>
      </c>
      <c r="F165" s="207"/>
      <c r="G165" s="210"/>
      <c r="H165" s="215">
        <v>706965250</v>
      </c>
      <c r="I165" s="42" t="s">
        <v>321</v>
      </c>
      <c r="J165" s="199">
        <v>2516</v>
      </c>
      <c r="K165" s="42" t="s">
        <v>128</v>
      </c>
      <c r="L165" s="199">
        <f t="shared" si="242"/>
        <v>280987.77821939584</v>
      </c>
      <c r="M165" s="42">
        <f t="shared" si="284"/>
        <v>0.11448332347454157</v>
      </c>
      <c r="P165" s="64"/>
      <c r="Q165" s="64"/>
      <c r="R165" s="64"/>
    </row>
    <row r="166" spans="2:18">
      <c r="B166" s="293">
        <v>28</v>
      </c>
      <c r="C166" s="312" t="s">
        <v>39</v>
      </c>
      <c r="D166" s="307">
        <f>VLOOKUP(C166,'市区町村別_在宅(医科)'!$C$7:$BO$80,65,0)</f>
        <v>17806</v>
      </c>
      <c r="E166" s="185">
        <v>1</v>
      </c>
      <c r="F166" s="188" t="s">
        <v>236</v>
      </c>
      <c r="G166" s="191" t="s">
        <v>237</v>
      </c>
      <c r="H166" s="245">
        <v>66969221</v>
      </c>
      <c r="I166" s="38">
        <f t="shared" ref="I166" si="291">IFERROR(H166/H171,"-")</f>
        <v>0.13938337260859879</v>
      </c>
      <c r="J166" s="196">
        <v>1228</v>
      </c>
      <c r="K166" s="38">
        <f t="shared" ref="K166" si="292">IFERROR(J166/J171,"-")</f>
        <v>0.70091324200913241</v>
      </c>
      <c r="L166" s="196">
        <f t="shared" si="242"/>
        <v>54535.196254071663</v>
      </c>
      <c r="M166" s="38">
        <f>IFERROR(J166/$R$31,0)</f>
        <v>6.8965517241379309E-2</v>
      </c>
      <c r="P166" s="64"/>
      <c r="Q166" s="64"/>
      <c r="R166" s="64"/>
    </row>
    <row r="167" spans="2:18">
      <c r="B167" s="311"/>
      <c r="C167" s="313"/>
      <c r="D167" s="308"/>
      <c r="E167" s="186">
        <v>2</v>
      </c>
      <c r="F167" s="189" t="s">
        <v>240</v>
      </c>
      <c r="G167" s="45" t="s">
        <v>241</v>
      </c>
      <c r="H167" s="213">
        <v>47849123</v>
      </c>
      <c r="I167" s="39">
        <f t="shared" ref="I167" si="293">IFERROR(H167/H171,"-")</f>
        <v>9.9588617584541933E-2</v>
      </c>
      <c r="J167" s="197">
        <v>1065</v>
      </c>
      <c r="K167" s="39">
        <f t="shared" ref="K167" si="294">IFERROR(J167/J171,"-")</f>
        <v>0.60787671232876717</v>
      </c>
      <c r="L167" s="197">
        <f t="shared" si="242"/>
        <v>44928.753990610327</v>
      </c>
      <c r="M167" s="39">
        <f t="shared" ref="M167:M171" si="295">IFERROR(J167/$R$31,0)</f>
        <v>5.9811299561945412E-2</v>
      </c>
      <c r="P167" s="64"/>
      <c r="Q167" s="64"/>
      <c r="R167" s="64"/>
    </row>
    <row r="168" spans="2:18">
      <c r="B168" s="311"/>
      <c r="C168" s="313"/>
      <c r="D168" s="308"/>
      <c r="E168" s="186">
        <v>3</v>
      </c>
      <c r="F168" s="189" t="s">
        <v>238</v>
      </c>
      <c r="G168" s="46" t="s">
        <v>239</v>
      </c>
      <c r="H168" s="213">
        <v>55000918</v>
      </c>
      <c r="I168" s="39">
        <f t="shared" ref="I168" si="296">IFERROR(H168/H171,"-")</f>
        <v>0.11447368407359836</v>
      </c>
      <c r="J168" s="197">
        <v>777</v>
      </c>
      <c r="K168" s="39">
        <f t="shared" ref="K168" si="297">IFERROR(J168/J171,"-")</f>
        <v>0.4434931506849315</v>
      </c>
      <c r="L168" s="197">
        <f t="shared" si="242"/>
        <v>70786.252252252249</v>
      </c>
      <c r="M168" s="39">
        <f t="shared" si="295"/>
        <v>4.3636976300123552E-2</v>
      </c>
      <c r="P168" s="64"/>
      <c r="Q168" s="64"/>
      <c r="R168" s="64"/>
    </row>
    <row r="169" spans="2:18">
      <c r="B169" s="311"/>
      <c r="C169" s="313"/>
      <c r="D169" s="308"/>
      <c r="E169" s="186">
        <v>4</v>
      </c>
      <c r="F169" s="189" t="s">
        <v>244</v>
      </c>
      <c r="G169" s="46" t="s">
        <v>245</v>
      </c>
      <c r="H169" s="213">
        <v>41610781</v>
      </c>
      <c r="I169" s="39">
        <f t="shared" ref="I169" si="298">IFERROR(H169/H171,"-")</f>
        <v>8.6604725365669155E-2</v>
      </c>
      <c r="J169" s="197">
        <v>718</v>
      </c>
      <c r="K169" s="39">
        <f t="shared" ref="K169" si="299">IFERROR(J169/J171,"-")</f>
        <v>0.40981735159817351</v>
      </c>
      <c r="L169" s="197">
        <f t="shared" si="242"/>
        <v>57953.733983286911</v>
      </c>
      <c r="M169" s="39">
        <f t="shared" si="295"/>
        <v>4.0323486465236438E-2</v>
      </c>
      <c r="P169" s="64"/>
      <c r="Q169" s="64"/>
      <c r="R169" s="64"/>
    </row>
    <row r="170" spans="2:18" ht="27" customHeight="1">
      <c r="B170" s="311"/>
      <c r="C170" s="313"/>
      <c r="D170" s="308"/>
      <c r="E170" s="187">
        <v>5</v>
      </c>
      <c r="F170" s="190" t="s">
        <v>264</v>
      </c>
      <c r="G170" s="47" t="s">
        <v>265</v>
      </c>
      <c r="H170" s="214">
        <v>15287788</v>
      </c>
      <c r="I170" s="59">
        <f t="shared" ref="I170" si="300">IFERROR(H170/H171,"-")</f>
        <v>3.1818549168509298E-2</v>
      </c>
      <c r="J170" s="198">
        <v>714</v>
      </c>
      <c r="K170" s="59">
        <f t="shared" ref="K170" si="301">IFERROR(J170/J171,"-")</f>
        <v>0.40753424657534248</v>
      </c>
      <c r="L170" s="198">
        <f t="shared" si="242"/>
        <v>21411.467787114845</v>
      </c>
      <c r="M170" s="59">
        <f t="shared" si="295"/>
        <v>4.0098843086600021E-2</v>
      </c>
      <c r="P170" s="64"/>
      <c r="Q170" s="64"/>
      <c r="R170" s="64"/>
    </row>
    <row r="171" spans="2:18">
      <c r="B171" s="294"/>
      <c r="C171" s="314"/>
      <c r="D171" s="309"/>
      <c r="E171" s="204" t="s">
        <v>145</v>
      </c>
      <c r="F171" s="207"/>
      <c r="G171" s="210"/>
      <c r="H171" s="215">
        <v>480467790</v>
      </c>
      <c r="I171" s="42" t="s">
        <v>321</v>
      </c>
      <c r="J171" s="199">
        <v>1752</v>
      </c>
      <c r="K171" s="42" t="s">
        <v>128</v>
      </c>
      <c r="L171" s="199">
        <f t="shared" si="242"/>
        <v>274239.60616438359</v>
      </c>
      <c r="M171" s="42">
        <f t="shared" si="295"/>
        <v>9.8393799842749638E-2</v>
      </c>
      <c r="P171" s="64"/>
      <c r="Q171" s="64"/>
      <c r="R171" s="64"/>
    </row>
    <row r="172" spans="2:18">
      <c r="B172" s="293">
        <v>29</v>
      </c>
      <c r="C172" s="312" t="s">
        <v>40</v>
      </c>
      <c r="D172" s="307">
        <f>VLOOKUP(C172,'市区町村別_在宅(医科)'!$C$7:$BO$80,65,0)</f>
        <v>15172</v>
      </c>
      <c r="E172" s="185">
        <v>1</v>
      </c>
      <c r="F172" s="188" t="s">
        <v>236</v>
      </c>
      <c r="G172" s="191" t="s">
        <v>237</v>
      </c>
      <c r="H172" s="245">
        <v>68120701</v>
      </c>
      <c r="I172" s="38">
        <f t="shared" ref="I172" si="302">IFERROR(H172/H177,"-")</f>
        <v>0.14908571804377127</v>
      </c>
      <c r="J172" s="196">
        <v>1109</v>
      </c>
      <c r="K172" s="38">
        <f t="shared" ref="K172" si="303">IFERROR(J172/J177,"-")</f>
        <v>0.70234325522482588</v>
      </c>
      <c r="L172" s="196">
        <f t="shared" si="242"/>
        <v>61425.339044183951</v>
      </c>
      <c r="M172" s="38">
        <f>IFERROR(J172/$R$32,0)</f>
        <v>7.3095175322963349E-2</v>
      </c>
      <c r="P172" s="64"/>
      <c r="Q172" s="64"/>
      <c r="R172" s="64"/>
    </row>
    <row r="173" spans="2:18">
      <c r="B173" s="311"/>
      <c r="C173" s="313"/>
      <c r="D173" s="308"/>
      <c r="E173" s="186">
        <v>2</v>
      </c>
      <c r="F173" s="189" t="s">
        <v>240</v>
      </c>
      <c r="G173" s="45" t="s">
        <v>241</v>
      </c>
      <c r="H173" s="213">
        <v>46901450</v>
      </c>
      <c r="I173" s="39">
        <f t="shared" ref="I173" si="304">IFERROR(H173/H177,"-")</f>
        <v>0.10264627709195236</v>
      </c>
      <c r="J173" s="197">
        <v>959</v>
      </c>
      <c r="K173" s="39">
        <f t="shared" ref="K173" si="305">IFERROR(J173/J177,"-")</f>
        <v>0.60734642178594045</v>
      </c>
      <c r="L173" s="197">
        <f t="shared" si="242"/>
        <v>48906.621480709073</v>
      </c>
      <c r="M173" s="137">
        <f t="shared" ref="M173:M177" si="306">IFERROR(J173/$R$32,0)</f>
        <v>6.3208542051146843E-2</v>
      </c>
      <c r="P173" s="64"/>
      <c r="Q173" s="64"/>
      <c r="R173" s="64"/>
    </row>
    <row r="174" spans="2:18">
      <c r="B174" s="311"/>
      <c r="C174" s="313"/>
      <c r="D174" s="308"/>
      <c r="E174" s="186">
        <v>3</v>
      </c>
      <c r="F174" s="189" t="s">
        <v>238</v>
      </c>
      <c r="G174" s="46" t="s">
        <v>239</v>
      </c>
      <c r="H174" s="213">
        <v>56714926</v>
      </c>
      <c r="I174" s="39">
        <f t="shared" ref="I174" si="307">IFERROR(H174/H177,"-")</f>
        <v>0.12412358273455454</v>
      </c>
      <c r="J174" s="197">
        <v>749</v>
      </c>
      <c r="K174" s="39">
        <f t="shared" ref="K174" si="308">IFERROR(J174/J177,"-")</f>
        <v>0.47435085497150092</v>
      </c>
      <c r="L174" s="197">
        <f t="shared" si="242"/>
        <v>75720.862483311081</v>
      </c>
      <c r="M174" s="137">
        <f t="shared" si="306"/>
        <v>4.9367255470603742E-2</v>
      </c>
      <c r="P174" s="64"/>
      <c r="Q174" s="64"/>
      <c r="R174" s="64"/>
    </row>
    <row r="175" spans="2:18" ht="27" customHeight="1">
      <c r="B175" s="311"/>
      <c r="C175" s="313"/>
      <c r="D175" s="308"/>
      <c r="E175" s="186">
        <v>4</v>
      </c>
      <c r="F175" s="189" t="s">
        <v>264</v>
      </c>
      <c r="G175" s="46" t="s">
        <v>265</v>
      </c>
      <c r="H175" s="213">
        <v>15244300</v>
      </c>
      <c r="I175" s="39">
        <f t="shared" ref="I175" si="309">IFERROR(H175/H177,"-")</f>
        <v>3.33629480937764E-2</v>
      </c>
      <c r="J175" s="197">
        <v>662</v>
      </c>
      <c r="K175" s="39">
        <f t="shared" ref="K175" si="310">IFERROR(J175/J177,"-")</f>
        <v>0.41925269157694744</v>
      </c>
      <c r="L175" s="197">
        <f t="shared" si="242"/>
        <v>23027.643504531723</v>
      </c>
      <c r="M175" s="137">
        <f t="shared" si="306"/>
        <v>4.3633008172950169E-2</v>
      </c>
      <c r="P175" s="64"/>
      <c r="Q175" s="64"/>
      <c r="R175" s="64"/>
    </row>
    <row r="176" spans="2:18">
      <c r="B176" s="311"/>
      <c r="C176" s="313"/>
      <c r="D176" s="308"/>
      <c r="E176" s="187">
        <v>5</v>
      </c>
      <c r="F176" s="190" t="s">
        <v>246</v>
      </c>
      <c r="G176" s="47" t="s">
        <v>247</v>
      </c>
      <c r="H176" s="214">
        <v>40444581</v>
      </c>
      <c r="I176" s="59">
        <f t="shared" ref="I176" si="311">IFERROR(H176/H177,"-")</f>
        <v>8.8515081478161367E-2</v>
      </c>
      <c r="J176" s="198">
        <v>656</v>
      </c>
      <c r="K176" s="59">
        <f t="shared" ref="K176" si="312">IFERROR(J176/J177,"-")</f>
        <v>0.41545281823939201</v>
      </c>
      <c r="L176" s="198">
        <f t="shared" si="242"/>
        <v>61653.324695121948</v>
      </c>
      <c r="M176" s="138">
        <f t="shared" si="306"/>
        <v>4.3237542842077509E-2</v>
      </c>
      <c r="P176" s="64"/>
      <c r="Q176" s="64"/>
      <c r="R176" s="64"/>
    </row>
    <row r="177" spans="2:18">
      <c r="B177" s="294"/>
      <c r="C177" s="314"/>
      <c r="D177" s="309"/>
      <c r="E177" s="204" t="s">
        <v>145</v>
      </c>
      <c r="F177" s="207"/>
      <c r="G177" s="210"/>
      <c r="H177" s="215">
        <v>456923050</v>
      </c>
      <c r="I177" s="42" t="s">
        <v>321</v>
      </c>
      <c r="J177" s="199">
        <v>1579</v>
      </c>
      <c r="K177" s="42" t="s">
        <v>128</v>
      </c>
      <c r="L177" s="199">
        <f t="shared" si="242"/>
        <v>289374.95250158326</v>
      </c>
      <c r="M177" s="139">
        <f t="shared" si="306"/>
        <v>0.1040732929079884</v>
      </c>
      <c r="P177" s="64"/>
      <c r="Q177" s="64"/>
      <c r="R177" s="64"/>
    </row>
    <row r="178" spans="2:18">
      <c r="B178" s="293">
        <v>30</v>
      </c>
      <c r="C178" s="312" t="s">
        <v>41</v>
      </c>
      <c r="D178" s="307">
        <f>VLOOKUP(C178,'市区町村別_在宅(医科)'!$C$7:$BO$80,65,0)</f>
        <v>20327</v>
      </c>
      <c r="E178" s="185">
        <v>1</v>
      </c>
      <c r="F178" s="188" t="s">
        <v>236</v>
      </c>
      <c r="G178" s="191" t="s">
        <v>237</v>
      </c>
      <c r="H178" s="245">
        <v>105424541</v>
      </c>
      <c r="I178" s="38">
        <f t="shared" ref="I178" si="313">IFERROR(H178/H183,"-")</f>
        <v>0.13889064093939255</v>
      </c>
      <c r="J178" s="196">
        <v>1869</v>
      </c>
      <c r="K178" s="38">
        <f t="shared" ref="K178" si="314">IFERROR(J178/J183,"-")</f>
        <v>0.70956719817767655</v>
      </c>
      <c r="L178" s="196">
        <f t="shared" si="242"/>
        <v>56406.924023542</v>
      </c>
      <c r="M178" s="38">
        <f>IFERROR(J178/$R$33,0)</f>
        <v>9.1946671914202791E-2</v>
      </c>
      <c r="P178" s="64"/>
      <c r="Q178" s="64"/>
      <c r="R178" s="64"/>
    </row>
    <row r="179" spans="2:18">
      <c r="B179" s="311"/>
      <c r="C179" s="313"/>
      <c r="D179" s="308"/>
      <c r="E179" s="186">
        <v>2</v>
      </c>
      <c r="F179" s="189" t="s">
        <v>240</v>
      </c>
      <c r="G179" s="45" t="s">
        <v>241</v>
      </c>
      <c r="H179" s="213">
        <v>75931980</v>
      </c>
      <c r="I179" s="39">
        <f t="shared" ref="I179" si="315">IFERROR(H179/H183,"-")</f>
        <v>0.10003592398848704</v>
      </c>
      <c r="J179" s="197">
        <v>1683</v>
      </c>
      <c r="K179" s="39">
        <f t="shared" ref="K179" si="316">IFERROR(J179/J183,"-")</f>
        <v>0.63895216400911159</v>
      </c>
      <c r="L179" s="197">
        <f t="shared" si="242"/>
        <v>45117.040998217468</v>
      </c>
      <c r="M179" s="39">
        <f t="shared" ref="M179:M183" si="317">IFERROR(J179/$R$33,0)</f>
        <v>8.2796280808776504E-2</v>
      </c>
      <c r="P179" s="64"/>
      <c r="Q179" s="64"/>
      <c r="R179" s="64"/>
    </row>
    <row r="180" spans="2:18">
      <c r="B180" s="311"/>
      <c r="C180" s="313"/>
      <c r="D180" s="308"/>
      <c r="E180" s="186">
        <v>3</v>
      </c>
      <c r="F180" s="189" t="s">
        <v>238</v>
      </c>
      <c r="G180" s="46" t="s">
        <v>239</v>
      </c>
      <c r="H180" s="213">
        <v>87923544</v>
      </c>
      <c r="I180" s="39">
        <f t="shared" ref="I180" si="318">IFERROR(H180/H183,"-")</f>
        <v>0.11583410526608677</v>
      </c>
      <c r="J180" s="197">
        <v>1285</v>
      </c>
      <c r="K180" s="39">
        <f t="shared" ref="K180" si="319">IFERROR(J180/J183,"-")</f>
        <v>0.48785117691723612</v>
      </c>
      <c r="L180" s="197">
        <f t="shared" si="242"/>
        <v>68422.991439688718</v>
      </c>
      <c r="M180" s="39">
        <f t="shared" si="317"/>
        <v>6.3216411669208439E-2</v>
      </c>
      <c r="P180" s="64"/>
      <c r="Q180" s="64"/>
      <c r="R180" s="64"/>
    </row>
    <row r="181" spans="2:18" ht="27" customHeight="1">
      <c r="B181" s="311"/>
      <c r="C181" s="313"/>
      <c r="D181" s="308"/>
      <c r="E181" s="186">
        <v>4</v>
      </c>
      <c r="F181" s="189" t="s">
        <v>264</v>
      </c>
      <c r="G181" s="46" t="s">
        <v>265</v>
      </c>
      <c r="H181" s="213">
        <v>22873768</v>
      </c>
      <c r="I181" s="39">
        <f t="shared" ref="I181" si="320">IFERROR(H181/H183,"-")</f>
        <v>3.0134845910488404E-2</v>
      </c>
      <c r="J181" s="197">
        <v>1142</v>
      </c>
      <c r="K181" s="39">
        <f t="shared" ref="K181" si="321">IFERROR(J181/J183,"-")</f>
        <v>0.43356112376613515</v>
      </c>
      <c r="L181" s="197">
        <f t="shared" si="242"/>
        <v>20029.569176882662</v>
      </c>
      <c r="M181" s="39">
        <f t="shared" si="317"/>
        <v>5.6181433561273184E-2</v>
      </c>
      <c r="P181" s="64"/>
      <c r="Q181" s="64"/>
      <c r="R181" s="64"/>
    </row>
    <row r="182" spans="2:18">
      <c r="B182" s="311"/>
      <c r="C182" s="313"/>
      <c r="D182" s="308"/>
      <c r="E182" s="187">
        <v>5</v>
      </c>
      <c r="F182" s="190" t="s">
        <v>244</v>
      </c>
      <c r="G182" s="47" t="s">
        <v>245</v>
      </c>
      <c r="H182" s="214">
        <v>58930007</v>
      </c>
      <c r="I182" s="59">
        <f t="shared" ref="I182" si="322">IFERROR(H182/H183,"-")</f>
        <v>7.763682312634293E-2</v>
      </c>
      <c r="J182" s="198">
        <v>1074</v>
      </c>
      <c r="K182" s="59">
        <f t="shared" ref="K182" si="323">IFERROR(J182/J183,"-")</f>
        <v>0.40774487471526194</v>
      </c>
      <c r="L182" s="198">
        <f t="shared" si="242"/>
        <v>54869.65270018622</v>
      </c>
      <c r="M182" s="59">
        <f t="shared" si="317"/>
        <v>5.2836129286171103E-2</v>
      </c>
      <c r="P182" s="64"/>
      <c r="Q182" s="64"/>
      <c r="R182" s="64"/>
    </row>
    <row r="183" spans="2:18">
      <c r="B183" s="294"/>
      <c r="C183" s="314"/>
      <c r="D183" s="309"/>
      <c r="E183" s="204" t="s">
        <v>145</v>
      </c>
      <c r="F183" s="207"/>
      <c r="G183" s="210"/>
      <c r="H183" s="215">
        <v>759047120</v>
      </c>
      <c r="I183" s="42" t="s">
        <v>321</v>
      </c>
      <c r="J183" s="199">
        <v>2634</v>
      </c>
      <c r="K183" s="42" t="s">
        <v>128</v>
      </c>
      <c r="L183" s="199">
        <f t="shared" si="242"/>
        <v>288172.78663629462</v>
      </c>
      <c r="M183" s="42">
        <f t="shared" si="317"/>
        <v>0.12958134500910121</v>
      </c>
      <c r="P183" s="64"/>
      <c r="Q183" s="64"/>
      <c r="R183" s="64"/>
    </row>
    <row r="184" spans="2:18">
      <c r="B184" s="293">
        <v>31</v>
      </c>
      <c r="C184" s="312" t="s">
        <v>42</v>
      </c>
      <c r="D184" s="307">
        <f>VLOOKUP(C184,'市区町村別_在宅(医科)'!$C$7:$BO$80,65,0)</f>
        <v>26559</v>
      </c>
      <c r="E184" s="185">
        <v>1</v>
      </c>
      <c r="F184" s="188" t="s">
        <v>236</v>
      </c>
      <c r="G184" s="191" t="s">
        <v>237</v>
      </c>
      <c r="H184" s="245">
        <v>102682207</v>
      </c>
      <c r="I184" s="38">
        <f t="shared" ref="I184" si="324">IFERROR(H184/H189,"-")</f>
        <v>0.12850426045416569</v>
      </c>
      <c r="J184" s="196">
        <v>1743</v>
      </c>
      <c r="K184" s="38">
        <f t="shared" ref="K184" si="325">IFERROR(J184/J189,"-")</f>
        <v>0.67401392111368907</v>
      </c>
      <c r="L184" s="196">
        <f t="shared" si="242"/>
        <v>58911.191623637409</v>
      </c>
      <c r="M184" s="38">
        <f>IFERROR(J184/$R$34,0)</f>
        <v>6.5627470913814531E-2</v>
      </c>
      <c r="P184" s="64"/>
      <c r="Q184" s="64"/>
      <c r="R184" s="64"/>
    </row>
    <row r="185" spans="2:18">
      <c r="B185" s="311"/>
      <c r="C185" s="313"/>
      <c r="D185" s="308"/>
      <c r="E185" s="186">
        <v>2</v>
      </c>
      <c r="F185" s="189" t="s">
        <v>240</v>
      </c>
      <c r="G185" s="45" t="s">
        <v>241</v>
      </c>
      <c r="H185" s="213">
        <v>70136460</v>
      </c>
      <c r="I185" s="39">
        <f t="shared" ref="I185" si="326">IFERROR(H185/H189,"-")</f>
        <v>8.7774057322055551E-2</v>
      </c>
      <c r="J185" s="197">
        <v>1538</v>
      </c>
      <c r="K185" s="39">
        <f t="shared" ref="K185" si="327">IFERROR(J185/J189,"-")</f>
        <v>0.59474091260634188</v>
      </c>
      <c r="L185" s="197">
        <f t="shared" si="242"/>
        <v>45602.379713914175</v>
      </c>
      <c r="M185" s="39">
        <f t="shared" ref="M185:M189" si="328">IFERROR(J185/$R$34,0)</f>
        <v>5.7908806807485225E-2</v>
      </c>
      <c r="P185" s="64"/>
      <c r="Q185" s="64"/>
      <c r="R185" s="64"/>
    </row>
    <row r="186" spans="2:18">
      <c r="B186" s="311"/>
      <c r="C186" s="313"/>
      <c r="D186" s="308"/>
      <c r="E186" s="186">
        <v>3</v>
      </c>
      <c r="F186" s="189" t="s">
        <v>238</v>
      </c>
      <c r="G186" s="46" t="s">
        <v>239</v>
      </c>
      <c r="H186" s="213">
        <v>104215984</v>
      </c>
      <c r="I186" s="39">
        <f t="shared" ref="I186" si="329">IFERROR(H186/H189,"-")</f>
        <v>0.13042374470411572</v>
      </c>
      <c r="J186" s="197">
        <v>1155</v>
      </c>
      <c r="K186" s="39">
        <f t="shared" ref="K186" si="330">IFERROR(J186/J189,"-")</f>
        <v>0.44663573085846869</v>
      </c>
      <c r="L186" s="197">
        <f t="shared" si="242"/>
        <v>90230.289177489176</v>
      </c>
      <c r="M186" s="39">
        <f t="shared" si="328"/>
        <v>4.348808313566023E-2</v>
      </c>
      <c r="P186" s="64"/>
      <c r="Q186" s="64"/>
      <c r="R186" s="64"/>
    </row>
    <row r="187" spans="2:18">
      <c r="B187" s="311"/>
      <c r="C187" s="313"/>
      <c r="D187" s="308"/>
      <c r="E187" s="186">
        <v>4</v>
      </c>
      <c r="F187" s="189" t="s">
        <v>246</v>
      </c>
      <c r="G187" s="46" t="s">
        <v>247</v>
      </c>
      <c r="H187" s="213">
        <v>55738731</v>
      </c>
      <c r="I187" s="39">
        <f t="shared" ref="I187" si="331">IFERROR(H187/H189,"-")</f>
        <v>6.9755653049107913E-2</v>
      </c>
      <c r="J187" s="197">
        <v>990</v>
      </c>
      <c r="K187" s="39">
        <f t="shared" ref="K187" si="332">IFERROR(J187/J189,"-")</f>
        <v>0.38283062645011601</v>
      </c>
      <c r="L187" s="197">
        <f t="shared" si="242"/>
        <v>56301.748484848482</v>
      </c>
      <c r="M187" s="39">
        <f t="shared" si="328"/>
        <v>3.7275499830565911E-2</v>
      </c>
      <c r="P187" s="64"/>
      <c r="Q187" s="64"/>
      <c r="R187" s="64"/>
    </row>
    <row r="188" spans="2:18">
      <c r="B188" s="311"/>
      <c r="C188" s="313"/>
      <c r="D188" s="308"/>
      <c r="E188" s="187">
        <v>5</v>
      </c>
      <c r="F188" s="190" t="s">
        <v>244</v>
      </c>
      <c r="G188" s="47" t="s">
        <v>245</v>
      </c>
      <c r="H188" s="214">
        <v>83624000</v>
      </c>
      <c r="I188" s="59">
        <f t="shared" ref="I188" si="333">IFERROR(H188/H189,"-")</f>
        <v>0.10465338241336351</v>
      </c>
      <c r="J188" s="198">
        <v>988</v>
      </c>
      <c r="K188" s="59">
        <f t="shared" ref="K188" si="334">IFERROR(J188/J189,"-")</f>
        <v>0.38205723124516627</v>
      </c>
      <c r="L188" s="198">
        <f t="shared" si="242"/>
        <v>84639.676113360329</v>
      </c>
      <c r="M188" s="59">
        <f t="shared" si="328"/>
        <v>3.7200195790504161E-2</v>
      </c>
      <c r="P188" s="64"/>
      <c r="Q188" s="64"/>
      <c r="R188" s="64"/>
    </row>
    <row r="189" spans="2:18">
      <c r="B189" s="294"/>
      <c r="C189" s="314"/>
      <c r="D189" s="309"/>
      <c r="E189" s="204" t="s">
        <v>145</v>
      </c>
      <c r="F189" s="207"/>
      <c r="G189" s="210"/>
      <c r="H189" s="215">
        <v>799056830</v>
      </c>
      <c r="I189" s="42" t="s">
        <v>321</v>
      </c>
      <c r="J189" s="199">
        <v>2586</v>
      </c>
      <c r="K189" s="42" t="s">
        <v>128</v>
      </c>
      <c r="L189" s="199">
        <f t="shared" si="242"/>
        <v>308993.3604021655</v>
      </c>
      <c r="M189" s="42">
        <f t="shared" si="328"/>
        <v>9.736812379984186E-2</v>
      </c>
      <c r="P189" s="64"/>
      <c r="Q189" s="64"/>
      <c r="R189" s="64"/>
    </row>
    <row r="190" spans="2:18">
      <c r="B190" s="293">
        <v>32</v>
      </c>
      <c r="C190" s="312" t="s">
        <v>43</v>
      </c>
      <c r="D190" s="307">
        <f>VLOOKUP(C190,'市区町村別_在宅(医科)'!$C$7:$BO$80,65,0)</f>
        <v>22707</v>
      </c>
      <c r="E190" s="185">
        <v>1</v>
      </c>
      <c r="F190" s="188" t="s">
        <v>236</v>
      </c>
      <c r="G190" s="191" t="s">
        <v>237</v>
      </c>
      <c r="H190" s="245">
        <v>104881679</v>
      </c>
      <c r="I190" s="38">
        <f t="shared" ref="I190" si="335">IFERROR(H190/H195,"-")</f>
        <v>0.15501111826346106</v>
      </c>
      <c r="J190" s="196">
        <v>1707</v>
      </c>
      <c r="K190" s="38">
        <f t="shared" ref="K190" si="336">IFERROR(J190/J195,"-")</f>
        <v>0.70918155380141257</v>
      </c>
      <c r="L190" s="196">
        <f t="shared" si="242"/>
        <v>61442.108377270066</v>
      </c>
      <c r="M190" s="38">
        <f>IFERROR(J190/$R$35,0)</f>
        <v>7.5175056150085878E-2</v>
      </c>
      <c r="P190" s="64"/>
      <c r="Q190" s="64"/>
      <c r="R190" s="64"/>
    </row>
    <row r="191" spans="2:18">
      <c r="B191" s="311"/>
      <c r="C191" s="313"/>
      <c r="D191" s="308"/>
      <c r="E191" s="186">
        <v>2</v>
      </c>
      <c r="F191" s="189" t="s">
        <v>240</v>
      </c>
      <c r="G191" s="45" t="s">
        <v>241</v>
      </c>
      <c r="H191" s="213">
        <v>67750190</v>
      </c>
      <c r="I191" s="39">
        <f t="shared" ref="I191" si="337">IFERROR(H191/H195,"-")</f>
        <v>0.10013219481795249</v>
      </c>
      <c r="J191" s="197">
        <v>1472</v>
      </c>
      <c r="K191" s="39">
        <f t="shared" ref="K191" si="338">IFERROR(J191/J195,"-")</f>
        <v>0.61154964686331537</v>
      </c>
      <c r="L191" s="197">
        <f t="shared" si="242"/>
        <v>46025.944293478264</v>
      </c>
      <c r="M191" s="39">
        <f t="shared" ref="M191:M195" si="339">IFERROR(J191/$R$35,0)</f>
        <v>6.482582463557493E-2</v>
      </c>
      <c r="P191" s="64"/>
      <c r="Q191" s="64"/>
      <c r="R191" s="64"/>
    </row>
    <row r="192" spans="2:18">
      <c r="B192" s="311"/>
      <c r="C192" s="313"/>
      <c r="D192" s="308"/>
      <c r="E192" s="186">
        <v>3</v>
      </c>
      <c r="F192" s="189" t="s">
        <v>238</v>
      </c>
      <c r="G192" s="46" t="s">
        <v>239</v>
      </c>
      <c r="H192" s="213">
        <v>85057892</v>
      </c>
      <c r="I192" s="39">
        <f t="shared" ref="I192" si="340">IFERROR(H192/H195,"-")</f>
        <v>0.1257123177447674</v>
      </c>
      <c r="J192" s="197">
        <v>1089</v>
      </c>
      <c r="K192" s="39">
        <f t="shared" ref="K192" si="341">IFERROR(J192/J195,"-")</f>
        <v>0.45243041130037392</v>
      </c>
      <c r="L192" s="197">
        <f t="shared" si="242"/>
        <v>78106.420569329654</v>
      </c>
      <c r="M192" s="39">
        <f t="shared" si="339"/>
        <v>4.7958779231074118E-2</v>
      </c>
      <c r="P192" s="64"/>
      <c r="Q192" s="64"/>
      <c r="R192" s="64"/>
    </row>
    <row r="193" spans="2:18" ht="27" customHeight="1">
      <c r="B193" s="311"/>
      <c r="C193" s="313"/>
      <c r="D193" s="308"/>
      <c r="E193" s="186">
        <v>4</v>
      </c>
      <c r="F193" s="189" t="s">
        <v>264</v>
      </c>
      <c r="G193" s="46" t="s">
        <v>265</v>
      </c>
      <c r="H193" s="213">
        <v>16792381</v>
      </c>
      <c r="I193" s="39">
        <f t="shared" ref="I193" si="342">IFERROR(H193/H195,"-")</f>
        <v>2.4818498158444779E-2</v>
      </c>
      <c r="J193" s="197">
        <v>942</v>
      </c>
      <c r="K193" s="39">
        <f t="shared" ref="K193" si="343">IFERROR(J193/J195,"-")</f>
        <v>0.39135853759867056</v>
      </c>
      <c r="L193" s="197">
        <f t="shared" si="242"/>
        <v>17826.306794055203</v>
      </c>
      <c r="M193" s="39">
        <f t="shared" si="339"/>
        <v>4.1485004624124716E-2</v>
      </c>
      <c r="P193" s="64"/>
      <c r="Q193" s="64"/>
      <c r="R193" s="64"/>
    </row>
    <row r="194" spans="2:18">
      <c r="B194" s="311"/>
      <c r="C194" s="313"/>
      <c r="D194" s="308"/>
      <c r="E194" s="187">
        <v>5</v>
      </c>
      <c r="F194" s="190" t="s">
        <v>246</v>
      </c>
      <c r="G194" s="47" t="s">
        <v>247</v>
      </c>
      <c r="H194" s="214">
        <v>50005745</v>
      </c>
      <c r="I194" s="59">
        <f t="shared" ref="I194" si="344">IFERROR(H194/H195,"-")</f>
        <v>7.3906582407471541E-2</v>
      </c>
      <c r="J194" s="198">
        <v>933</v>
      </c>
      <c r="K194" s="59">
        <f t="shared" ref="K194" si="345">IFERROR(J194/J195,"-")</f>
        <v>0.38761944329040299</v>
      </c>
      <c r="L194" s="198">
        <f t="shared" si="242"/>
        <v>53596.725616291529</v>
      </c>
      <c r="M194" s="59">
        <f t="shared" si="339"/>
        <v>4.108865107676047E-2</v>
      </c>
      <c r="P194" s="64"/>
      <c r="Q194" s="64"/>
      <c r="R194" s="64"/>
    </row>
    <row r="195" spans="2:18">
      <c r="B195" s="294"/>
      <c r="C195" s="314"/>
      <c r="D195" s="309"/>
      <c r="E195" s="204" t="s">
        <v>145</v>
      </c>
      <c r="F195" s="207"/>
      <c r="G195" s="210"/>
      <c r="H195" s="215">
        <v>676607460</v>
      </c>
      <c r="I195" s="42" t="s">
        <v>321</v>
      </c>
      <c r="J195" s="199">
        <v>2407</v>
      </c>
      <c r="K195" s="42" t="s">
        <v>128</v>
      </c>
      <c r="L195" s="199">
        <f t="shared" si="242"/>
        <v>281099.90029081842</v>
      </c>
      <c r="M195" s="42">
        <f t="shared" si="339"/>
        <v>0.10600255427841634</v>
      </c>
      <c r="P195" s="64"/>
      <c r="Q195" s="64"/>
      <c r="R195" s="64"/>
    </row>
    <row r="196" spans="2:18">
      <c r="B196" s="293">
        <v>33</v>
      </c>
      <c r="C196" s="312" t="s">
        <v>44</v>
      </c>
      <c r="D196" s="307">
        <f>VLOOKUP(C196,'市区町村別_在宅(医科)'!$C$7:$BO$80,65,0)</f>
        <v>6370</v>
      </c>
      <c r="E196" s="185">
        <v>1</v>
      </c>
      <c r="F196" s="188" t="s">
        <v>236</v>
      </c>
      <c r="G196" s="191" t="s">
        <v>237</v>
      </c>
      <c r="H196" s="245">
        <v>30036664</v>
      </c>
      <c r="I196" s="38">
        <f t="shared" ref="I196" si="346">IFERROR(H196/H201,"-")</f>
        <v>0.11081025793435519</v>
      </c>
      <c r="J196" s="196">
        <v>452</v>
      </c>
      <c r="K196" s="38">
        <f t="shared" ref="K196" si="347">IFERROR(J196/J201,"-")</f>
        <v>0.66470588235294115</v>
      </c>
      <c r="L196" s="196">
        <f t="shared" si="242"/>
        <v>66452.796460176993</v>
      </c>
      <c r="M196" s="38">
        <f>IFERROR(J196/$R$36,0)</f>
        <v>7.0957613814756668E-2</v>
      </c>
      <c r="P196" s="64"/>
      <c r="Q196" s="64"/>
      <c r="R196" s="64"/>
    </row>
    <row r="197" spans="2:18">
      <c r="B197" s="311"/>
      <c r="C197" s="313"/>
      <c r="D197" s="308"/>
      <c r="E197" s="186">
        <v>2</v>
      </c>
      <c r="F197" s="189" t="s">
        <v>240</v>
      </c>
      <c r="G197" s="45" t="s">
        <v>241</v>
      </c>
      <c r="H197" s="213">
        <v>20673066</v>
      </c>
      <c r="I197" s="39">
        <f t="shared" ref="I197" si="348">IFERROR(H197/H201,"-")</f>
        <v>7.6266384834013143E-2</v>
      </c>
      <c r="J197" s="197">
        <v>397</v>
      </c>
      <c r="K197" s="39">
        <f t="shared" ref="K197" si="349">IFERROR(J197/J201,"-")</f>
        <v>0.58382352941176474</v>
      </c>
      <c r="L197" s="197">
        <f t="shared" si="242"/>
        <v>52073.21410579345</v>
      </c>
      <c r="M197" s="39">
        <f t="shared" ref="M197:M201" si="350">IFERROR(J197/$R$36,0)</f>
        <v>6.2323390894819468E-2</v>
      </c>
      <c r="P197" s="64"/>
      <c r="Q197" s="64"/>
      <c r="R197" s="64"/>
    </row>
    <row r="198" spans="2:18">
      <c r="B198" s="311"/>
      <c r="C198" s="313"/>
      <c r="D198" s="308"/>
      <c r="E198" s="186">
        <v>3</v>
      </c>
      <c r="F198" s="189" t="s">
        <v>238</v>
      </c>
      <c r="G198" s="46" t="s">
        <v>239</v>
      </c>
      <c r="H198" s="213">
        <v>28334149</v>
      </c>
      <c r="I198" s="39">
        <f t="shared" ref="I198" si="351">IFERROR(H198/H201,"-")</f>
        <v>0.10452939644164386</v>
      </c>
      <c r="J198" s="197">
        <v>303</v>
      </c>
      <c r="K198" s="39">
        <f t="shared" ref="K198" si="352">IFERROR(J198/J201,"-")</f>
        <v>0.44558823529411767</v>
      </c>
      <c r="L198" s="197">
        <f t="shared" si="242"/>
        <v>93512.042904290429</v>
      </c>
      <c r="M198" s="39">
        <f t="shared" si="350"/>
        <v>4.756671899529042E-2</v>
      </c>
      <c r="P198" s="64"/>
      <c r="Q198" s="64"/>
      <c r="R198" s="64"/>
    </row>
    <row r="199" spans="2:18">
      <c r="B199" s="311"/>
      <c r="C199" s="313"/>
      <c r="D199" s="308"/>
      <c r="E199" s="186">
        <v>4</v>
      </c>
      <c r="F199" s="189" t="s">
        <v>246</v>
      </c>
      <c r="G199" s="46" t="s">
        <v>247</v>
      </c>
      <c r="H199" s="213">
        <v>20424084</v>
      </c>
      <c r="I199" s="39">
        <f t="shared" ref="I199" si="353">IFERROR(H199/H201,"-")</f>
        <v>7.5347848752875382E-2</v>
      </c>
      <c r="J199" s="197">
        <v>279</v>
      </c>
      <c r="K199" s="39">
        <f t="shared" ref="K199" si="354">IFERROR(J199/J201,"-")</f>
        <v>0.41029411764705881</v>
      </c>
      <c r="L199" s="197">
        <f t="shared" si="242"/>
        <v>73204.602150537641</v>
      </c>
      <c r="M199" s="39">
        <f t="shared" si="350"/>
        <v>4.3799058084772372E-2</v>
      </c>
      <c r="P199" s="64"/>
      <c r="Q199" s="64"/>
      <c r="R199" s="64"/>
    </row>
    <row r="200" spans="2:18">
      <c r="B200" s="311"/>
      <c r="C200" s="313"/>
      <c r="D200" s="308"/>
      <c r="E200" s="187">
        <v>5</v>
      </c>
      <c r="F200" s="190" t="s">
        <v>266</v>
      </c>
      <c r="G200" s="47" t="s">
        <v>267</v>
      </c>
      <c r="H200" s="214">
        <v>7302799</v>
      </c>
      <c r="I200" s="59">
        <f t="shared" ref="I200" si="355">IFERROR(H200/H201,"-")</f>
        <v>2.6941242237578419E-2</v>
      </c>
      <c r="J200" s="198">
        <v>266</v>
      </c>
      <c r="K200" s="59">
        <f t="shared" ref="K200" si="356">IFERROR(J200/J201,"-")</f>
        <v>0.39117647058823529</v>
      </c>
      <c r="L200" s="198">
        <f t="shared" si="242"/>
        <v>27454.13157894737</v>
      </c>
      <c r="M200" s="59">
        <f t="shared" si="350"/>
        <v>4.1758241758241756E-2</v>
      </c>
      <c r="P200" s="64"/>
      <c r="Q200" s="64"/>
      <c r="R200" s="64"/>
    </row>
    <row r="201" spans="2:18">
      <c r="B201" s="294"/>
      <c r="C201" s="314"/>
      <c r="D201" s="309"/>
      <c r="E201" s="204" t="s">
        <v>145</v>
      </c>
      <c r="F201" s="207"/>
      <c r="G201" s="210"/>
      <c r="H201" s="215">
        <v>271063930</v>
      </c>
      <c r="I201" s="42" t="s">
        <v>321</v>
      </c>
      <c r="J201" s="199">
        <v>680</v>
      </c>
      <c r="K201" s="42" t="s">
        <v>128</v>
      </c>
      <c r="L201" s="199">
        <f t="shared" si="242"/>
        <v>398623.42647058825</v>
      </c>
      <c r="M201" s="42">
        <f t="shared" si="350"/>
        <v>0.10675039246467818</v>
      </c>
      <c r="P201" s="64"/>
      <c r="Q201" s="64"/>
      <c r="R201" s="64"/>
    </row>
    <row r="202" spans="2:18">
      <c r="B202" s="293">
        <v>34</v>
      </c>
      <c r="C202" s="312" t="s">
        <v>46</v>
      </c>
      <c r="D202" s="307">
        <f>VLOOKUP(C202,'市区町村別_在宅(医科)'!$C$7:$BO$80,65,0)</f>
        <v>29031</v>
      </c>
      <c r="E202" s="185">
        <v>1</v>
      </c>
      <c r="F202" s="188" t="s">
        <v>236</v>
      </c>
      <c r="G202" s="191" t="s">
        <v>237</v>
      </c>
      <c r="H202" s="245">
        <v>119151396</v>
      </c>
      <c r="I202" s="38">
        <f t="shared" ref="I202" si="357">IFERROR(H202/H207,"-")</f>
        <v>0.12875594577509306</v>
      </c>
      <c r="J202" s="196">
        <v>2002</v>
      </c>
      <c r="K202" s="38">
        <f t="shared" ref="K202" si="358">IFERROR(J202/J207,"-")</f>
        <v>0.72959183673469385</v>
      </c>
      <c r="L202" s="196">
        <f t="shared" ref="L202:L265" si="359">IFERROR(H202/J202,"-")</f>
        <v>59516.181818181816</v>
      </c>
      <c r="M202" s="38">
        <f>IFERROR(J202/$R$37,0)</f>
        <v>6.8960766077641136E-2</v>
      </c>
      <c r="P202" s="64"/>
      <c r="Q202" s="64"/>
      <c r="R202" s="64"/>
    </row>
    <row r="203" spans="2:18">
      <c r="B203" s="311"/>
      <c r="C203" s="313"/>
      <c r="D203" s="308"/>
      <c r="E203" s="186">
        <v>2</v>
      </c>
      <c r="F203" s="189" t="s">
        <v>240</v>
      </c>
      <c r="G203" s="45" t="s">
        <v>241</v>
      </c>
      <c r="H203" s="213">
        <v>71415452</v>
      </c>
      <c r="I203" s="39">
        <f t="shared" ref="I203" si="360">IFERROR(H203/H207,"-")</f>
        <v>7.7172105186377862E-2</v>
      </c>
      <c r="J203" s="197">
        <v>1756</v>
      </c>
      <c r="K203" s="39">
        <f t="shared" ref="K203" si="361">IFERROR(J203/J207,"-")</f>
        <v>0.63994169096209907</v>
      </c>
      <c r="L203" s="197">
        <f t="shared" si="359"/>
        <v>40669.391799544421</v>
      </c>
      <c r="M203" s="39">
        <f t="shared" ref="M203:M207" si="362">IFERROR(J203/$R$37,0)</f>
        <v>6.0487065550618307E-2</v>
      </c>
      <c r="P203" s="64"/>
      <c r="Q203" s="64"/>
      <c r="R203" s="64"/>
    </row>
    <row r="204" spans="2:18">
      <c r="B204" s="311"/>
      <c r="C204" s="313"/>
      <c r="D204" s="308"/>
      <c r="E204" s="186">
        <v>3</v>
      </c>
      <c r="F204" s="189" t="s">
        <v>238</v>
      </c>
      <c r="G204" s="46" t="s">
        <v>239</v>
      </c>
      <c r="H204" s="213">
        <v>117307003</v>
      </c>
      <c r="I204" s="39">
        <f t="shared" ref="I204" si="363">IFERROR(H204/H207,"-")</f>
        <v>0.12676288003630842</v>
      </c>
      <c r="J204" s="197">
        <v>1432</v>
      </c>
      <c r="K204" s="39">
        <f t="shared" ref="K204" si="364">IFERROR(J204/J207,"-")</f>
        <v>0.52186588921282795</v>
      </c>
      <c r="L204" s="197">
        <f t="shared" si="359"/>
        <v>81918.29818435754</v>
      </c>
      <c r="M204" s="39">
        <f t="shared" si="362"/>
        <v>4.9326581929661398E-2</v>
      </c>
      <c r="P204" s="64"/>
      <c r="Q204" s="64"/>
      <c r="R204" s="64"/>
    </row>
    <row r="205" spans="2:18">
      <c r="B205" s="311"/>
      <c r="C205" s="313"/>
      <c r="D205" s="308"/>
      <c r="E205" s="186">
        <v>4</v>
      </c>
      <c r="F205" s="189" t="s">
        <v>244</v>
      </c>
      <c r="G205" s="46" t="s">
        <v>245</v>
      </c>
      <c r="H205" s="213">
        <v>58267492</v>
      </c>
      <c r="I205" s="39">
        <f t="shared" ref="I205" si="365">IFERROR(H205/H207,"-")</f>
        <v>6.2964315083666067E-2</v>
      </c>
      <c r="J205" s="197">
        <v>1168</v>
      </c>
      <c r="K205" s="39">
        <f t="shared" ref="K205" si="366">IFERROR(J205/J207,"-")</f>
        <v>0.42565597667638483</v>
      </c>
      <c r="L205" s="197">
        <f t="shared" si="359"/>
        <v>49886.551369863017</v>
      </c>
      <c r="M205" s="39">
        <f t="shared" si="362"/>
        <v>4.023285453480762E-2</v>
      </c>
      <c r="P205" s="64"/>
      <c r="Q205" s="64"/>
      <c r="R205" s="64"/>
    </row>
    <row r="206" spans="2:18" ht="39" customHeight="1">
      <c r="B206" s="311"/>
      <c r="C206" s="313"/>
      <c r="D206" s="308"/>
      <c r="E206" s="187">
        <v>5</v>
      </c>
      <c r="F206" s="190" t="s">
        <v>254</v>
      </c>
      <c r="G206" s="47" t="s">
        <v>255</v>
      </c>
      <c r="H206" s="214">
        <v>38410102</v>
      </c>
      <c r="I206" s="59">
        <f t="shared" ref="I206" si="367">IFERROR(H206/H207,"-")</f>
        <v>4.1506261582766463E-2</v>
      </c>
      <c r="J206" s="198">
        <v>1148</v>
      </c>
      <c r="K206" s="59">
        <f t="shared" ref="K206" si="368">IFERROR(J206/J207,"-")</f>
        <v>0.41836734693877553</v>
      </c>
      <c r="L206" s="198">
        <f t="shared" si="359"/>
        <v>33458.27700348432</v>
      </c>
      <c r="M206" s="59">
        <f t="shared" si="362"/>
        <v>3.9543935792773245E-2</v>
      </c>
      <c r="P206" s="64"/>
      <c r="Q206" s="64"/>
      <c r="R206" s="64"/>
    </row>
    <row r="207" spans="2:18">
      <c r="B207" s="294"/>
      <c r="C207" s="314"/>
      <c r="D207" s="309"/>
      <c r="E207" s="204" t="s">
        <v>145</v>
      </c>
      <c r="F207" s="207"/>
      <c r="G207" s="210"/>
      <c r="H207" s="215">
        <v>925405000</v>
      </c>
      <c r="I207" s="42" t="s">
        <v>321</v>
      </c>
      <c r="J207" s="199">
        <v>2744</v>
      </c>
      <c r="K207" s="42" t="s">
        <v>128</v>
      </c>
      <c r="L207" s="199">
        <f t="shared" si="359"/>
        <v>337246.72011661809</v>
      </c>
      <c r="M207" s="42">
        <f t="shared" si="362"/>
        <v>9.4519651407116531E-2</v>
      </c>
      <c r="P207" s="64"/>
      <c r="Q207" s="64"/>
      <c r="R207" s="64"/>
    </row>
    <row r="208" spans="2:18">
      <c r="B208" s="293">
        <v>35</v>
      </c>
      <c r="C208" s="312" t="s">
        <v>3</v>
      </c>
      <c r="D208" s="307">
        <f>VLOOKUP(C208,'市区町村別_在宅(医科)'!$C$7:$BO$80,65,0)</f>
        <v>58722</v>
      </c>
      <c r="E208" s="185">
        <v>1</v>
      </c>
      <c r="F208" s="188" t="s">
        <v>236</v>
      </c>
      <c r="G208" s="191" t="s">
        <v>237</v>
      </c>
      <c r="H208" s="245">
        <v>324172536</v>
      </c>
      <c r="I208" s="38">
        <f t="shared" ref="I208" si="369">IFERROR(H208/H213,"-")</f>
        <v>0.15839120240472482</v>
      </c>
      <c r="J208" s="196">
        <v>5204</v>
      </c>
      <c r="K208" s="38">
        <f t="shared" ref="K208" si="370">IFERROR(J208/J213,"-")</f>
        <v>0.70735354084545332</v>
      </c>
      <c r="L208" s="196">
        <f t="shared" si="359"/>
        <v>62292.954650269021</v>
      </c>
      <c r="M208" s="38">
        <f>IFERROR(J208/$R$38,0)</f>
        <v>8.8620959776574373E-2</v>
      </c>
      <c r="P208" s="64"/>
      <c r="Q208" s="64"/>
      <c r="R208" s="64"/>
    </row>
    <row r="209" spans="2:18">
      <c r="B209" s="311"/>
      <c r="C209" s="313"/>
      <c r="D209" s="308"/>
      <c r="E209" s="186">
        <v>2</v>
      </c>
      <c r="F209" s="189" t="s">
        <v>240</v>
      </c>
      <c r="G209" s="45" t="s">
        <v>241</v>
      </c>
      <c r="H209" s="213">
        <v>199306815</v>
      </c>
      <c r="I209" s="39">
        <f t="shared" ref="I209" si="371">IFERROR(H209/H213,"-")</f>
        <v>9.7381618026105843E-2</v>
      </c>
      <c r="J209" s="197">
        <v>4336</v>
      </c>
      <c r="K209" s="39">
        <f t="shared" ref="K209" si="372">IFERROR(J209/J213,"-")</f>
        <v>0.58937066739159982</v>
      </c>
      <c r="L209" s="197">
        <f t="shared" si="359"/>
        <v>45965.593865313655</v>
      </c>
      <c r="M209" s="39">
        <f t="shared" ref="M209:M213" si="373">IFERROR(J209/$R$38,0)</f>
        <v>7.3839446885324067E-2</v>
      </c>
      <c r="P209" s="64"/>
      <c r="Q209" s="64"/>
      <c r="R209" s="64"/>
    </row>
    <row r="210" spans="2:18">
      <c r="B210" s="311"/>
      <c r="C210" s="313"/>
      <c r="D210" s="308"/>
      <c r="E210" s="186">
        <v>3</v>
      </c>
      <c r="F210" s="189" t="s">
        <v>238</v>
      </c>
      <c r="G210" s="46" t="s">
        <v>239</v>
      </c>
      <c r="H210" s="213">
        <v>285157243</v>
      </c>
      <c r="I210" s="39">
        <f t="shared" ref="I210" si="374">IFERROR(H210/H213,"-")</f>
        <v>0.13932826990990471</v>
      </c>
      <c r="J210" s="197">
        <v>3373</v>
      </c>
      <c r="K210" s="39">
        <f t="shared" ref="K210" si="375">IFERROR(J210/J213,"-")</f>
        <v>0.45847492184314259</v>
      </c>
      <c r="L210" s="197">
        <f t="shared" si="359"/>
        <v>84541.133412392534</v>
      </c>
      <c r="M210" s="39">
        <f t="shared" si="373"/>
        <v>5.744014168454753E-2</v>
      </c>
      <c r="P210" s="64"/>
      <c r="Q210" s="64"/>
      <c r="R210" s="64"/>
    </row>
    <row r="211" spans="2:18" ht="27" customHeight="1">
      <c r="B211" s="311"/>
      <c r="C211" s="313"/>
      <c r="D211" s="308"/>
      <c r="E211" s="186">
        <v>4</v>
      </c>
      <c r="F211" s="189" t="s">
        <v>264</v>
      </c>
      <c r="G211" s="46" t="s">
        <v>265</v>
      </c>
      <c r="H211" s="213">
        <v>53062275</v>
      </c>
      <c r="I211" s="39">
        <f t="shared" ref="I211" si="376">IFERROR(H211/H213,"-")</f>
        <v>2.5926309622910714E-2</v>
      </c>
      <c r="J211" s="197">
        <v>2889</v>
      </c>
      <c r="K211" s="39">
        <f t="shared" ref="K211" si="377">IFERROR(J211/J213,"-")</f>
        <v>0.39268723664537175</v>
      </c>
      <c r="L211" s="197">
        <f t="shared" si="359"/>
        <v>18367.004153686397</v>
      </c>
      <c r="M211" s="39">
        <f t="shared" si="373"/>
        <v>4.9197915602329619E-2</v>
      </c>
      <c r="P211" s="64"/>
      <c r="Q211" s="64"/>
      <c r="R211" s="64"/>
    </row>
    <row r="212" spans="2:18" ht="39" customHeight="1">
      <c r="B212" s="311"/>
      <c r="C212" s="313"/>
      <c r="D212" s="308"/>
      <c r="E212" s="187">
        <v>5</v>
      </c>
      <c r="F212" s="190" t="s">
        <v>254</v>
      </c>
      <c r="G212" s="47" t="s">
        <v>255</v>
      </c>
      <c r="H212" s="214">
        <v>92088807</v>
      </c>
      <c r="I212" s="59">
        <f t="shared" ref="I212" si="378">IFERROR(H212/H213,"-")</f>
        <v>4.499473351051133E-2</v>
      </c>
      <c r="J212" s="198">
        <v>2746</v>
      </c>
      <c r="K212" s="59">
        <f t="shared" ref="K212" si="379">IFERROR(J212/J213,"-")</f>
        <v>0.37324996601875765</v>
      </c>
      <c r="L212" s="198">
        <f t="shared" si="359"/>
        <v>33535.617989803352</v>
      </c>
      <c r="M212" s="59">
        <f t="shared" si="373"/>
        <v>4.6762712441674327E-2</v>
      </c>
      <c r="P212" s="64"/>
      <c r="Q212" s="64"/>
      <c r="R212" s="64"/>
    </row>
    <row r="213" spans="2:18">
      <c r="B213" s="294"/>
      <c r="C213" s="314"/>
      <c r="D213" s="309"/>
      <c r="E213" s="204" t="s">
        <v>145</v>
      </c>
      <c r="F213" s="207"/>
      <c r="G213" s="210"/>
      <c r="H213" s="215">
        <v>2046657460</v>
      </c>
      <c r="I213" s="42" t="s">
        <v>321</v>
      </c>
      <c r="J213" s="199">
        <v>7357</v>
      </c>
      <c r="K213" s="42" t="s">
        <v>128</v>
      </c>
      <c r="L213" s="199">
        <f t="shared" si="359"/>
        <v>278191.85265733313</v>
      </c>
      <c r="M213" s="42">
        <f t="shared" si="373"/>
        <v>0.12528524232825858</v>
      </c>
      <c r="P213" s="64"/>
      <c r="Q213" s="64"/>
      <c r="R213" s="64"/>
    </row>
    <row r="214" spans="2:18">
      <c r="B214" s="293">
        <v>36</v>
      </c>
      <c r="C214" s="312" t="s">
        <v>4</v>
      </c>
      <c r="D214" s="307">
        <f>VLOOKUP(C214,'市区町村別_在宅(医科)'!$C$7:$BO$80,65,0)</f>
        <v>16236</v>
      </c>
      <c r="E214" s="185">
        <v>1</v>
      </c>
      <c r="F214" s="188" t="s">
        <v>236</v>
      </c>
      <c r="G214" s="191" t="s">
        <v>237</v>
      </c>
      <c r="H214" s="245">
        <v>100239718</v>
      </c>
      <c r="I214" s="38">
        <f t="shared" ref="I214" si="380">IFERROR(H214/H219,"-")</f>
        <v>0.17033514672917111</v>
      </c>
      <c r="J214" s="196">
        <v>1611</v>
      </c>
      <c r="K214" s="38">
        <f t="shared" ref="K214" si="381">IFERROR(J214/J219,"-")</f>
        <v>0.7322727272727273</v>
      </c>
      <c r="L214" s="196">
        <f t="shared" si="359"/>
        <v>62222.047175667285</v>
      </c>
      <c r="M214" s="38">
        <f>IFERROR(J214/$R$39,0)</f>
        <v>9.9223946784922398E-2</v>
      </c>
      <c r="P214" s="64"/>
      <c r="Q214" s="64"/>
      <c r="R214" s="64"/>
    </row>
    <row r="215" spans="2:18">
      <c r="B215" s="311"/>
      <c r="C215" s="313"/>
      <c r="D215" s="308"/>
      <c r="E215" s="186">
        <v>2</v>
      </c>
      <c r="F215" s="189" t="s">
        <v>240</v>
      </c>
      <c r="G215" s="45" t="s">
        <v>241</v>
      </c>
      <c r="H215" s="213">
        <v>58326060</v>
      </c>
      <c r="I215" s="39">
        <f t="shared" ref="I215" si="382">IFERROR(H215/H219,"-")</f>
        <v>9.9112190122426697E-2</v>
      </c>
      <c r="J215" s="197">
        <v>1303</v>
      </c>
      <c r="K215" s="39">
        <f t="shared" ref="K215" si="383">IFERROR(J215/J219,"-")</f>
        <v>0.59227272727272728</v>
      </c>
      <c r="L215" s="197">
        <f t="shared" si="359"/>
        <v>44762.900997697623</v>
      </c>
      <c r="M215" s="39">
        <f t="shared" ref="M215:M219" si="384">IFERROR(J215/$R$39,0)</f>
        <v>8.0253757083025373E-2</v>
      </c>
      <c r="P215" s="64"/>
      <c r="Q215" s="64"/>
      <c r="R215" s="64"/>
    </row>
    <row r="216" spans="2:18">
      <c r="B216" s="311"/>
      <c r="C216" s="313"/>
      <c r="D216" s="308"/>
      <c r="E216" s="186">
        <v>3</v>
      </c>
      <c r="F216" s="189" t="s">
        <v>238</v>
      </c>
      <c r="G216" s="46" t="s">
        <v>239</v>
      </c>
      <c r="H216" s="213">
        <v>86226461</v>
      </c>
      <c r="I216" s="39">
        <f t="shared" ref="I216" si="385">IFERROR(H216/H219,"-")</f>
        <v>0.1465227275117848</v>
      </c>
      <c r="J216" s="197">
        <v>1051</v>
      </c>
      <c r="K216" s="39">
        <f t="shared" ref="K216" si="386">IFERROR(J216/J219,"-")</f>
        <v>0.47772727272727272</v>
      </c>
      <c r="L216" s="197">
        <f t="shared" si="359"/>
        <v>82042.303520456713</v>
      </c>
      <c r="M216" s="39">
        <f t="shared" si="384"/>
        <v>6.4732692781473269E-2</v>
      </c>
      <c r="P216" s="64"/>
      <c r="Q216" s="64"/>
      <c r="R216" s="64"/>
    </row>
    <row r="217" spans="2:18" ht="39" customHeight="1">
      <c r="B217" s="311"/>
      <c r="C217" s="313"/>
      <c r="D217" s="308"/>
      <c r="E217" s="186">
        <v>4</v>
      </c>
      <c r="F217" s="189" t="s">
        <v>254</v>
      </c>
      <c r="G217" s="46" t="s">
        <v>255</v>
      </c>
      <c r="H217" s="213">
        <v>26435998</v>
      </c>
      <c r="I217" s="39">
        <f t="shared" ref="I217" si="387">IFERROR(H217/H219,"-")</f>
        <v>4.4922109599929975E-2</v>
      </c>
      <c r="J217" s="197">
        <v>879</v>
      </c>
      <c r="K217" s="39">
        <f t="shared" ref="K217" si="388">IFERROR(J217/J219,"-")</f>
        <v>0.39954545454545454</v>
      </c>
      <c r="L217" s="197">
        <f t="shared" si="359"/>
        <v>30075.083048919227</v>
      </c>
      <c r="M217" s="39">
        <f t="shared" si="384"/>
        <v>5.4138950480413894E-2</v>
      </c>
      <c r="P217" s="64"/>
      <c r="Q217" s="64"/>
      <c r="R217" s="64"/>
    </row>
    <row r="218" spans="2:18">
      <c r="B218" s="311"/>
      <c r="C218" s="313"/>
      <c r="D218" s="308"/>
      <c r="E218" s="187">
        <v>5</v>
      </c>
      <c r="F218" s="190" t="s">
        <v>266</v>
      </c>
      <c r="G218" s="47" t="s">
        <v>267</v>
      </c>
      <c r="H218" s="214">
        <v>15839474</v>
      </c>
      <c r="I218" s="59">
        <f t="shared" ref="I218" si="389">IFERROR(H218/H219,"-")</f>
        <v>2.691566957423893E-2</v>
      </c>
      <c r="J218" s="198">
        <v>818</v>
      </c>
      <c r="K218" s="59">
        <f t="shared" ref="K218" si="390">IFERROR(J218/J219,"-")</f>
        <v>0.37181818181818183</v>
      </c>
      <c r="L218" s="198">
        <f t="shared" si="359"/>
        <v>19363.660146699265</v>
      </c>
      <c r="M218" s="59">
        <f t="shared" si="384"/>
        <v>5.0381867455038185E-2</v>
      </c>
      <c r="P218" s="64"/>
      <c r="Q218" s="64"/>
      <c r="R218" s="64"/>
    </row>
    <row r="219" spans="2:18">
      <c r="B219" s="294"/>
      <c r="C219" s="314"/>
      <c r="D219" s="309"/>
      <c r="E219" s="204" t="s">
        <v>145</v>
      </c>
      <c r="F219" s="207"/>
      <c r="G219" s="210"/>
      <c r="H219" s="215">
        <v>588485230</v>
      </c>
      <c r="I219" s="42" t="s">
        <v>321</v>
      </c>
      <c r="J219" s="199">
        <v>2200</v>
      </c>
      <c r="K219" s="42" t="s">
        <v>128</v>
      </c>
      <c r="L219" s="199">
        <f t="shared" si="359"/>
        <v>267493.28636363638</v>
      </c>
      <c r="M219" s="42">
        <f t="shared" si="384"/>
        <v>0.13550135501355012</v>
      </c>
      <c r="P219" s="64"/>
      <c r="Q219" s="64"/>
      <c r="R219" s="64"/>
    </row>
    <row r="220" spans="2:18">
      <c r="B220" s="293">
        <v>37</v>
      </c>
      <c r="C220" s="312" t="s">
        <v>5</v>
      </c>
      <c r="D220" s="307">
        <f>VLOOKUP(C220,'市区町村別_在宅(医科)'!$C$7:$BO$80,65,0)</f>
        <v>49221</v>
      </c>
      <c r="E220" s="185">
        <v>1</v>
      </c>
      <c r="F220" s="188" t="s">
        <v>236</v>
      </c>
      <c r="G220" s="191" t="s">
        <v>237</v>
      </c>
      <c r="H220" s="245">
        <v>266952558</v>
      </c>
      <c r="I220" s="38">
        <f t="shared" ref="I220" si="391">IFERROR(H220/H225,"-")</f>
        <v>0.15190843103288737</v>
      </c>
      <c r="J220" s="196">
        <v>4393</v>
      </c>
      <c r="K220" s="38">
        <f t="shared" ref="K220" si="392">IFERROR(J220/J225,"-")</f>
        <v>0.70457097032878913</v>
      </c>
      <c r="L220" s="196">
        <f t="shared" si="359"/>
        <v>60767.711814249946</v>
      </c>
      <c r="M220" s="38">
        <f>IFERROR(J220/$R$40,0)</f>
        <v>8.9250523150687711E-2</v>
      </c>
      <c r="P220" s="64"/>
      <c r="Q220" s="64"/>
      <c r="R220" s="64"/>
    </row>
    <row r="221" spans="2:18">
      <c r="B221" s="311"/>
      <c r="C221" s="313"/>
      <c r="D221" s="308"/>
      <c r="E221" s="186">
        <v>2</v>
      </c>
      <c r="F221" s="189" t="s">
        <v>240</v>
      </c>
      <c r="G221" s="45" t="s">
        <v>241</v>
      </c>
      <c r="H221" s="213">
        <v>155114035</v>
      </c>
      <c r="I221" s="39">
        <f t="shared" ref="I221" si="393">IFERROR(H221/H225,"-")</f>
        <v>8.8267105827959047E-2</v>
      </c>
      <c r="J221" s="197">
        <v>3619</v>
      </c>
      <c r="K221" s="39">
        <f t="shared" ref="K221" si="394">IFERROR(J221/J225,"-")</f>
        <v>0.58043303929430634</v>
      </c>
      <c r="L221" s="197">
        <f t="shared" si="359"/>
        <v>42861.02100027632</v>
      </c>
      <c r="M221" s="39">
        <f t="shared" ref="M221:M225" si="395">IFERROR(J221/$R$40,0)</f>
        <v>7.3525527721907319E-2</v>
      </c>
      <c r="P221" s="64"/>
      <c r="Q221" s="64"/>
      <c r="R221" s="64"/>
    </row>
    <row r="222" spans="2:18">
      <c r="B222" s="311"/>
      <c r="C222" s="313"/>
      <c r="D222" s="308"/>
      <c r="E222" s="186">
        <v>3</v>
      </c>
      <c r="F222" s="189" t="s">
        <v>238</v>
      </c>
      <c r="G222" s="46" t="s">
        <v>239</v>
      </c>
      <c r="H222" s="213">
        <v>266835223</v>
      </c>
      <c r="I222" s="39">
        <f t="shared" ref="I222" si="396">IFERROR(H222/H225,"-")</f>
        <v>0.15184166195643131</v>
      </c>
      <c r="J222" s="197">
        <v>3063</v>
      </c>
      <c r="K222" s="39">
        <f t="shared" ref="K222" si="397">IFERROR(J222/J225,"-")</f>
        <v>0.49125902165196472</v>
      </c>
      <c r="L222" s="197">
        <f t="shared" si="359"/>
        <v>87115.645772118834</v>
      </c>
      <c r="M222" s="39">
        <f t="shared" si="395"/>
        <v>6.2229536173584447E-2</v>
      </c>
      <c r="P222" s="64"/>
      <c r="Q222" s="64"/>
      <c r="R222" s="64"/>
    </row>
    <row r="223" spans="2:18" ht="39" customHeight="1">
      <c r="B223" s="311"/>
      <c r="C223" s="313"/>
      <c r="D223" s="308"/>
      <c r="E223" s="186">
        <v>4</v>
      </c>
      <c r="F223" s="189" t="s">
        <v>254</v>
      </c>
      <c r="G223" s="46" t="s">
        <v>255</v>
      </c>
      <c r="H223" s="213">
        <v>74396498</v>
      </c>
      <c r="I223" s="39">
        <f t="shared" ref="I223" si="398">IFERROR(H223/H225,"-")</f>
        <v>4.2335070209446518E-2</v>
      </c>
      <c r="J223" s="197">
        <v>2320</v>
      </c>
      <c r="K223" s="39">
        <f t="shared" ref="K223" si="399">IFERROR(J223/J225,"-")</f>
        <v>0.37209302325581395</v>
      </c>
      <c r="L223" s="197">
        <f t="shared" si="359"/>
        <v>32067.456034482759</v>
      </c>
      <c r="M223" s="39">
        <f t="shared" si="395"/>
        <v>4.7134353223217733E-2</v>
      </c>
      <c r="P223" s="64"/>
      <c r="Q223" s="64"/>
      <c r="R223" s="64"/>
    </row>
    <row r="224" spans="2:18">
      <c r="B224" s="311"/>
      <c r="C224" s="313"/>
      <c r="D224" s="308"/>
      <c r="E224" s="187">
        <v>5</v>
      </c>
      <c r="F224" s="190" t="s">
        <v>244</v>
      </c>
      <c r="G224" s="47" t="s">
        <v>245</v>
      </c>
      <c r="H224" s="214">
        <v>129343787</v>
      </c>
      <c r="I224" s="59">
        <f t="shared" ref="I224" si="400">IFERROR(H224/H225,"-")</f>
        <v>7.3602635218134801E-2</v>
      </c>
      <c r="J224" s="198">
        <v>2317</v>
      </c>
      <c r="K224" s="59">
        <f t="shared" ref="K224" si="401">IFERROR(J224/J225,"-")</f>
        <v>0.37161186848436245</v>
      </c>
      <c r="L224" s="198">
        <f t="shared" si="359"/>
        <v>55823.81829952525</v>
      </c>
      <c r="M224" s="59">
        <f t="shared" si="395"/>
        <v>4.7073403628532538E-2</v>
      </c>
      <c r="P224" s="64"/>
      <c r="Q224" s="64"/>
      <c r="R224" s="64"/>
    </row>
    <row r="225" spans="2:18">
      <c r="B225" s="294"/>
      <c r="C225" s="314"/>
      <c r="D225" s="309"/>
      <c r="E225" s="204" t="s">
        <v>145</v>
      </c>
      <c r="F225" s="207"/>
      <c r="G225" s="210"/>
      <c r="H225" s="215">
        <v>1757325490</v>
      </c>
      <c r="I225" s="42" t="s">
        <v>321</v>
      </c>
      <c r="J225" s="199">
        <v>6235</v>
      </c>
      <c r="K225" s="42" t="s">
        <v>128</v>
      </c>
      <c r="L225" s="199">
        <f t="shared" si="359"/>
        <v>281848.51483560546</v>
      </c>
      <c r="M225" s="42">
        <f t="shared" si="395"/>
        <v>0.12667357428739764</v>
      </c>
      <c r="P225" s="64"/>
      <c r="Q225" s="64"/>
      <c r="R225" s="64"/>
    </row>
    <row r="226" spans="2:18">
      <c r="B226" s="293">
        <v>38</v>
      </c>
      <c r="C226" s="312" t="s">
        <v>47</v>
      </c>
      <c r="D226" s="307">
        <f>VLOOKUP(C226,'市区町村別_在宅(医科)'!$C$7:$BO$80,65,0)</f>
        <v>10441</v>
      </c>
      <c r="E226" s="185">
        <v>1</v>
      </c>
      <c r="F226" s="188" t="s">
        <v>236</v>
      </c>
      <c r="G226" s="191" t="s">
        <v>237</v>
      </c>
      <c r="H226" s="245">
        <v>41584014</v>
      </c>
      <c r="I226" s="38">
        <f t="shared" ref="I226" si="402">IFERROR(H226/H231,"-")</f>
        <v>0.15617074010875165</v>
      </c>
      <c r="J226" s="196">
        <v>714</v>
      </c>
      <c r="K226" s="38">
        <f t="shared" ref="K226" si="403">IFERROR(J226/J231,"-")</f>
        <v>0.70833333333333337</v>
      </c>
      <c r="L226" s="196">
        <f t="shared" si="359"/>
        <v>58240.915966386558</v>
      </c>
      <c r="M226" s="38">
        <f>IFERROR(J226/$R$41,0)</f>
        <v>6.8384254381764195E-2</v>
      </c>
      <c r="P226" s="64"/>
      <c r="Q226" s="64"/>
      <c r="R226" s="64"/>
    </row>
    <row r="227" spans="2:18">
      <c r="B227" s="311"/>
      <c r="C227" s="313"/>
      <c r="D227" s="308"/>
      <c r="E227" s="186">
        <v>2</v>
      </c>
      <c r="F227" s="189" t="s">
        <v>240</v>
      </c>
      <c r="G227" s="45" t="s">
        <v>241</v>
      </c>
      <c r="H227" s="213">
        <v>30354957</v>
      </c>
      <c r="I227" s="39">
        <f t="shared" ref="I227" si="404">IFERROR(H227/H231,"-")</f>
        <v>0.11399948308644113</v>
      </c>
      <c r="J227" s="197">
        <v>641</v>
      </c>
      <c r="K227" s="39">
        <f t="shared" ref="K227" si="405">IFERROR(J227/J231,"-")</f>
        <v>0.63591269841269837</v>
      </c>
      <c r="L227" s="197">
        <f t="shared" si="359"/>
        <v>47355.627145085804</v>
      </c>
      <c r="M227" s="39">
        <f t="shared" ref="M227:M231" si="406">IFERROR(J227/$R$41,0)</f>
        <v>6.1392586916961978E-2</v>
      </c>
      <c r="P227" s="64"/>
      <c r="Q227" s="64"/>
      <c r="R227" s="64"/>
    </row>
    <row r="228" spans="2:18">
      <c r="B228" s="311"/>
      <c r="C228" s="313"/>
      <c r="D228" s="308"/>
      <c r="E228" s="186">
        <v>3</v>
      </c>
      <c r="F228" s="189" t="s">
        <v>238</v>
      </c>
      <c r="G228" s="46" t="s">
        <v>239</v>
      </c>
      <c r="H228" s="213">
        <v>37853667</v>
      </c>
      <c r="I228" s="39">
        <f t="shared" ref="I228" si="407">IFERROR(H228/H231,"-")</f>
        <v>0.14216124473265684</v>
      </c>
      <c r="J228" s="197">
        <v>468</v>
      </c>
      <c r="K228" s="39">
        <f t="shared" ref="K228" si="408">IFERROR(J228/J231,"-")</f>
        <v>0.4642857142857143</v>
      </c>
      <c r="L228" s="197">
        <f t="shared" si="359"/>
        <v>80883.903846153844</v>
      </c>
      <c r="M228" s="39">
        <f t="shared" si="406"/>
        <v>4.4823292788047121E-2</v>
      </c>
      <c r="P228" s="64"/>
      <c r="Q228" s="64"/>
      <c r="R228" s="64"/>
    </row>
    <row r="229" spans="2:18">
      <c r="B229" s="311"/>
      <c r="C229" s="313"/>
      <c r="D229" s="308"/>
      <c r="E229" s="186">
        <v>4</v>
      </c>
      <c r="F229" s="189" t="s">
        <v>244</v>
      </c>
      <c r="G229" s="46" t="s">
        <v>245</v>
      </c>
      <c r="H229" s="213">
        <v>22085178</v>
      </c>
      <c r="I229" s="39">
        <f t="shared" ref="I229" si="409">IFERROR(H229/H231,"-")</f>
        <v>8.2941935179550466E-2</v>
      </c>
      <c r="J229" s="197">
        <v>419</v>
      </c>
      <c r="K229" s="39">
        <f t="shared" ref="K229" si="410">IFERROR(J229/J231,"-")</f>
        <v>0.4156746031746032</v>
      </c>
      <c r="L229" s="197">
        <f t="shared" si="359"/>
        <v>52709.255369928404</v>
      </c>
      <c r="M229" s="39">
        <f t="shared" si="406"/>
        <v>4.013025572263193E-2</v>
      </c>
      <c r="P229" s="64"/>
      <c r="Q229" s="64"/>
      <c r="R229" s="64"/>
    </row>
    <row r="230" spans="2:18">
      <c r="B230" s="311"/>
      <c r="C230" s="313"/>
      <c r="D230" s="308"/>
      <c r="E230" s="187">
        <v>5</v>
      </c>
      <c r="F230" s="190" t="s">
        <v>246</v>
      </c>
      <c r="G230" s="47" t="s">
        <v>247</v>
      </c>
      <c r="H230" s="214">
        <v>20406230</v>
      </c>
      <c r="I230" s="59">
        <f t="shared" ref="I230" si="411">IFERROR(H230/H231,"-")</f>
        <v>7.6636566203767895E-2</v>
      </c>
      <c r="J230" s="198">
        <v>413</v>
      </c>
      <c r="K230" s="59">
        <f t="shared" ref="K230" si="412">IFERROR(J230/J231,"-")</f>
        <v>0.40972222222222221</v>
      </c>
      <c r="L230" s="198">
        <f t="shared" si="359"/>
        <v>49409.757869249392</v>
      </c>
      <c r="M230" s="59">
        <f t="shared" si="406"/>
        <v>3.9555598122785175E-2</v>
      </c>
      <c r="P230" s="64"/>
      <c r="Q230" s="64"/>
      <c r="R230" s="64"/>
    </row>
    <row r="231" spans="2:18">
      <c r="B231" s="294"/>
      <c r="C231" s="314"/>
      <c r="D231" s="309"/>
      <c r="E231" s="204" t="s">
        <v>145</v>
      </c>
      <c r="F231" s="207"/>
      <c r="G231" s="210"/>
      <c r="H231" s="215">
        <v>266272760</v>
      </c>
      <c r="I231" s="42" t="s">
        <v>321</v>
      </c>
      <c r="J231" s="199">
        <v>1008</v>
      </c>
      <c r="K231" s="42" t="s">
        <v>128</v>
      </c>
      <c r="L231" s="199">
        <f t="shared" si="359"/>
        <v>264159.48412698414</v>
      </c>
      <c r="M231" s="42">
        <f t="shared" si="406"/>
        <v>9.6542476774255342E-2</v>
      </c>
      <c r="P231" s="64"/>
      <c r="Q231" s="64"/>
      <c r="R231" s="64"/>
    </row>
    <row r="232" spans="2:18">
      <c r="B232" s="293">
        <v>39</v>
      </c>
      <c r="C232" s="312" t="s">
        <v>10</v>
      </c>
      <c r="D232" s="307">
        <f>VLOOKUP(C232,'市区町村別_在宅(医科)'!$C$7:$BO$80,65,0)</f>
        <v>58499</v>
      </c>
      <c r="E232" s="185">
        <v>1</v>
      </c>
      <c r="F232" s="188" t="s">
        <v>236</v>
      </c>
      <c r="G232" s="191" t="s">
        <v>237</v>
      </c>
      <c r="H232" s="245">
        <v>268942087</v>
      </c>
      <c r="I232" s="38">
        <f t="shared" ref="I232" si="413">IFERROR(H232/H237,"-")</f>
        <v>0.1520862510210069</v>
      </c>
      <c r="J232" s="196">
        <v>4100</v>
      </c>
      <c r="K232" s="38">
        <f t="shared" ref="K232" si="414">IFERROR(J232/J237,"-")</f>
        <v>0.70133424563804314</v>
      </c>
      <c r="L232" s="196">
        <f t="shared" si="359"/>
        <v>65595.630975609762</v>
      </c>
      <c r="M232" s="38">
        <f>IFERROR(J232/$R$42,0)</f>
        <v>7.0086668148173478E-2</v>
      </c>
      <c r="P232" s="64"/>
      <c r="Q232" s="64"/>
      <c r="R232" s="64"/>
    </row>
    <row r="233" spans="2:18">
      <c r="B233" s="311"/>
      <c r="C233" s="313"/>
      <c r="D233" s="308"/>
      <c r="E233" s="186">
        <v>2</v>
      </c>
      <c r="F233" s="189" t="s">
        <v>240</v>
      </c>
      <c r="G233" s="45" t="s">
        <v>241</v>
      </c>
      <c r="H233" s="213">
        <v>160896273</v>
      </c>
      <c r="I233" s="39">
        <f t="shared" ref="I233" si="415">IFERROR(H233/H237,"-")</f>
        <v>9.0986543745466122E-2</v>
      </c>
      <c r="J233" s="197">
        <v>3475</v>
      </c>
      <c r="K233" s="39">
        <f t="shared" ref="K233" si="416">IFERROR(J233/J237,"-")</f>
        <v>0.59442353746151211</v>
      </c>
      <c r="L233" s="197">
        <f t="shared" si="359"/>
        <v>46301.085755395681</v>
      </c>
      <c r="M233" s="39">
        <f t="shared" ref="M233:M237" si="417">IFERROR(J233/$R$42,0)</f>
        <v>5.9402724832903125E-2</v>
      </c>
      <c r="P233" s="64"/>
      <c r="Q233" s="64"/>
      <c r="R233" s="64"/>
    </row>
    <row r="234" spans="2:18">
      <c r="B234" s="311"/>
      <c r="C234" s="313"/>
      <c r="D234" s="308"/>
      <c r="E234" s="186">
        <v>3</v>
      </c>
      <c r="F234" s="189" t="s">
        <v>238</v>
      </c>
      <c r="G234" s="46" t="s">
        <v>239</v>
      </c>
      <c r="H234" s="213">
        <v>276848619</v>
      </c>
      <c r="I234" s="39">
        <f t="shared" ref="I234" si="418">IFERROR(H234/H237,"-")</f>
        <v>0.15655738019186674</v>
      </c>
      <c r="J234" s="197">
        <v>2764</v>
      </c>
      <c r="K234" s="39">
        <f t="shared" ref="K234" si="419">IFERROR(J234/J237,"-")</f>
        <v>0.47280191583989051</v>
      </c>
      <c r="L234" s="197">
        <f t="shared" si="359"/>
        <v>100162.30788712011</v>
      </c>
      <c r="M234" s="39">
        <f t="shared" si="417"/>
        <v>4.724867091745158E-2</v>
      </c>
      <c r="P234" s="64"/>
      <c r="Q234" s="64"/>
      <c r="R234" s="64"/>
    </row>
    <row r="235" spans="2:18" ht="27" customHeight="1">
      <c r="B235" s="311"/>
      <c r="C235" s="313"/>
      <c r="D235" s="308"/>
      <c r="E235" s="186">
        <v>4</v>
      </c>
      <c r="F235" s="189" t="s">
        <v>264</v>
      </c>
      <c r="G235" s="46" t="s">
        <v>265</v>
      </c>
      <c r="H235" s="213">
        <v>44806468</v>
      </c>
      <c r="I235" s="39">
        <f t="shared" ref="I235" si="420">IFERROR(H235/H237,"-")</f>
        <v>2.533797448970013E-2</v>
      </c>
      <c r="J235" s="197">
        <v>2293</v>
      </c>
      <c r="K235" s="39">
        <f t="shared" ref="K235" si="421">IFERROR(J235/J237,"-")</f>
        <v>0.39223400615805681</v>
      </c>
      <c r="L235" s="197">
        <f t="shared" si="359"/>
        <v>19540.544265154818</v>
      </c>
      <c r="M235" s="39">
        <f t="shared" si="417"/>
        <v>3.9197251235063846E-2</v>
      </c>
      <c r="P235" s="64"/>
      <c r="Q235" s="64"/>
      <c r="R235" s="64"/>
    </row>
    <row r="236" spans="2:18">
      <c r="B236" s="311"/>
      <c r="C236" s="313"/>
      <c r="D236" s="308"/>
      <c r="E236" s="187">
        <v>5</v>
      </c>
      <c r="F236" s="190" t="s">
        <v>246</v>
      </c>
      <c r="G236" s="47" t="s">
        <v>247</v>
      </c>
      <c r="H236" s="214">
        <v>136038250</v>
      </c>
      <c r="I236" s="59">
        <f t="shared" ref="I236" si="422">IFERROR(H236/H237,"-")</f>
        <v>7.6929377877395927E-2</v>
      </c>
      <c r="J236" s="198">
        <v>2277</v>
      </c>
      <c r="K236" s="59">
        <f t="shared" ref="K236" si="423">IFERROR(J236/J237,"-")</f>
        <v>0.38949709202873761</v>
      </c>
      <c r="L236" s="198">
        <f t="shared" si="359"/>
        <v>59744.510320597277</v>
      </c>
      <c r="M236" s="59">
        <f t="shared" si="417"/>
        <v>3.8923742286192928E-2</v>
      </c>
      <c r="P236" s="64"/>
      <c r="Q236" s="64"/>
      <c r="R236" s="64"/>
    </row>
    <row r="237" spans="2:18">
      <c r="B237" s="294"/>
      <c r="C237" s="314"/>
      <c r="D237" s="309"/>
      <c r="E237" s="204" t="s">
        <v>145</v>
      </c>
      <c r="F237" s="207"/>
      <c r="G237" s="210"/>
      <c r="H237" s="215">
        <v>1768352400</v>
      </c>
      <c r="I237" s="42" t="s">
        <v>321</v>
      </c>
      <c r="J237" s="199">
        <v>5846</v>
      </c>
      <c r="K237" s="42" t="s">
        <v>128</v>
      </c>
      <c r="L237" s="199">
        <f t="shared" si="359"/>
        <v>302489.29182346904</v>
      </c>
      <c r="M237" s="42">
        <f t="shared" si="417"/>
        <v>9.9933332193712712E-2</v>
      </c>
      <c r="P237" s="64"/>
      <c r="Q237" s="64"/>
      <c r="R237" s="64"/>
    </row>
    <row r="238" spans="2:18">
      <c r="B238" s="293">
        <v>40</v>
      </c>
      <c r="C238" s="312" t="s">
        <v>48</v>
      </c>
      <c r="D238" s="307">
        <f>VLOOKUP(C238,'市区町村別_在宅(医科)'!$C$7:$BO$80,65,0)</f>
        <v>12853</v>
      </c>
      <c r="E238" s="185">
        <v>1</v>
      </c>
      <c r="F238" s="188" t="s">
        <v>236</v>
      </c>
      <c r="G238" s="191" t="s">
        <v>237</v>
      </c>
      <c r="H238" s="245">
        <v>38756644</v>
      </c>
      <c r="I238" s="38">
        <f t="shared" ref="I238" si="424">IFERROR(H238/H243,"-")</f>
        <v>0.11561230263180071</v>
      </c>
      <c r="J238" s="196">
        <v>808</v>
      </c>
      <c r="K238" s="38">
        <f t="shared" ref="K238" si="425">IFERROR(J238/J243,"-")</f>
        <v>0.66447368421052633</v>
      </c>
      <c r="L238" s="196">
        <f t="shared" si="359"/>
        <v>47966.143564356433</v>
      </c>
      <c r="M238" s="38">
        <f>IFERROR(J238/$R$43,0)</f>
        <v>6.2864700848051042E-2</v>
      </c>
      <c r="P238" s="64"/>
      <c r="Q238" s="64"/>
      <c r="R238" s="64"/>
    </row>
    <row r="239" spans="2:18">
      <c r="B239" s="311"/>
      <c r="C239" s="313"/>
      <c r="D239" s="308"/>
      <c r="E239" s="186">
        <v>2</v>
      </c>
      <c r="F239" s="189" t="s">
        <v>240</v>
      </c>
      <c r="G239" s="45" t="s">
        <v>241</v>
      </c>
      <c r="H239" s="213">
        <v>36280789</v>
      </c>
      <c r="I239" s="39">
        <f t="shared" ref="I239" si="426">IFERROR(H239/H243,"-")</f>
        <v>0.10822674836315824</v>
      </c>
      <c r="J239" s="197">
        <v>781</v>
      </c>
      <c r="K239" s="39">
        <f t="shared" ref="K239" si="427">IFERROR(J239/J243,"-")</f>
        <v>0.64226973684210531</v>
      </c>
      <c r="L239" s="197">
        <f t="shared" si="359"/>
        <v>46454.275288092191</v>
      </c>
      <c r="M239" s="39">
        <f t="shared" ref="M239:M243" si="428">IFERROR(J239/$R$43,0)</f>
        <v>6.0764023963277056E-2</v>
      </c>
      <c r="P239" s="64"/>
      <c r="Q239" s="64"/>
      <c r="R239" s="64"/>
    </row>
    <row r="240" spans="2:18">
      <c r="B240" s="311"/>
      <c r="C240" s="313"/>
      <c r="D240" s="308"/>
      <c r="E240" s="186">
        <v>3</v>
      </c>
      <c r="F240" s="189" t="s">
        <v>238</v>
      </c>
      <c r="G240" s="46" t="s">
        <v>239</v>
      </c>
      <c r="H240" s="213">
        <v>40281529</v>
      </c>
      <c r="I240" s="39">
        <f t="shared" ref="I240" si="429">IFERROR(H240/H243,"-")</f>
        <v>0.12016108312215208</v>
      </c>
      <c r="J240" s="197">
        <v>556</v>
      </c>
      <c r="K240" s="39">
        <f t="shared" ref="K240" si="430">IFERROR(J240/J243,"-")</f>
        <v>0.45723684210526316</v>
      </c>
      <c r="L240" s="197">
        <f t="shared" si="359"/>
        <v>72448.793165467621</v>
      </c>
      <c r="M240" s="39">
        <f t="shared" si="428"/>
        <v>4.3258383256827203E-2</v>
      </c>
      <c r="P240" s="64"/>
      <c r="Q240" s="64"/>
      <c r="R240" s="64"/>
    </row>
    <row r="241" spans="2:18" ht="39" customHeight="1">
      <c r="B241" s="311"/>
      <c r="C241" s="313"/>
      <c r="D241" s="308"/>
      <c r="E241" s="186">
        <v>4</v>
      </c>
      <c r="F241" s="189" t="s">
        <v>254</v>
      </c>
      <c r="G241" s="46" t="s">
        <v>255</v>
      </c>
      <c r="H241" s="213">
        <v>18820586</v>
      </c>
      <c r="I241" s="39">
        <f t="shared" ref="I241" si="431">IFERROR(H241/H243,"-")</f>
        <v>5.6142407075799226E-2</v>
      </c>
      <c r="J241" s="197">
        <v>460</v>
      </c>
      <c r="K241" s="39">
        <f t="shared" ref="K241" si="432">IFERROR(J241/J243,"-")</f>
        <v>0.37828947368421051</v>
      </c>
      <c r="L241" s="197">
        <f t="shared" si="359"/>
        <v>40914.31739130435</v>
      </c>
      <c r="M241" s="39">
        <f t="shared" si="428"/>
        <v>3.5789309888741926E-2</v>
      </c>
      <c r="P241" s="64"/>
      <c r="Q241" s="64"/>
      <c r="R241" s="64"/>
    </row>
    <row r="242" spans="2:18">
      <c r="B242" s="311"/>
      <c r="C242" s="313"/>
      <c r="D242" s="308"/>
      <c r="E242" s="187">
        <v>5</v>
      </c>
      <c r="F242" s="190" t="s">
        <v>244</v>
      </c>
      <c r="G242" s="47" t="s">
        <v>245</v>
      </c>
      <c r="H242" s="214">
        <v>19768827</v>
      </c>
      <c r="I242" s="59">
        <f t="shared" ref="I242" si="433">IFERROR(H242/H243,"-")</f>
        <v>5.8971040160229381E-2</v>
      </c>
      <c r="J242" s="198">
        <v>457</v>
      </c>
      <c r="K242" s="59">
        <f t="shared" ref="K242" si="434">IFERROR(J242/J243,"-")</f>
        <v>0.37582236842105265</v>
      </c>
      <c r="L242" s="198">
        <f t="shared" si="359"/>
        <v>43257.827133479215</v>
      </c>
      <c r="M242" s="59">
        <f t="shared" si="428"/>
        <v>3.5555901345989266E-2</v>
      </c>
      <c r="P242" s="64"/>
      <c r="Q242" s="64"/>
      <c r="R242" s="64"/>
    </row>
    <row r="243" spans="2:18">
      <c r="B243" s="294"/>
      <c r="C243" s="314"/>
      <c r="D243" s="309"/>
      <c r="E243" s="204" t="s">
        <v>145</v>
      </c>
      <c r="F243" s="207"/>
      <c r="G243" s="210"/>
      <c r="H243" s="215">
        <v>335229410</v>
      </c>
      <c r="I243" s="42" t="s">
        <v>321</v>
      </c>
      <c r="J243" s="199">
        <v>1216</v>
      </c>
      <c r="K243" s="42" t="s">
        <v>128</v>
      </c>
      <c r="L243" s="199">
        <f t="shared" si="359"/>
        <v>275682.08059210528</v>
      </c>
      <c r="M243" s="42">
        <f t="shared" si="428"/>
        <v>9.4608262662413442E-2</v>
      </c>
      <c r="P243" s="64"/>
      <c r="Q243" s="64"/>
      <c r="R243" s="64"/>
    </row>
    <row r="244" spans="2:18">
      <c r="B244" s="293">
        <v>41</v>
      </c>
      <c r="C244" s="312" t="s">
        <v>15</v>
      </c>
      <c r="D244" s="307">
        <f>VLOOKUP(C244,'市区町村別_在宅(医科)'!$C$7:$BO$80,65,0)</f>
        <v>23492</v>
      </c>
      <c r="E244" s="185">
        <v>1</v>
      </c>
      <c r="F244" s="188" t="s">
        <v>236</v>
      </c>
      <c r="G244" s="191" t="s">
        <v>237</v>
      </c>
      <c r="H244" s="245">
        <v>115187509</v>
      </c>
      <c r="I244" s="38">
        <f t="shared" ref="I244" si="435">IFERROR(H244/H249,"-")</f>
        <v>0.14968177802667382</v>
      </c>
      <c r="J244" s="196">
        <v>1899</v>
      </c>
      <c r="K244" s="38">
        <f t="shared" ref="K244" si="436">IFERROR(J244/J249,"-")</f>
        <v>0.70568561872909696</v>
      </c>
      <c r="L244" s="196">
        <f t="shared" si="359"/>
        <v>60656.92943654555</v>
      </c>
      <c r="M244" s="38">
        <f>IFERROR(J244/$R$44,0)</f>
        <v>8.0836029286565636E-2</v>
      </c>
      <c r="P244" s="64"/>
      <c r="Q244" s="64"/>
      <c r="R244" s="64"/>
    </row>
    <row r="245" spans="2:18">
      <c r="B245" s="311"/>
      <c r="C245" s="313"/>
      <c r="D245" s="308"/>
      <c r="E245" s="186">
        <v>2</v>
      </c>
      <c r="F245" s="189" t="s">
        <v>240</v>
      </c>
      <c r="G245" s="45" t="s">
        <v>241</v>
      </c>
      <c r="H245" s="213">
        <v>83485525</v>
      </c>
      <c r="I245" s="39">
        <f t="shared" ref="I245" si="437">IFERROR(H245/H249,"-")</f>
        <v>0.10848625801509718</v>
      </c>
      <c r="J245" s="197">
        <v>1651</v>
      </c>
      <c r="K245" s="39">
        <f t="shared" ref="K245" si="438">IFERROR(J245/J249,"-")</f>
        <v>0.61352657004830913</v>
      </c>
      <c r="L245" s="197">
        <f t="shared" si="359"/>
        <v>50566.641429436706</v>
      </c>
      <c r="M245" s="39">
        <f t="shared" ref="M245:M249" si="439">IFERROR(J245/$R$44,0)</f>
        <v>7.027924399795675E-2</v>
      </c>
      <c r="P245" s="64"/>
      <c r="Q245" s="64"/>
      <c r="R245" s="64"/>
    </row>
    <row r="246" spans="2:18">
      <c r="B246" s="311"/>
      <c r="C246" s="313"/>
      <c r="D246" s="308"/>
      <c r="E246" s="186">
        <v>3</v>
      </c>
      <c r="F246" s="189" t="s">
        <v>238</v>
      </c>
      <c r="G246" s="46" t="s">
        <v>239</v>
      </c>
      <c r="H246" s="213">
        <v>88560276</v>
      </c>
      <c r="I246" s="39">
        <f t="shared" ref="I246" si="440">IFERROR(H246/H249,"-")</f>
        <v>0.11508070353542386</v>
      </c>
      <c r="J246" s="197">
        <v>1239</v>
      </c>
      <c r="K246" s="39">
        <f t="shared" ref="K246" si="441">IFERROR(J246/J249,"-")</f>
        <v>0.46042363433667782</v>
      </c>
      <c r="L246" s="197">
        <f t="shared" si="359"/>
        <v>71477.220338983054</v>
      </c>
      <c r="M246" s="39">
        <f t="shared" si="439"/>
        <v>5.2741358760429083E-2</v>
      </c>
      <c r="P246" s="64"/>
      <c r="Q246" s="64"/>
      <c r="R246" s="64"/>
    </row>
    <row r="247" spans="2:18">
      <c r="B247" s="311"/>
      <c r="C247" s="313"/>
      <c r="D247" s="308"/>
      <c r="E247" s="186">
        <v>4</v>
      </c>
      <c r="F247" s="189" t="s">
        <v>246</v>
      </c>
      <c r="G247" s="46" t="s">
        <v>247</v>
      </c>
      <c r="H247" s="213">
        <v>68473376</v>
      </c>
      <c r="I247" s="39">
        <f t="shared" ref="I247" si="442">IFERROR(H247/H249,"-")</f>
        <v>8.8978542518607415E-2</v>
      </c>
      <c r="J247" s="197">
        <v>1168</v>
      </c>
      <c r="K247" s="39">
        <f t="shared" ref="K247" si="443">IFERROR(J247/J249,"-")</f>
        <v>0.43403939056112967</v>
      </c>
      <c r="L247" s="197">
        <f t="shared" si="359"/>
        <v>58624.465753424658</v>
      </c>
      <c r="M247" s="39">
        <f t="shared" si="439"/>
        <v>4.9719053294738635E-2</v>
      </c>
      <c r="P247" s="64"/>
      <c r="Q247" s="64"/>
      <c r="R247" s="64"/>
    </row>
    <row r="248" spans="2:18" ht="39" customHeight="1">
      <c r="B248" s="311"/>
      <c r="C248" s="313"/>
      <c r="D248" s="308"/>
      <c r="E248" s="187">
        <v>5</v>
      </c>
      <c r="F248" s="190" t="s">
        <v>254</v>
      </c>
      <c r="G248" s="47" t="s">
        <v>255</v>
      </c>
      <c r="H248" s="214">
        <v>36933267</v>
      </c>
      <c r="I248" s="59">
        <f t="shared" ref="I248" si="444">IFERROR(H248/H249,"-")</f>
        <v>4.7993372900301867E-2</v>
      </c>
      <c r="J248" s="198">
        <v>1080</v>
      </c>
      <c r="K248" s="59">
        <f t="shared" ref="K248" si="445">IFERROR(J248/J249,"-")</f>
        <v>0.40133779264214048</v>
      </c>
      <c r="L248" s="198">
        <f t="shared" si="359"/>
        <v>34197.469444444447</v>
      </c>
      <c r="M248" s="59">
        <f t="shared" si="439"/>
        <v>4.5973097224587096E-2</v>
      </c>
      <c r="P248" s="64"/>
      <c r="Q248" s="64"/>
      <c r="R248" s="64"/>
    </row>
    <row r="249" spans="2:18">
      <c r="B249" s="294"/>
      <c r="C249" s="314"/>
      <c r="D249" s="309"/>
      <c r="E249" s="204" t="s">
        <v>145</v>
      </c>
      <c r="F249" s="207"/>
      <c r="G249" s="210"/>
      <c r="H249" s="215">
        <v>769549310</v>
      </c>
      <c r="I249" s="42" t="s">
        <v>321</v>
      </c>
      <c r="J249" s="199">
        <v>2691</v>
      </c>
      <c r="K249" s="42" t="s">
        <v>128</v>
      </c>
      <c r="L249" s="199">
        <f t="shared" si="359"/>
        <v>285971.50130063173</v>
      </c>
      <c r="M249" s="42">
        <f t="shared" si="439"/>
        <v>0.11454963391792951</v>
      </c>
      <c r="P249" s="64"/>
      <c r="Q249" s="64"/>
      <c r="R249" s="64"/>
    </row>
    <row r="250" spans="2:18">
      <c r="B250" s="293">
        <v>42</v>
      </c>
      <c r="C250" s="312" t="s">
        <v>16</v>
      </c>
      <c r="D250" s="307">
        <f>VLOOKUP(C250,'市区町村別_在宅(医科)'!$C$7:$BO$80,65,0)</f>
        <v>60650</v>
      </c>
      <c r="E250" s="185">
        <v>1</v>
      </c>
      <c r="F250" s="188" t="s">
        <v>236</v>
      </c>
      <c r="G250" s="191" t="s">
        <v>237</v>
      </c>
      <c r="H250" s="245">
        <v>292785146</v>
      </c>
      <c r="I250" s="38">
        <f t="shared" ref="I250" si="446">IFERROR(H250/H255,"-")</f>
        <v>0.17941073977147734</v>
      </c>
      <c r="J250" s="196">
        <v>4475</v>
      </c>
      <c r="K250" s="38">
        <f t="shared" ref="K250" si="447">IFERROR(J250/J255,"-")</f>
        <v>0.72107637769900101</v>
      </c>
      <c r="L250" s="196">
        <f t="shared" si="359"/>
        <v>65426.848268156427</v>
      </c>
      <c r="M250" s="38">
        <f>IFERROR(J250/$R$45,0)</f>
        <v>7.3784006595218471E-2</v>
      </c>
      <c r="P250" s="64"/>
      <c r="Q250" s="64"/>
      <c r="R250" s="64"/>
    </row>
    <row r="251" spans="2:18">
      <c r="B251" s="311"/>
      <c r="C251" s="313"/>
      <c r="D251" s="308"/>
      <c r="E251" s="186">
        <v>2</v>
      </c>
      <c r="F251" s="189" t="s">
        <v>240</v>
      </c>
      <c r="G251" s="45" t="s">
        <v>241</v>
      </c>
      <c r="H251" s="213">
        <v>152445685</v>
      </c>
      <c r="I251" s="39">
        <f t="shared" ref="I251" si="448">IFERROR(H251/H255,"-")</f>
        <v>9.3414551572980439E-2</v>
      </c>
      <c r="J251" s="197">
        <v>3594</v>
      </c>
      <c r="K251" s="39">
        <f t="shared" ref="K251" si="449">IFERROR(J251/J255,"-")</f>
        <v>0.57911698356429264</v>
      </c>
      <c r="L251" s="197">
        <f t="shared" si="359"/>
        <v>42416.71814134669</v>
      </c>
      <c r="M251" s="39">
        <f t="shared" ref="M251:M255" si="450">IFERROR(J251/$R$45,0)</f>
        <v>5.9258037922506182E-2</v>
      </c>
      <c r="P251" s="64"/>
      <c r="Q251" s="64"/>
      <c r="R251" s="64"/>
    </row>
    <row r="252" spans="2:18">
      <c r="B252" s="311"/>
      <c r="C252" s="313"/>
      <c r="D252" s="308"/>
      <c r="E252" s="186">
        <v>3</v>
      </c>
      <c r="F252" s="189" t="s">
        <v>238</v>
      </c>
      <c r="G252" s="46" t="s">
        <v>239</v>
      </c>
      <c r="H252" s="213">
        <v>233696629</v>
      </c>
      <c r="I252" s="39">
        <f t="shared" ref="I252" si="451">IFERROR(H252/H255,"-")</f>
        <v>0.14320291061142318</v>
      </c>
      <c r="J252" s="197">
        <v>3062</v>
      </c>
      <c r="K252" s="39">
        <f t="shared" ref="K252" si="452">IFERROR(J252/J255,"-")</f>
        <v>0.49339349017080247</v>
      </c>
      <c r="L252" s="197">
        <f t="shared" si="359"/>
        <v>76321.564010450689</v>
      </c>
      <c r="M252" s="39">
        <f t="shared" si="450"/>
        <v>5.0486397361912613E-2</v>
      </c>
      <c r="P252" s="64"/>
      <c r="Q252" s="64"/>
      <c r="R252" s="64"/>
    </row>
    <row r="253" spans="2:18" ht="39" customHeight="1">
      <c r="B253" s="311"/>
      <c r="C253" s="313"/>
      <c r="D253" s="308"/>
      <c r="E253" s="186">
        <v>4</v>
      </c>
      <c r="F253" s="189" t="s">
        <v>254</v>
      </c>
      <c r="G253" s="46" t="s">
        <v>255</v>
      </c>
      <c r="H253" s="213">
        <v>81050359</v>
      </c>
      <c r="I253" s="39">
        <f t="shared" ref="I253" si="453">IFERROR(H253/H255,"-")</f>
        <v>4.9665446029607721E-2</v>
      </c>
      <c r="J253" s="197">
        <v>2371</v>
      </c>
      <c r="K253" s="39">
        <f t="shared" ref="K253" si="454">IFERROR(J253/J255,"-")</f>
        <v>0.38204962939091203</v>
      </c>
      <c r="L253" s="197">
        <f t="shared" si="359"/>
        <v>34184.040067482078</v>
      </c>
      <c r="M253" s="39">
        <f t="shared" si="450"/>
        <v>3.909315746084089E-2</v>
      </c>
      <c r="P253" s="64"/>
      <c r="Q253" s="64"/>
      <c r="R253" s="64"/>
    </row>
    <row r="254" spans="2:18" ht="27" customHeight="1">
      <c r="B254" s="311"/>
      <c r="C254" s="313"/>
      <c r="D254" s="308"/>
      <c r="E254" s="187">
        <v>5</v>
      </c>
      <c r="F254" s="190" t="s">
        <v>264</v>
      </c>
      <c r="G254" s="47" t="s">
        <v>265</v>
      </c>
      <c r="H254" s="214">
        <v>43359574</v>
      </c>
      <c r="I254" s="59">
        <f t="shared" ref="I254" si="455">IFERROR(H254/H255,"-")</f>
        <v>2.6569562540294016E-2</v>
      </c>
      <c r="J254" s="198">
        <v>2356</v>
      </c>
      <c r="K254" s="59">
        <f t="shared" ref="K254" si="456">IFERROR(J254/J255,"-")</f>
        <v>0.37963261359974221</v>
      </c>
      <c r="L254" s="198">
        <f t="shared" si="359"/>
        <v>18403.893887945669</v>
      </c>
      <c r="M254" s="59">
        <f t="shared" si="450"/>
        <v>3.8845836768342953E-2</v>
      </c>
      <c r="P254" s="64"/>
      <c r="Q254" s="64"/>
      <c r="R254" s="64"/>
    </row>
    <row r="255" spans="2:18">
      <c r="B255" s="294"/>
      <c r="C255" s="314"/>
      <c r="D255" s="309"/>
      <c r="E255" s="204" t="s">
        <v>145</v>
      </c>
      <c r="F255" s="207"/>
      <c r="G255" s="210"/>
      <c r="H255" s="215">
        <v>1631926530</v>
      </c>
      <c r="I255" s="42" t="s">
        <v>321</v>
      </c>
      <c r="J255" s="199">
        <v>6206</v>
      </c>
      <c r="K255" s="42" t="s">
        <v>128</v>
      </c>
      <c r="L255" s="199">
        <f t="shared" si="359"/>
        <v>262959.47953593294</v>
      </c>
      <c r="M255" s="42">
        <f t="shared" si="450"/>
        <v>0.10232481450948062</v>
      </c>
      <c r="P255" s="64"/>
      <c r="Q255" s="64"/>
      <c r="R255" s="64"/>
    </row>
    <row r="256" spans="2:18">
      <c r="B256" s="293">
        <v>43</v>
      </c>
      <c r="C256" s="312" t="s">
        <v>11</v>
      </c>
      <c r="D256" s="307">
        <f>VLOOKUP(C256,'市区町村別_在宅(医科)'!$C$7:$BO$80,65,0)</f>
        <v>37162</v>
      </c>
      <c r="E256" s="185">
        <v>1</v>
      </c>
      <c r="F256" s="188" t="s">
        <v>236</v>
      </c>
      <c r="G256" s="191" t="s">
        <v>237</v>
      </c>
      <c r="H256" s="245">
        <v>180052265</v>
      </c>
      <c r="I256" s="38">
        <f t="shared" ref="I256" si="457">IFERROR(H256/H261,"-")</f>
        <v>0.15559551192660243</v>
      </c>
      <c r="J256" s="196">
        <v>2975</v>
      </c>
      <c r="K256" s="38">
        <f t="shared" ref="K256" si="458">IFERROR(J256/J261,"-")</f>
        <v>0.70867079561696045</v>
      </c>
      <c r="L256" s="196">
        <f t="shared" si="359"/>
        <v>60521.769747899161</v>
      </c>
      <c r="M256" s="38">
        <f>IFERROR(J256/$R$46,0)</f>
        <v>8.0054894784995431E-2</v>
      </c>
      <c r="P256" s="64"/>
      <c r="Q256" s="64"/>
      <c r="R256" s="64"/>
    </row>
    <row r="257" spans="2:18">
      <c r="B257" s="311"/>
      <c r="C257" s="313"/>
      <c r="D257" s="308"/>
      <c r="E257" s="186">
        <v>2</v>
      </c>
      <c r="F257" s="189" t="s">
        <v>240</v>
      </c>
      <c r="G257" s="45" t="s">
        <v>241</v>
      </c>
      <c r="H257" s="213">
        <v>111527532</v>
      </c>
      <c r="I257" s="39">
        <f t="shared" ref="I257" si="459">IFERROR(H257/H261,"-")</f>
        <v>9.6378590046898513E-2</v>
      </c>
      <c r="J257" s="197">
        <v>2493</v>
      </c>
      <c r="K257" s="39">
        <f t="shared" ref="K257" si="460">IFERROR(J257/J261,"-")</f>
        <v>0.59385421629347312</v>
      </c>
      <c r="L257" s="197">
        <f t="shared" si="359"/>
        <v>44736.274368231047</v>
      </c>
      <c r="M257" s="39">
        <f t="shared" ref="M257:M261" si="461">IFERROR(J257/$R$46,0)</f>
        <v>6.7084656369409607E-2</v>
      </c>
      <c r="P257" s="64"/>
      <c r="Q257" s="64"/>
      <c r="R257" s="64"/>
    </row>
    <row r="258" spans="2:18">
      <c r="B258" s="311"/>
      <c r="C258" s="313"/>
      <c r="D258" s="308"/>
      <c r="E258" s="186">
        <v>3</v>
      </c>
      <c r="F258" s="189" t="s">
        <v>238</v>
      </c>
      <c r="G258" s="46" t="s">
        <v>239</v>
      </c>
      <c r="H258" s="213">
        <v>178512439</v>
      </c>
      <c r="I258" s="39">
        <f t="shared" ref="I258" si="462">IFERROR(H258/H261,"-")</f>
        <v>0.15426484266371984</v>
      </c>
      <c r="J258" s="197">
        <v>2054</v>
      </c>
      <c r="K258" s="39">
        <f t="shared" ref="K258" si="463">IFERROR(J258/J261,"-")</f>
        <v>0.48928060981419724</v>
      </c>
      <c r="L258" s="197">
        <f t="shared" si="359"/>
        <v>86909.658714703022</v>
      </c>
      <c r="M258" s="39">
        <f t="shared" si="461"/>
        <v>5.5271513912060706E-2</v>
      </c>
      <c r="P258" s="64"/>
      <c r="Q258" s="64"/>
      <c r="R258" s="64"/>
    </row>
    <row r="259" spans="2:18" ht="39" customHeight="1">
      <c r="B259" s="311"/>
      <c r="C259" s="313"/>
      <c r="D259" s="308"/>
      <c r="E259" s="186">
        <v>4</v>
      </c>
      <c r="F259" s="189" t="s">
        <v>254</v>
      </c>
      <c r="G259" s="46" t="s">
        <v>255</v>
      </c>
      <c r="H259" s="213">
        <v>55644704</v>
      </c>
      <c r="I259" s="39">
        <f t="shared" ref="I259" si="464">IFERROR(H259/H261,"-")</f>
        <v>4.808640538281627E-2</v>
      </c>
      <c r="J259" s="197">
        <v>1688</v>
      </c>
      <c r="K259" s="39">
        <f t="shared" ref="K259" si="465">IFERROR(J259/J261,"-")</f>
        <v>0.40209623630300145</v>
      </c>
      <c r="L259" s="197">
        <f t="shared" si="359"/>
        <v>32964.872037914691</v>
      </c>
      <c r="M259" s="39">
        <f t="shared" si="461"/>
        <v>4.5422743662881439E-2</v>
      </c>
      <c r="P259" s="64"/>
      <c r="Q259" s="64"/>
      <c r="R259" s="64"/>
    </row>
    <row r="260" spans="2:18">
      <c r="B260" s="311"/>
      <c r="C260" s="313"/>
      <c r="D260" s="308"/>
      <c r="E260" s="187">
        <v>5</v>
      </c>
      <c r="F260" s="190" t="s">
        <v>246</v>
      </c>
      <c r="G260" s="47" t="s">
        <v>247</v>
      </c>
      <c r="H260" s="214">
        <v>82039954</v>
      </c>
      <c r="I260" s="59">
        <f t="shared" ref="I260" si="466">IFERROR(H260/H261,"-")</f>
        <v>7.0896351351452946E-2</v>
      </c>
      <c r="J260" s="198">
        <v>1682</v>
      </c>
      <c r="K260" s="59">
        <f t="shared" ref="K260" si="467">IFERROR(J260/J261,"-")</f>
        <v>0.40066698427822772</v>
      </c>
      <c r="L260" s="198">
        <f t="shared" si="359"/>
        <v>48775.2401902497</v>
      </c>
      <c r="M260" s="59">
        <f t="shared" si="461"/>
        <v>4.5261288412894896E-2</v>
      </c>
      <c r="P260" s="64"/>
      <c r="Q260" s="64"/>
      <c r="R260" s="64"/>
    </row>
    <row r="261" spans="2:18">
      <c r="B261" s="294"/>
      <c r="C261" s="314"/>
      <c r="D261" s="309"/>
      <c r="E261" s="204" t="s">
        <v>145</v>
      </c>
      <c r="F261" s="207"/>
      <c r="G261" s="210"/>
      <c r="H261" s="215">
        <v>1157181610</v>
      </c>
      <c r="I261" s="42" t="s">
        <v>321</v>
      </c>
      <c r="J261" s="199">
        <v>4198</v>
      </c>
      <c r="K261" s="42" t="s">
        <v>128</v>
      </c>
      <c r="L261" s="199">
        <f t="shared" si="359"/>
        <v>275650.69318723201</v>
      </c>
      <c r="M261" s="42">
        <f t="shared" si="461"/>
        <v>0.11296485657391959</v>
      </c>
      <c r="P261" s="64"/>
      <c r="Q261" s="64"/>
      <c r="R261" s="64"/>
    </row>
    <row r="262" spans="2:18">
      <c r="B262" s="293">
        <v>44</v>
      </c>
      <c r="C262" s="312" t="s">
        <v>23</v>
      </c>
      <c r="D262" s="307">
        <f>VLOOKUP(C262,'市区町村別_在宅(医科)'!$C$7:$BO$80,65,0)</f>
        <v>41693</v>
      </c>
      <c r="E262" s="185">
        <v>1</v>
      </c>
      <c r="F262" s="188" t="s">
        <v>236</v>
      </c>
      <c r="G262" s="191" t="s">
        <v>237</v>
      </c>
      <c r="H262" s="245">
        <v>246022440</v>
      </c>
      <c r="I262" s="38">
        <f t="shared" ref="I262" si="468">IFERROR(H262/H267,"-")</f>
        <v>0.13489161041336017</v>
      </c>
      <c r="J262" s="196">
        <v>3449</v>
      </c>
      <c r="K262" s="38">
        <f t="shared" ref="K262" si="469">IFERROR(J262/J267,"-")</f>
        <v>0.6725819032761311</v>
      </c>
      <c r="L262" s="196">
        <f t="shared" si="359"/>
        <v>71331.527979124381</v>
      </c>
      <c r="M262" s="38">
        <f>IFERROR(J262/$R$47,0)</f>
        <v>8.2723718609838584E-2</v>
      </c>
      <c r="P262" s="64"/>
      <c r="Q262" s="64"/>
      <c r="R262" s="64"/>
    </row>
    <row r="263" spans="2:18">
      <c r="B263" s="311"/>
      <c r="C263" s="313"/>
      <c r="D263" s="308"/>
      <c r="E263" s="186">
        <v>2</v>
      </c>
      <c r="F263" s="189" t="s">
        <v>240</v>
      </c>
      <c r="G263" s="45" t="s">
        <v>241</v>
      </c>
      <c r="H263" s="213">
        <v>140962934</v>
      </c>
      <c r="I263" s="39">
        <f t="shared" ref="I263" si="470">IFERROR(H263/H267,"-")</f>
        <v>7.7288548052170378E-2</v>
      </c>
      <c r="J263" s="197">
        <v>2913</v>
      </c>
      <c r="K263" s="39">
        <f t="shared" ref="K263" si="471">IFERROR(J263/J267,"-")</f>
        <v>0.5680577223088924</v>
      </c>
      <c r="L263" s="197">
        <f t="shared" si="359"/>
        <v>48390.983178853414</v>
      </c>
      <c r="M263" s="39">
        <f t="shared" ref="M263:M267" si="472">IFERROR(J263/$R$47,0)</f>
        <v>6.9867843522893533E-2</v>
      </c>
      <c r="P263" s="64"/>
      <c r="Q263" s="64"/>
      <c r="R263" s="64"/>
    </row>
    <row r="264" spans="2:18">
      <c r="B264" s="311"/>
      <c r="C264" s="313"/>
      <c r="D264" s="308"/>
      <c r="E264" s="186">
        <v>3</v>
      </c>
      <c r="F264" s="189" t="s">
        <v>238</v>
      </c>
      <c r="G264" s="46" t="s">
        <v>239</v>
      </c>
      <c r="H264" s="213">
        <v>227825441</v>
      </c>
      <c r="I264" s="39">
        <f t="shared" ref="I264" si="473">IFERROR(H264/H267,"-")</f>
        <v>0.12491438028833457</v>
      </c>
      <c r="J264" s="197">
        <v>2318</v>
      </c>
      <c r="K264" s="39">
        <f t="shared" ref="K264" si="474">IFERROR(J264/J267,"-")</f>
        <v>0.45202808112324494</v>
      </c>
      <c r="L264" s="197">
        <f t="shared" si="359"/>
        <v>98285.34987057808</v>
      </c>
      <c r="M264" s="39">
        <f t="shared" si="472"/>
        <v>5.5596862782721322E-2</v>
      </c>
      <c r="P264" s="64"/>
      <c r="Q264" s="64"/>
      <c r="R264" s="64"/>
    </row>
    <row r="265" spans="2:18" ht="39" customHeight="1">
      <c r="B265" s="311"/>
      <c r="C265" s="313"/>
      <c r="D265" s="308"/>
      <c r="E265" s="186">
        <v>4</v>
      </c>
      <c r="F265" s="189" t="s">
        <v>254</v>
      </c>
      <c r="G265" s="46" t="s">
        <v>255</v>
      </c>
      <c r="H265" s="213">
        <v>86846521</v>
      </c>
      <c r="I265" s="39">
        <f t="shared" ref="I265" si="475">IFERROR(H265/H267,"-")</f>
        <v>4.7617067274382377E-2</v>
      </c>
      <c r="J265" s="197">
        <v>1975</v>
      </c>
      <c r="K265" s="39">
        <f t="shared" ref="K265" si="476">IFERROR(J265/J267,"-")</f>
        <v>0.38514040561622465</v>
      </c>
      <c r="L265" s="197">
        <f t="shared" si="359"/>
        <v>43972.922025316453</v>
      </c>
      <c r="M265" s="39">
        <f t="shared" si="472"/>
        <v>4.7370062120739694E-2</v>
      </c>
      <c r="P265" s="64"/>
      <c r="Q265" s="64"/>
      <c r="R265" s="64"/>
    </row>
    <row r="266" spans="2:18">
      <c r="B266" s="311"/>
      <c r="C266" s="313"/>
      <c r="D266" s="308"/>
      <c r="E266" s="187">
        <v>5</v>
      </c>
      <c r="F266" s="190" t="s">
        <v>246</v>
      </c>
      <c r="G266" s="47" t="s">
        <v>247</v>
      </c>
      <c r="H266" s="214">
        <v>124172706</v>
      </c>
      <c r="I266" s="59">
        <f t="shared" ref="I266" si="477">IFERROR(H266/H267,"-")</f>
        <v>6.808263620881376E-2</v>
      </c>
      <c r="J266" s="198">
        <v>1926</v>
      </c>
      <c r="K266" s="59">
        <f t="shared" ref="K266" si="478">IFERROR(J266/J267,"-")</f>
        <v>0.37558502340093602</v>
      </c>
      <c r="L266" s="198">
        <f t="shared" ref="L266:L329" si="479">IFERROR(H266/J266,"-")</f>
        <v>64471.809968847352</v>
      </c>
      <c r="M266" s="59">
        <f t="shared" si="472"/>
        <v>4.6194804883313748E-2</v>
      </c>
      <c r="P266" s="64"/>
      <c r="Q266" s="64"/>
      <c r="R266" s="64"/>
    </row>
    <row r="267" spans="2:18">
      <c r="B267" s="294"/>
      <c r="C267" s="314"/>
      <c r="D267" s="309"/>
      <c r="E267" s="204" t="s">
        <v>145</v>
      </c>
      <c r="F267" s="207"/>
      <c r="G267" s="210"/>
      <c r="H267" s="215">
        <v>1823852790</v>
      </c>
      <c r="I267" s="42" t="s">
        <v>321</v>
      </c>
      <c r="J267" s="199">
        <v>5128</v>
      </c>
      <c r="K267" s="42" t="s">
        <v>128</v>
      </c>
      <c r="L267" s="199">
        <f t="shared" si="479"/>
        <v>355665.52067082684</v>
      </c>
      <c r="M267" s="42">
        <f t="shared" si="472"/>
        <v>0.12299426762286235</v>
      </c>
      <c r="P267" s="64"/>
      <c r="Q267" s="64"/>
      <c r="R267" s="64"/>
    </row>
    <row r="268" spans="2:18">
      <c r="B268" s="293">
        <v>45</v>
      </c>
      <c r="C268" s="312" t="s">
        <v>49</v>
      </c>
      <c r="D268" s="307">
        <f>VLOOKUP(C268,'市区町村別_在宅(医科)'!$C$7:$BO$80,65,0)</f>
        <v>14543</v>
      </c>
      <c r="E268" s="185">
        <v>1</v>
      </c>
      <c r="F268" s="188" t="s">
        <v>236</v>
      </c>
      <c r="G268" s="191" t="s">
        <v>237</v>
      </c>
      <c r="H268" s="245">
        <v>57225317</v>
      </c>
      <c r="I268" s="38">
        <f t="shared" ref="I268" si="480">IFERROR(H268/H273,"-")</f>
        <v>0.12178647910482272</v>
      </c>
      <c r="J268" s="196">
        <v>1069</v>
      </c>
      <c r="K268" s="38">
        <f t="shared" ref="K268" si="481">IFERROR(J268/J273,"-")</f>
        <v>0.71889710827168796</v>
      </c>
      <c r="L268" s="196">
        <f t="shared" si="479"/>
        <v>53531.634237605242</v>
      </c>
      <c r="M268" s="38">
        <f>IFERROR(J268/$R$48,0)</f>
        <v>7.3506154163515094E-2</v>
      </c>
      <c r="P268" s="64"/>
      <c r="Q268" s="64"/>
      <c r="R268" s="64"/>
    </row>
    <row r="269" spans="2:18">
      <c r="B269" s="311"/>
      <c r="C269" s="313"/>
      <c r="D269" s="308"/>
      <c r="E269" s="186">
        <v>2</v>
      </c>
      <c r="F269" s="189" t="s">
        <v>240</v>
      </c>
      <c r="G269" s="45" t="s">
        <v>241</v>
      </c>
      <c r="H269" s="213">
        <v>43142885</v>
      </c>
      <c r="I269" s="39">
        <f t="shared" ref="I269" si="482">IFERROR(H269/H273,"-")</f>
        <v>9.1816355732450894E-2</v>
      </c>
      <c r="J269" s="197">
        <v>961</v>
      </c>
      <c r="K269" s="39">
        <f t="shared" ref="K269" si="483">IFERROR(J269/J273,"-")</f>
        <v>0.64626765299260258</v>
      </c>
      <c r="L269" s="197">
        <f t="shared" si="479"/>
        <v>44893.740894901144</v>
      </c>
      <c r="M269" s="39">
        <f t="shared" ref="M269:M273" si="484">IFERROR(J269/$R$48,0)</f>
        <v>6.6079900983290932E-2</v>
      </c>
      <c r="P269" s="64"/>
      <c r="Q269" s="64"/>
      <c r="R269" s="64"/>
    </row>
    <row r="270" spans="2:18">
      <c r="B270" s="311"/>
      <c r="C270" s="313"/>
      <c r="D270" s="308"/>
      <c r="E270" s="186">
        <v>3</v>
      </c>
      <c r="F270" s="189" t="s">
        <v>238</v>
      </c>
      <c r="G270" s="46" t="s">
        <v>239</v>
      </c>
      <c r="H270" s="213">
        <v>67064560</v>
      </c>
      <c r="I270" s="39">
        <f t="shared" ref="I270" si="485">IFERROR(H270/H273,"-")</f>
        <v>0.142726280312508</v>
      </c>
      <c r="J270" s="197">
        <v>752</v>
      </c>
      <c r="K270" s="39">
        <f t="shared" ref="K270" si="486">IFERROR(J270/J273,"-")</f>
        <v>0.50571620712844656</v>
      </c>
      <c r="L270" s="197">
        <f t="shared" si="479"/>
        <v>89181.595744680846</v>
      </c>
      <c r="M270" s="39">
        <f t="shared" si="484"/>
        <v>5.1708725847486765E-2</v>
      </c>
      <c r="P270" s="64"/>
      <c r="Q270" s="64"/>
      <c r="R270" s="64"/>
    </row>
    <row r="271" spans="2:18" ht="39" customHeight="1">
      <c r="B271" s="311"/>
      <c r="C271" s="313"/>
      <c r="D271" s="308"/>
      <c r="E271" s="186">
        <v>4</v>
      </c>
      <c r="F271" s="189" t="s">
        <v>254</v>
      </c>
      <c r="G271" s="46" t="s">
        <v>255</v>
      </c>
      <c r="H271" s="213">
        <v>29354806</v>
      </c>
      <c r="I271" s="39">
        <f t="shared" ref="I271" si="487">IFERROR(H271/H273,"-")</f>
        <v>6.2472672148677216E-2</v>
      </c>
      <c r="J271" s="197">
        <v>619</v>
      </c>
      <c r="K271" s="39">
        <f t="shared" ref="K271" si="488">IFERROR(J271/J273,"-")</f>
        <v>0.41627437794216543</v>
      </c>
      <c r="L271" s="197">
        <f t="shared" si="479"/>
        <v>47422.949919224557</v>
      </c>
      <c r="M271" s="39">
        <f t="shared" si="484"/>
        <v>4.2563432579247745E-2</v>
      </c>
      <c r="P271" s="64"/>
      <c r="Q271" s="64"/>
      <c r="R271" s="64"/>
    </row>
    <row r="272" spans="2:18">
      <c r="B272" s="311"/>
      <c r="C272" s="313"/>
      <c r="D272" s="308"/>
      <c r="E272" s="187">
        <v>5</v>
      </c>
      <c r="F272" s="190" t="s">
        <v>244</v>
      </c>
      <c r="G272" s="47" t="s">
        <v>245</v>
      </c>
      <c r="H272" s="214">
        <v>28129071</v>
      </c>
      <c r="I272" s="59">
        <f t="shared" ref="I272" si="489">IFERROR(H272/H273,"-")</f>
        <v>5.9864072357686982E-2</v>
      </c>
      <c r="J272" s="198">
        <v>584</v>
      </c>
      <c r="K272" s="59">
        <f t="shared" ref="K272" si="490">IFERROR(J272/J273,"-")</f>
        <v>0.39273705447209145</v>
      </c>
      <c r="L272" s="198">
        <f t="shared" si="479"/>
        <v>48166.217465753427</v>
      </c>
      <c r="M272" s="59">
        <f t="shared" si="484"/>
        <v>4.0156776456026957E-2</v>
      </c>
      <c r="P272" s="64"/>
      <c r="Q272" s="64"/>
      <c r="R272" s="64"/>
    </row>
    <row r="273" spans="2:18">
      <c r="B273" s="294"/>
      <c r="C273" s="314"/>
      <c r="D273" s="309"/>
      <c r="E273" s="204" t="s">
        <v>145</v>
      </c>
      <c r="F273" s="207"/>
      <c r="G273" s="210"/>
      <c r="H273" s="215">
        <v>469882350</v>
      </c>
      <c r="I273" s="42" t="s">
        <v>321</v>
      </c>
      <c r="J273" s="199">
        <v>1487</v>
      </c>
      <c r="K273" s="42" t="s">
        <v>128</v>
      </c>
      <c r="L273" s="199">
        <f t="shared" si="479"/>
        <v>315993.5104236718</v>
      </c>
      <c r="M273" s="42">
        <f t="shared" si="484"/>
        <v>0.10224850443512343</v>
      </c>
      <c r="P273" s="64"/>
      <c r="Q273" s="64"/>
      <c r="R273" s="64"/>
    </row>
    <row r="274" spans="2:18">
      <c r="B274" s="293">
        <v>46</v>
      </c>
      <c r="C274" s="312" t="s">
        <v>27</v>
      </c>
      <c r="D274" s="307">
        <f>VLOOKUP(C274,'市区町村別_在宅(医科)'!$C$7:$BO$80,65,0)</f>
        <v>18436</v>
      </c>
      <c r="E274" s="185">
        <v>1</v>
      </c>
      <c r="F274" s="188" t="s">
        <v>236</v>
      </c>
      <c r="G274" s="191" t="s">
        <v>237</v>
      </c>
      <c r="H274" s="245">
        <v>73813996</v>
      </c>
      <c r="I274" s="38">
        <f t="shared" ref="I274" si="491">IFERROR(H274/H279,"-")</f>
        <v>0.13946350814886829</v>
      </c>
      <c r="J274" s="196">
        <v>1409</v>
      </c>
      <c r="K274" s="38">
        <f t="shared" ref="K274" si="492">IFERROR(J274/J279,"-")</f>
        <v>0.66026241799437679</v>
      </c>
      <c r="L274" s="196">
        <f t="shared" si="479"/>
        <v>52387.506032647267</v>
      </c>
      <c r="M274" s="38">
        <f>IFERROR(J274/$R$49,0)</f>
        <v>7.6426556736819265E-2</v>
      </c>
      <c r="P274" s="64"/>
      <c r="Q274" s="64"/>
      <c r="R274" s="64"/>
    </row>
    <row r="275" spans="2:18">
      <c r="B275" s="311"/>
      <c r="C275" s="313"/>
      <c r="D275" s="308"/>
      <c r="E275" s="186">
        <v>2</v>
      </c>
      <c r="F275" s="189" t="s">
        <v>240</v>
      </c>
      <c r="G275" s="45" t="s">
        <v>241</v>
      </c>
      <c r="H275" s="213">
        <v>55377202</v>
      </c>
      <c r="I275" s="39">
        <f t="shared" ref="I275" si="493">IFERROR(H275/H279,"-")</f>
        <v>0.10462919339021459</v>
      </c>
      <c r="J275" s="197">
        <v>1312</v>
      </c>
      <c r="K275" s="39">
        <f t="shared" ref="K275" si="494">IFERROR(J275/J279,"-")</f>
        <v>0.61480787253983127</v>
      </c>
      <c r="L275" s="197">
        <f t="shared" si="479"/>
        <v>42208.233231707316</v>
      </c>
      <c r="M275" s="39">
        <f t="shared" ref="M275:M279" si="495">IFERROR(J275/$R$49,0)</f>
        <v>7.1165111737904102E-2</v>
      </c>
      <c r="P275" s="64"/>
      <c r="Q275" s="64"/>
      <c r="R275" s="64"/>
    </row>
    <row r="276" spans="2:18">
      <c r="B276" s="311"/>
      <c r="C276" s="313"/>
      <c r="D276" s="308"/>
      <c r="E276" s="186">
        <v>3</v>
      </c>
      <c r="F276" s="189" t="s">
        <v>238</v>
      </c>
      <c r="G276" s="46" t="s">
        <v>239</v>
      </c>
      <c r="H276" s="213">
        <v>69868663</v>
      </c>
      <c r="I276" s="39">
        <f t="shared" ref="I276" si="496">IFERROR(H276/H279,"-")</f>
        <v>0.13200923103595466</v>
      </c>
      <c r="J276" s="197">
        <v>918</v>
      </c>
      <c r="K276" s="39">
        <f t="shared" ref="K276" si="497">IFERROR(J276/J279,"-")</f>
        <v>0.43017806935332709</v>
      </c>
      <c r="L276" s="197">
        <f t="shared" si="479"/>
        <v>76109.654684095862</v>
      </c>
      <c r="M276" s="39">
        <f t="shared" si="495"/>
        <v>4.9793881536124976E-2</v>
      </c>
      <c r="P276" s="64"/>
      <c r="Q276" s="64"/>
      <c r="R276" s="64"/>
    </row>
    <row r="277" spans="2:18">
      <c r="B277" s="311"/>
      <c r="C277" s="313"/>
      <c r="D277" s="308"/>
      <c r="E277" s="186">
        <v>4</v>
      </c>
      <c r="F277" s="189" t="s">
        <v>246</v>
      </c>
      <c r="G277" s="46" t="s">
        <v>247</v>
      </c>
      <c r="H277" s="213">
        <v>39072944</v>
      </c>
      <c r="I277" s="39">
        <f t="shared" ref="I277" si="498">IFERROR(H277/H279,"-")</f>
        <v>7.3824073200755513E-2</v>
      </c>
      <c r="J277" s="197">
        <v>787</v>
      </c>
      <c r="K277" s="39">
        <f t="shared" ref="K277" si="499">IFERROR(J277/J279,"-")</f>
        <v>0.36879100281162136</v>
      </c>
      <c r="L277" s="197">
        <f t="shared" si="479"/>
        <v>49647.959339263027</v>
      </c>
      <c r="M277" s="39">
        <f t="shared" si="495"/>
        <v>4.2688218702538513E-2</v>
      </c>
      <c r="P277" s="64"/>
      <c r="Q277" s="64"/>
      <c r="R277" s="64"/>
    </row>
    <row r="278" spans="2:18" ht="39" customHeight="1">
      <c r="B278" s="311"/>
      <c r="C278" s="313"/>
      <c r="D278" s="308"/>
      <c r="E278" s="187">
        <v>5</v>
      </c>
      <c r="F278" s="190" t="s">
        <v>254</v>
      </c>
      <c r="G278" s="47" t="s">
        <v>255</v>
      </c>
      <c r="H278" s="214">
        <v>21316722</v>
      </c>
      <c r="I278" s="59">
        <f t="shared" ref="I278" si="500">IFERROR(H278/H279,"-")</f>
        <v>4.0275625131501624E-2</v>
      </c>
      <c r="J278" s="198">
        <v>779</v>
      </c>
      <c r="K278" s="59">
        <f t="shared" ref="K278" si="501">IFERROR(J278/J279,"-")</f>
        <v>0.36504217432052483</v>
      </c>
      <c r="L278" s="198">
        <f t="shared" si="479"/>
        <v>27364.213093709885</v>
      </c>
      <c r="M278" s="59">
        <f t="shared" si="495"/>
        <v>4.2254285094380561E-2</v>
      </c>
      <c r="P278" s="64"/>
      <c r="Q278" s="64"/>
      <c r="R278" s="64"/>
    </row>
    <row r="279" spans="2:18">
      <c r="B279" s="294"/>
      <c r="C279" s="314"/>
      <c r="D279" s="309"/>
      <c r="E279" s="204" t="s">
        <v>145</v>
      </c>
      <c r="F279" s="207"/>
      <c r="G279" s="210"/>
      <c r="H279" s="215">
        <v>529271040</v>
      </c>
      <c r="I279" s="42" t="s">
        <v>321</v>
      </c>
      <c r="J279" s="199">
        <v>2134</v>
      </c>
      <c r="K279" s="42" t="s">
        <v>128</v>
      </c>
      <c r="L279" s="199">
        <f t="shared" si="479"/>
        <v>248018.29428303655</v>
      </c>
      <c r="M279" s="42">
        <f t="shared" si="495"/>
        <v>0.11575178997613365</v>
      </c>
      <c r="P279" s="64"/>
      <c r="Q279" s="64"/>
      <c r="R279" s="64"/>
    </row>
    <row r="280" spans="2:18">
      <c r="B280" s="293">
        <v>47</v>
      </c>
      <c r="C280" s="312" t="s">
        <v>17</v>
      </c>
      <c r="D280" s="307">
        <f>VLOOKUP(C280,'市区町村別_在宅(医科)'!$C$7:$BO$80,65,0)</f>
        <v>37305</v>
      </c>
      <c r="E280" s="185">
        <v>1</v>
      </c>
      <c r="F280" s="188" t="s">
        <v>236</v>
      </c>
      <c r="G280" s="191" t="s">
        <v>237</v>
      </c>
      <c r="H280" s="245">
        <v>152563833</v>
      </c>
      <c r="I280" s="38">
        <f t="shared" ref="I280" si="502">IFERROR(H280/H285,"-")</f>
        <v>0.15267126471555503</v>
      </c>
      <c r="J280" s="196">
        <v>2616</v>
      </c>
      <c r="K280" s="38">
        <f t="shared" ref="K280" si="503">IFERROR(J280/J285,"-")</f>
        <v>0.70040160642570282</v>
      </c>
      <c r="L280" s="196">
        <f t="shared" si="479"/>
        <v>58319.508027522934</v>
      </c>
      <c r="M280" s="38">
        <f>IFERROR(J280/$R$50,0)</f>
        <v>7.0124648170486525E-2</v>
      </c>
      <c r="P280" s="64"/>
      <c r="Q280" s="64"/>
      <c r="R280" s="64"/>
    </row>
    <row r="281" spans="2:18">
      <c r="B281" s="311"/>
      <c r="C281" s="313"/>
      <c r="D281" s="308"/>
      <c r="E281" s="186">
        <v>2</v>
      </c>
      <c r="F281" s="189" t="s">
        <v>240</v>
      </c>
      <c r="G281" s="45" t="s">
        <v>241</v>
      </c>
      <c r="H281" s="213">
        <v>92425896</v>
      </c>
      <c r="I281" s="39">
        <f t="shared" ref="I281" si="504">IFERROR(H281/H285,"-")</f>
        <v>9.2490980052843591E-2</v>
      </c>
      <c r="J281" s="197">
        <v>2253</v>
      </c>
      <c r="K281" s="39">
        <f t="shared" ref="K281" si="505">IFERROR(J281/J285,"-")</f>
        <v>0.60321285140562253</v>
      </c>
      <c r="L281" s="197">
        <f t="shared" si="479"/>
        <v>41023.478029294274</v>
      </c>
      <c r="M281" s="39">
        <f t="shared" ref="M281:M285" si="506">IFERROR(J281/$R$50,0)</f>
        <v>6.0394049055086448E-2</v>
      </c>
      <c r="P281" s="64"/>
      <c r="Q281" s="64"/>
      <c r="R281" s="64"/>
    </row>
    <row r="282" spans="2:18">
      <c r="B282" s="311"/>
      <c r="C282" s="313"/>
      <c r="D282" s="308"/>
      <c r="E282" s="186">
        <v>3</v>
      </c>
      <c r="F282" s="189" t="s">
        <v>238</v>
      </c>
      <c r="G282" s="46" t="s">
        <v>239</v>
      </c>
      <c r="H282" s="213">
        <v>140217661</v>
      </c>
      <c r="I282" s="39">
        <f t="shared" ref="I282" si="507">IFERROR(H282/H285,"-")</f>
        <v>0.14031639884353822</v>
      </c>
      <c r="J282" s="197">
        <v>1775</v>
      </c>
      <c r="K282" s="39">
        <f t="shared" ref="K282" si="508">IFERROR(J282/J285,"-")</f>
        <v>0.47523427041499333</v>
      </c>
      <c r="L282" s="197">
        <f t="shared" si="479"/>
        <v>78995.865352112669</v>
      </c>
      <c r="M282" s="39">
        <f t="shared" si="506"/>
        <v>4.7580753250234552E-2</v>
      </c>
      <c r="P282" s="64"/>
      <c r="Q282" s="64"/>
      <c r="R282" s="64"/>
    </row>
    <row r="283" spans="2:18">
      <c r="B283" s="311"/>
      <c r="C283" s="313"/>
      <c r="D283" s="308"/>
      <c r="E283" s="186">
        <v>4</v>
      </c>
      <c r="F283" s="189" t="s">
        <v>246</v>
      </c>
      <c r="G283" s="46" t="s">
        <v>247</v>
      </c>
      <c r="H283" s="213">
        <v>75473607</v>
      </c>
      <c r="I283" s="39">
        <f t="shared" ref="I283" si="509">IFERROR(H283/H285,"-")</f>
        <v>7.55267536660197E-2</v>
      </c>
      <c r="J283" s="197">
        <v>1551</v>
      </c>
      <c r="K283" s="39">
        <f t="shared" ref="K283" si="510">IFERROR(J283/J285,"-")</f>
        <v>0.41526104417670684</v>
      </c>
      <c r="L283" s="197">
        <f t="shared" si="479"/>
        <v>48661.255319148935</v>
      </c>
      <c r="M283" s="39">
        <f t="shared" si="506"/>
        <v>4.15761962203458E-2</v>
      </c>
      <c r="P283" s="64"/>
      <c r="Q283" s="64"/>
      <c r="R283" s="64"/>
    </row>
    <row r="284" spans="2:18" ht="39" customHeight="1">
      <c r="B284" s="311"/>
      <c r="C284" s="313"/>
      <c r="D284" s="308"/>
      <c r="E284" s="187">
        <v>5</v>
      </c>
      <c r="F284" s="190" t="s">
        <v>254</v>
      </c>
      <c r="G284" s="47" t="s">
        <v>255</v>
      </c>
      <c r="H284" s="214">
        <v>45131366</v>
      </c>
      <c r="I284" s="59">
        <f t="shared" ref="I284" si="511">IFERROR(H284/H285,"-")</f>
        <v>4.5163146402860767E-2</v>
      </c>
      <c r="J284" s="198">
        <v>1375</v>
      </c>
      <c r="K284" s="59">
        <f t="shared" ref="K284" si="512">IFERROR(J284/J285,"-")</f>
        <v>0.36813922356091033</v>
      </c>
      <c r="L284" s="198">
        <f t="shared" si="479"/>
        <v>32822.811636363636</v>
      </c>
      <c r="M284" s="59">
        <f t="shared" si="506"/>
        <v>3.6858329982576064E-2</v>
      </c>
      <c r="P284" s="64"/>
      <c r="Q284" s="64"/>
      <c r="R284" s="64"/>
    </row>
    <row r="285" spans="2:18">
      <c r="B285" s="294"/>
      <c r="C285" s="314"/>
      <c r="D285" s="309"/>
      <c r="E285" s="204" t="s">
        <v>145</v>
      </c>
      <c r="F285" s="207"/>
      <c r="G285" s="210"/>
      <c r="H285" s="215">
        <v>999296320</v>
      </c>
      <c r="I285" s="42" t="s">
        <v>321</v>
      </c>
      <c r="J285" s="199">
        <v>3735</v>
      </c>
      <c r="K285" s="42" t="s">
        <v>128</v>
      </c>
      <c r="L285" s="199">
        <f t="shared" si="479"/>
        <v>267549.21552878182</v>
      </c>
      <c r="M285" s="42">
        <f t="shared" si="506"/>
        <v>0.10012062726176116</v>
      </c>
      <c r="P285" s="64"/>
      <c r="Q285" s="64"/>
      <c r="R285" s="64"/>
    </row>
    <row r="286" spans="2:18">
      <c r="B286" s="293">
        <v>48</v>
      </c>
      <c r="C286" s="312" t="s">
        <v>28</v>
      </c>
      <c r="D286" s="307">
        <f>VLOOKUP(C286,'市区町村別_在宅(医科)'!$C$7:$BO$80,65,0)</f>
        <v>20008</v>
      </c>
      <c r="E286" s="185">
        <v>1</v>
      </c>
      <c r="F286" s="188" t="s">
        <v>236</v>
      </c>
      <c r="G286" s="191" t="s">
        <v>237</v>
      </c>
      <c r="H286" s="245">
        <v>62310877</v>
      </c>
      <c r="I286" s="38">
        <f t="shared" ref="I286" si="513">IFERROR(H286/H291,"-")</f>
        <v>0.14890450151018489</v>
      </c>
      <c r="J286" s="196">
        <v>1194</v>
      </c>
      <c r="K286" s="38">
        <f t="shared" ref="K286" si="514">IFERROR(J286/J291,"-")</f>
        <v>0.65245901639344261</v>
      </c>
      <c r="L286" s="196">
        <f t="shared" si="479"/>
        <v>52186.664154103855</v>
      </c>
      <c r="M286" s="38">
        <f>IFERROR(J286/$R$51,0)</f>
        <v>5.9676129548180724E-2</v>
      </c>
      <c r="P286" s="64"/>
      <c r="Q286" s="64"/>
      <c r="R286" s="64"/>
    </row>
    <row r="287" spans="2:18">
      <c r="B287" s="311"/>
      <c r="C287" s="313"/>
      <c r="D287" s="308"/>
      <c r="E287" s="186">
        <v>2</v>
      </c>
      <c r="F287" s="189" t="s">
        <v>240</v>
      </c>
      <c r="G287" s="45" t="s">
        <v>241</v>
      </c>
      <c r="H287" s="213">
        <v>43382186</v>
      </c>
      <c r="I287" s="39">
        <f t="shared" ref="I287" si="515">IFERROR(H287/H291,"-")</f>
        <v>0.10367054825359176</v>
      </c>
      <c r="J287" s="197">
        <v>1070</v>
      </c>
      <c r="K287" s="39">
        <f t="shared" ref="K287" si="516">IFERROR(J287/J291,"-")</f>
        <v>0.58469945355191255</v>
      </c>
      <c r="L287" s="197">
        <f t="shared" si="479"/>
        <v>40544.09906542056</v>
      </c>
      <c r="M287" s="39">
        <f t="shared" ref="M287:M291" si="517">IFERROR(J287/$R$51,0)</f>
        <v>5.3478608556577371E-2</v>
      </c>
      <c r="P287" s="64"/>
      <c r="Q287" s="64"/>
      <c r="R287" s="64"/>
    </row>
    <row r="288" spans="2:18">
      <c r="B288" s="311"/>
      <c r="C288" s="313"/>
      <c r="D288" s="308"/>
      <c r="E288" s="186">
        <v>3</v>
      </c>
      <c r="F288" s="189" t="s">
        <v>238</v>
      </c>
      <c r="G288" s="46" t="s">
        <v>239</v>
      </c>
      <c r="H288" s="213">
        <v>45670722</v>
      </c>
      <c r="I288" s="39">
        <f t="shared" ref="I288" si="518">IFERROR(H288/H291,"-")</f>
        <v>0.10913947003217807</v>
      </c>
      <c r="J288" s="197">
        <v>722</v>
      </c>
      <c r="K288" s="39">
        <f t="shared" ref="K288" si="519">IFERROR(J288/J291,"-")</f>
        <v>0.39453551912568308</v>
      </c>
      <c r="L288" s="197">
        <f t="shared" si="479"/>
        <v>63255.847645429363</v>
      </c>
      <c r="M288" s="39">
        <f t="shared" si="517"/>
        <v>3.6085565773690521E-2</v>
      </c>
      <c r="P288" s="64"/>
      <c r="Q288" s="64"/>
      <c r="R288" s="64"/>
    </row>
    <row r="289" spans="2:18">
      <c r="B289" s="311"/>
      <c r="C289" s="313"/>
      <c r="D289" s="308"/>
      <c r="E289" s="186">
        <v>4</v>
      </c>
      <c r="F289" s="189" t="s">
        <v>244</v>
      </c>
      <c r="G289" s="46" t="s">
        <v>245</v>
      </c>
      <c r="H289" s="213">
        <v>33769922</v>
      </c>
      <c r="I289" s="39">
        <f t="shared" ref="I289" si="520">IFERROR(H289/H291,"-")</f>
        <v>8.0700090314052647E-2</v>
      </c>
      <c r="J289" s="197">
        <v>685</v>
      </c>
      <c r="K289" s="39">
        <f t="shared" ref="K289" si="521">IFERROR(J289/J291,"-")</f>
        <v>0.37431693989071041</v>
      </c>
      <c r="L289" s="197">
        <f t="shared" si="479"/>
        <v>49299.156204379564</v>
      </c>
      <c r="M289" s="39">
        <f t="shared" si="517"/>
        <v>3.4236305477808877E-2</v>
      </c>
      <c r="P289" s="64"/>
      <c r="Q289" s="64"/>
      <c r="R289" s="64"/>
    </row>
    <row r="290" spans="2:18" ht="27" customHeight="1">
      <c r="B290" s="311"/>
      <c r="C290" s="313"/>
      <c r="D290" s="308"/>
      <c r="E290" s="187">
        <v>5</v>
      </c>
      <c r="F290" s="190" t="s">
        <v>264</v>
      </c>
      <c r="G290" s="47" t="s">
        <v>265</v>
      </c>
      <c r="H290" s="214">
        <v>12392316</v>
      </c>
      <c r="I290" s="59">
        <f t="shared" ref="I290" si="522">IFERROR(H290/H291,"-")</f>
        <v>2.9613957071037346E-2</v>
      </c>
      <c r="J290" s="198">
        <v>678</v>
      </c>
      <c r="K290" s="59">
        <f t="shared" ref="K290" si="523">IFERROR(J290/J291,"-")</f>
        <v>0.37049180327868853</v>
      </c>
      <c r="L290" s="198">
        <f t="shared" si="479"/>
        <v>18277.75221238938</v>
      </c>
      <c r="M290" s="59">
        <f t="shared" si="517"/>
        <v>3.3886445421831266E-2</v>
      </c>
      <c r="P290" s="64"/>
      <c r="Q290" s="64"/>
      <c r="R290" s="64"/>
    </row>
    <row r="291" spans="2:18">
      <c r="B291" s="294"/>
      <c r="C291" s="314"/>
      <c r="D291" s="309"/>
      <c r="E291" s="204" t="s">
        <v>145</v>
      </c>
      <c r="F291" s="207"/>
      <c r="G291" s="210"/>
      <c r="H291" s="215">
        <v>418462010</v>
      </c>
      <c r="I291" s="42" t="s">
        <v>321</v>
      </c>
      <c r="J291" s="199">
        <v>1830</v>
      </c>
      <c r="K291" s="42" t="s">
        <v>128</v>
      </c>
      <c r="L291" s="199">
        <f t="shared" si="479"/>
        <v>228667.7650273224</v>
      </c>
      <c r="M291" s="42">
        <f t="shared" si="517"/>
        <v>9.1463414634146339E-2</v>
      </c>
      <c r="P291" s="64"/>
      <c r="Q291" s="64"/>
      <c r="R291" s="64"/>
    </row>
    <row r="292" spans="2:18">
      <c r="B292" s="293">
        <v>49</v>
      </c>
      <c r="C292" s="312" t="s">
        <v>29</v>
      </c>
      <c r="D292" s="307">
        <f>VLOOKUP(C292,'市区町村別_在宅(医科)'!$C$7:$BO$80,65,0)</f>
        <v>20272</v>
      </c>
      <c r="E292" s="185">
        <v>1</v>
      </c>
      <c r="F292" s="188" t="s">
        <v>236</v>
      </c>
      <c r="G292" s="191" t="s">
        <v>237</v>
      </c>
      <c r="H292" s="245">
        <v>84990352</v>
      </c>
      <c r="I292" s="38">
        <f t="shared" ref="I292" si="524">IFERROR(H292/H297,"-")</f>
        <v>0.1503034670846497</v>
      </c>
      <c r="J292" s="196">
        <v>1471</v>
      </c>
      <c r="K292" s="38">
        <f t="shared" ref="K292" si="525">IFERROR(J292/J297,"-")</f>
        <v>0.68323269856014868</v>
      </c>
      <c r="L292" s="196">
        <f t="shared" si="479"/>
        <v>57777.261726716519</v>
      </c>
      <c r="M292" s="38">
        <f>IFERROR(J292/$R$52,0)</f>
        <v>7.2563141278610896E-2</v>
      </c>
      <c r="P292" s="64"/>
      <c r="Q292" s="64"/>
      <c r="R292" s="64"/>
    </row>
    <row r="293" spans="2:18">
      <c r="B293" s="311"/>
      <c r="C293" s="313"/>
      <c r="D293" s="308"/>
      <c r="E293" s="186">
        <v>2</v>
      </c>
      <c r="F293" s="189" t="s">
        <v>240</v>
      </c>
      <c r="G293" s="45" t="s">
        <v>241</v>
      </c>
      <c r="H293" s="213">
        <v>51361485</v>
      </c>
      <c r="I293" s="39">
        <f t="shared" ref="I293" si="526">IFERROR(H293/H297,"-")</f>
        <v>9.0831595451166383E-2</v>
      </c>
      <c r="J293" s="197">
        <v>1283</v>
      </c>
      <c r="K293" s="39">
        <f t="shared" ref="K293" si="527">IFERROR(J293/J297,"-")</f>
        <v>0.59591267998142128</v>
      </c>
      <c r="L293" s="197">
        <f t="shared" si="479"/>
        <v>40032.334372564299</v>
      </c>
      <c r="M293" s="39">
        <f t="shared" ref="M293:M297" si="528">IFERROR(J293/$R$52,0)</f>
        <v>6.328926598263615E-2</v>
      </c>
      <c r="P293" s="64"/>
      <c r="Q293" s="64"/>
      <c r="R293" s="64"/>
    </row>
    <row r="294" spans="2:18">
      <c r="B294" s="311"/>
      <c r="C294" s="313"/>
      <c r="D294" s="308"/>
      <c r="E294" s="186">
        <v>3</v>
      </c>
      <c r="F294" s="189" t="s">
        <v>238</v>
      </c>
      <c r="G294" s="46" t="s">
        <v>239</v>
      </c>
      <c r="H294" s="213">
        <v>64172260</v>
      </c>
      <c r="I294" s="39">
        <f t="shared" ref="I294" si="529">IFERROR(H294/H297,"-")</f>
        <v>0.11348715403199627</v>
      </c>
      <c r="J294" s="197">
        <v>918</v>
      </c>
      <c r="K294" s="39">
        <f t="shared" ref="K294" si="530">IFERROR(J294/J297,"-")</f>
        <v>0.42638179284718997</v>
      </c>
      <c r="L294" s="197">
        <f t="shared" si="479"/>
        <v>69904.422657952076</v>
      </c>
      <c r="M294" s="39">
        <f t="shared" si="528"/>
        <v>4.5284135753749011E-2</v>
      </c>
      <c r="P294" s="64"/>
      <c r="Q294" s="64"/>
      <c r="R294" s="64"/>
    </row>
    <row r="295" spans="2:18">
      <c r="B295" s="311"/>
      <c r="C295" s="313"/>
      <c r="D295" s="308"/>
      <c r="E295" s="186">
        <v>4</v>
      </c>
      <c r="F295" s="189" t="s">
        <v>244</v>
      </c>
      <c r="G295" s="46" t="s">
        <v>245</v>
      </c>
      <c r="H295" s="213">
        <v>40503996</v>
      </c>
      <c r="I295" s="39">
        <f t="shared" ref="I295" si="531">IFERROR(H295/H297,"-")</f>
        <v>7.1630377876100368E-2</v>
      </c>
      <c r="J295" s="197">
        <v>808</v>
      </c>
      <c r="K295" s="39">
        <f t="shared" ref="K295" si="532">IFERROR(J295/J297,"-")</f>
        <v>0.37529029261495589</v>
      </c>
      <c r="L295" s="197">
        <f t="shared" si="479"/>
        <v>50128.707920792076</v>
      </c>
      <c r="M295" s="39">
        <f t="shared" si="528"/>
        <v>3.9857932123125495E-2</v>
      </c>
      <c r="P295" s="64"/>
      <c r="Q295" s="64"/>
      <c r="R295" s="64"/>
    </row>
    <row r="296" spans="2:18" ht="39" customHeight="1">
      <c r="B296" s="311"/>
      <c r="C296" s="313"/>
      <c r="D296" s="308"/>
      <c r="E296" s="187">
        <v>5</v>
      </c>
      <c r="F296" s="190" t="s">
        <v>254</v>
      </c>
      <c r="G296" s="47" t="s">
        <v>255</v>
      </c>
      <c r="H296" s="214">
        <v>27872292</v>
      </c>
      <c r="I296" s="59">
        <f t="shared" ref="I296" si="533">IFERROR(H296/H297,"-")</f>
        <v>4.9291502207165175E-2</v>
      </c>
      <c r="J296" s="198">
        <v>804</v>
      </c>
      <c r="K296" s="59">
        <f t="shared" ref="K296" si="534">IFERROR(J296/J297,"-")</f>
        <v>0.37343241987923825</v>
      </c>
      <c r="L296" s="198">
        <f t="shared" si="479"/>
        <v>34667.029850746272</v>
      </c>
      <c r="M296" s="59">
        <f t="shared" si="528"/>
        <v>3.9660615627466457E-2</v>
      </c>
      <c r="P296" s="64"/>
      <c r="Q296" s="64"/>
      <c r="R296" s="64"/>
    </row>
    <row r="297" spans="2:18">
      <c r="B297" s="294"/>
      <c r="C297" s="314"/>
      <c r="D297" s="309"/>
      <c r="E297" s="204" t="s">
        <v>145</v>
      </c>
      <c r="F297" s="207"/>
      <c r="G297" s="210"/>
      <c r="H297" s="215">
        <v>565458360</v>
      </c>
      <c r="I297" s="42" t="s">
        <v>321</v>
      </c>
      <c r="J297" s="199">
        <v>2153</v>
      </c>
      <c r="K297" s="42" t="s">
        <v>128</v>
      </c>
      <c r="L297" s="199">
        <f t="shared" si="479"/>
        <v>262637.41755689733</v>
      </c>
      <c r="M297" s="42">
        <f t="shared" si="528"/>
        <v>0.10620560378847671</v>
      </c>
      <c r="P297" s="64"/>
      <c r="Q297" s="64"/>
      <c r="R297" s="64"/>
    </row>
    <row r="298" spans="2:18">
      <c r="B298" s="293">
        <v>50</v>
      </c>
      <c r="C298" s="312" t="s">
        <v>18</v>
      </c>
      <c r="D298" s="307">
        <f>VLOOKUP(C298,'市区町村別_在宅(医科)'!$C$7:$BO$80,65,0)</f>
        <v>18094</v>
      </c>
      <c r="E298" s="185">
        <v>1</v>
      </c>
      <c r="F298" s="188" t="s">
        <v>236</v>
      </c>
      <c r="G298" s="191" t="s">
        <v>237</v>
      </c>
      <c r="H298" s="245">
        <v>73274524</v>
      </c>
      <c r="I298" s="38">
        <f t="shared" ref="I298" si="535">IFERROR(H298/H303,"-")</f>
        <v>0.14682041029152543</v>
      </c>
      <c r="J298" s="196">
        <v>1218</v>
      </c>
      <c r="K298" s="38">
        <f t="shared" ref="K298" si="536">IFERROR(J298/J303,"-")</f>
        <v>0.67330016583747931</v>
      </c>
      <c r="L298" s="196">
        <f t="shared" si="479"/>
        <v>60159.707717569785</v>
      </c>
      <c r="M298" s="38">
        <f>IFERROR(J298/$R$53,0)</f>
        <v>6.7315132087984966E-2</v>
      </c>
      <c r="P298" s="64"/>
      <c r="Q298" s="64"/>
      <c r="R298" s="64"/>
    </row>
    <row r="299" spans="2:18">
      <c r="B299" s="311"/>
      <c r="C299" s="313"/>
      <c r="D299" s="308"/>
      <c r="E299" s="186">
        <v>2</v>
      </c>
      <c r="F299" s="189" t="s">
        <v>240</v>
      </c>
      <c r="G299" s="45" t="s">
        <v>241</v>
      </c>
      <c r="H299" s="213">
        <v>44337142</v>
      </c>
      <c r="I299" s="39">
        <f t="shared" ref="I299" si="537">IFERROR(H299/H303,"-")</f>
        <v>8.8838480610172563E-2</v>
      </c>
      <c r="J299" s="197">
        <v>1081</v>
      </c>
      <c r="K299" s="39">
        <f t="shared" ref="K299" si="538">IFERROR(J299/J303,"-")</f>
        <v>0.5975677169707021</v>
      </c>
      <c r="L299" s="197">
        <f t="shared" si="479"/>
        <v>41014.932469935244</v>
      </c>
      <c r="M299" s="39">
        <f t="shared" ref="M299:M303" si="539">IFERROR(J299/$R$53,0)</f>
        <v>5.9743561401569584E-2</v>
      </c>
      <c r="P299" s="64"/>
      <c r="Q299" s="64"/>
      <c r="R299" s="64"/>
    </row>
    <row r="300" spans="2:18">
      <c r="B300" s="311"/>
      <c r="C300" s="313"/>
      <c r="D300" s="308"/>
      <c r="E300" s="186">
        <v>3</v>
      </c>
      <c r="F300" s="189" t="s">
        <v>238</v>
      </c>
      <c r="G300" s="46" t="s">
        <v>239</v>
      </c>
      <c r="H300" s="213">
        <v>60952469</v>
      </c>
      <c r="I300" s="39">
        <f t="shared" ref="I300" si="540">IFERROR(H300/H303,"-")</f>
        <v>0.12213066722700899</v>
      </c>
      <c r="J300" s="197">
        <v>762</v>
      </c>
      <c r="K300" s="39">
        <f t="shared" ref="K300" si="541">IFERROR(J300/J303,"-")</f>
        <v>0.42122719734660036</v>
      </c>
      <c r="L300" s="197">
        <f t="shared" si="479"/>
        <v>79990.116797900264</v>
      </c>
      <c r="M300" s="39">
        <f t="shared" si="539"/>
        <v>4.2113407759478277E-2</v>
      </c>
      <c r="P300" s="64"/>
      <c r="Q300" s="64"/>
      <c r="R300" s="64"/>
    </row>
    <row r="301" spans="2:18" ht="27" customHeight="1">
      <c r="B301" s="311"/>
      <c r="C301" s="313"/>
      <c r="D301" s="308"/>
      <c r="E301" s="186">
        <v>4</v>
      </c>
      <c r="F301" s="189" t="s">
        <v>264</v>
      </c>
      <c r="G301" s="46" t="s">
        <v>265</v>
      </c>
      <c r="H301" s="213">
        <v>15284429</v>
      </c>
      <c r="I301" s="39">
        <f t="shared" ref="I301" si="542">IFERROR(H301/H303,"-")</f>
        <v>3.0625461816056142E-2</v>
      </c>
      <c r="J301" s="197">
        <v>748</v>
      </c>
      <c r="K301" s="39">
        <f t="shared" ref="K301" si="543">IFERROR(J301/J303,"-")</f>
        <v>0.4134881149806523</v>
      </c>
      <c r="L301" s="197">
        <f t="shared" si="479"/>
        <v>20433.728609625668</v>
      </c>
      <c r="M301" s="39">
        <f t="shared" si="539"/>
        <v>4.1339670609041673E-2</v>
      </c>
      <c r="P301" s="64"/>
      <c r="Q301" s="64"/>
      <c r="R301" s="64"/>
    </row>
    <row r="302" spans="2:18">
      <c r="B302" s="311"/>
      <c r="C302" s="313"/>
      <c r="D302" s="308"/>
      <c r="E302" s="187">
        <v>5</v>
      </c>
      <c r="F302" s="190" t="s">
        <v>266</v>
      </c>
      <c r="G302" s="47" t="s">
        <v>267</v>
      </c>
      <c r="H302" s="214">
        <v>11781668</v>
      </c>
      <c r="I302" s="59">
        <f t="shared" ref="I302" si="544">IFERROR(H302/H303,"-")</f>
        <v>2.3606967814332518E-2</v>
      </c>
      <c r="J302" s="198">
        <v>639</v>
      </c>
      <c r="K302" s="59">
        <f t="shared" ref="K302" si="545">IFERROR(J302/J303,"-")</f>
        <v>0.35323383084577115</v>
      </c>
      <c r="L302" s="198">
        <f t="shared" si="479"/>
        <v>18437.665101721439</v>
      </c>
      <c r="M302" s="59">
        <f t="shared" si="539"/>
        <v>3.5315574223499506E-2</v>
      </c>
      <c r="P302" s="64"/>
      <c r="Q302" s="64"/>
      <c r="R302" s="64"/>
    </row>
    <row r="303" spans="2:18">
      <c r="B303" s="294"/>
      <c r="C303" s="314"/>
      <c r="D303" s="309"/>
      <c r="E303" s="204" t="s">
        <v>145</v>
      </c>
      <c r="F303" s="207"/>
      <c r="G303" s="210"/>
      <c r="H303" s="215">
        <v>499075870</v>
      </c>
      <c r="I303" s="42" t="s">
        <v>321</v>
      </c>
      <c r="J303" s="199">
        <v>1809</v>
      </c>
      <c r="K303" s="42" t="s">
        <v>128</v>
      </c>
      <c r="L303" s="199">
        <f t="shared" si="479"/>
        <v>275884.94748479821</v>
      </c>
      <c r="M303" s="42">
        <f t="shared" si="539"/>
        <v>9.9977893224273237E-2</v>
      </c>
      <c r="P303" s="64"/>
      <c r="Q303" s="64"/>
      <c r="R303" s="64"/>
    </row>
    <row r="304" spans="2:18">
      <c r="B304" s="293">
        <v>51</v>
      </c>
      <c r="C304" s="312" t="s">
        <v>50</v>
      </c>
      <c r="D304" s="307">
        <f>VLOOKUP(C304,'市区町村別_在宅(医科)'!$C$7:$BO$80,65,0)</f>
        <v>24024</v>
      </c>
      <c r="E304" s="185">
        <v>1</v>
      </c>
      <c r="F304" s="188" t="s">
        <v>236</v>
      </c>
      <c r="G304" s="191" t="s">
        <v>237</v>
      </c>
      <c r="H304" s="245">
        <v>96503960</v>
      </c>
      <c r="I304" s="38">
        <f t="shared" ref="I304" si="546">IFERROR(H304/H309,"-")</f>
        <v>0.14425391617615871</v>
      </c>
      <c r="J304" s="196">
        <v>1608</v>
      </c>
      <c r="K304" s="38">
        <f t="shared" ref="K304" si="547">IFERROR(J304/J309,"-")</f>
        <v>0.70743510778706553</v>
      </c>
      <c r="L304" s="196">
        <f t="shared" si="479"/>
        <v>60014.900497512441</v>
      </c>
      <c r="M304" s="38">
        <f>IFERROR(J304/$R$54,0)</f>
        <v>6.6933066933066929E-2</v>
      </c>
      <c r="P304" s="64"/>
      <c r="Q304" s="64"/>
      <c r="R304" s="64"/>
    </row>
    <row r="305" spans="2:18">
      <c r="B305" s="311"/>
      <c r="C305" s="313"/>
      <c r="D305" s="308"/>
      <c r="E305" s="186">
        <v>2</v>
      </c>
      <c r="F305" s="189" t="s">
        <v>240</v>
      </c>
      <c r="G305" s="45" t="s">
        <v>241</v>
      </c>
      <c r="H305" s="213">
        <v>64973363</v>
      </c>
      <c r="I305" s="39">
        <f t="shared" ref="I305" si="548">IFERROR(H305/H309,"-")</f>
        <v>9.7122046182199481E-2</v>
      </c>
      <c r="J305" s="197">
        <v>1355</v>
      </c>
      <c r="K305" s="39">
        <f t="shared" ref="K305" si="549">IFERROR(J305/J309,"-")</f>
        <v>0.59612846458424984</v>
      </c>
      <c r="L305" s="197">
        <f t="shared" si="479"/>
        <v>47950.821402214024</v>
      </c>
      <c r="M305" s="39">
        <f t="shared" ref="M305:M309" si="550">IFERROR(J305/$R$54,0)</f>
        <v>5.64019314019314E-2</v>
      </c>
      <c r="P305" s="64"/>
      <c r="Q305" s="64"/>
      <c r="R305" s="64"/>
    </row>
    <row r="306" spans="2:18">
      <c r="B306" s="311"/>
      <c r="C306" s="313"/>
      <c r="D306" s="308"/>
      <c r="E306" s="186">
        <v>3</v>
      </c>
      <c r="F306" s="189" t="s">
        <v>238</v>
      </c>
      <c r="G306" s="46" t="s">
        <v>239</v>
      </c>
      <c r="H306" s="213">
        <v>91750039</v>
      </c>
      <c r="I306" s="39">
        <f t="shared" ref="I306" si="551">IFERROR(H306/H309,"-")</f>
        <v>0.13714776507684548</v>
      </c>
      <c r="J306" s="197">
        <v>1070</v>
      </c>
      <c r="K306" s="39">
        <f t="shared" ref="K306" si="552">IFERROR(J306/J309,"-")</f>
        <v>0.47074351077870658</v>
      </c>
      <c r="L306" s="197">
        <f t="shared" si="479"/>
        <v>85747.7</v>
      </c>
      <c r="M306" s="39">
        <f t="shared" si="550"/>
        <v>4.4538794538794536E-2</v>
      </c>
      <c r="P306" s="64"/>
      <c r="Q306" s="64"/>
      <c r="R306" s="64"/>
    </row>
    <row r="307" spans="2:18">
      <c r="B307" s="311"/>
      <c r="C307" s="313"/>
      <c r="D307" s="308"/>
      <c r="E307" s="186">
        <v>4</v>
      </c>
      <c r="F307" s="189" t="s">
        <v>246</v>
      </c>
      <c r="G307" s="46" t="s">
        <v>247</v>
      </c>
      <c r="H307" s="213">
        <v>52422048</v>
      </c>
      <c r="I307" s="39">
        <f t="shared" ref="I307" si="553">IFERROR(H307/H309,"-")</f>
        <v>7.8360366952553745E-2</v>
      </c>
      <c r="J307" s="197">
        <v>1009</v>
      </c>
      <c r="K307" s="39">
        <f t="shared" ref="K307" si="554">IFERROR(J307/J309,"-")</f>
        <v>0.44390673119225693</v>
      </c>
      <c r="L307" s="197">
        <f t="shared" si="479"/>
        <v>51954.457879088208</v>
      </c>
      <c r="M307" s="39">
        <f t="shared" si="550"/>
        <v>4.1999666999667E-2</v>
      </c>
      <c r="P307" s="64"/>
      <c r="Q307" s="64"/>
      <c r="R307" s="64"/>
    </row>
    <row r="308" spans="2:18">
      <c r="B308" s="311"/>
      <c r="C308" s="313"/>
      <c r="D308" s="308"/>
      <c r="E308" s="187">
        <v>5</v>
      </c>
      <c r="F308" s="190" t="s">
        <v>244</v>
      </c>
      <c r="G308" s="47" t="s">
        <v>245</v>
      </c>
      <c r="H308" s="214">
        <v>45945589</v>
      </c>
      <c r="I308" s="59">
        <f t="shared" ref="I308" si="555">IFERROR(H308/H309,"-")</f>
        <v>6.867936967840739E-2</v>
      </c>
      <c r="J308" s="198">
        <v>873</v>
      </c>
      <c r="K308" s="59">
        <f t="shared" ref="K308" si="556">IFERROR(J308/J309,"-")</f>
        <v>0.3840739111306643</v>
      </c>
      <c r="L308" s="198">
        <f t="shared" si="479"/>
        <v>52629.540664375716</v>
      </c>
      <c r="M308" s="59">
        <f t="shared" si="550"/>
        <v>3.6338661338661336E-2</v>
      </c>
      <c r="P308" s="64"/>
      <c r="Q308" s="64"/>
      <c r="R308" s="64"/>
    </row>
    <row r="309" spans="2:18">
      <c r="B309" s="294"/>
      <c r="C309" s="314"/>
      <c r="D309" s="309"/>
      <c r="E309" s="204" t="s">
        <v>145</v>
      </c>
      <c r="F309" s="207"/>
      <c r="G309" s="210"/>
      <c r="H309" s="215">
        <v>668986760</v>
      </c>
      <c r="I309" s="42" t="s">
        <v>321</v>
      </c>
      <c r="J309" s="199">
        <v>2273</v>
      </c>
      <c r="K309" s="42" t="s">
        <v>128</v>
      </c>
      <c r="L309" s="199">
        <f t="shared" si="479"/>
        <v>294318.85613726353</v>
      </c>
      <c r="M309" s="42">
        <f t="shared" si="550"/>
        <v>9.4613719613719616E-2</v>
      </c>
      <c r="P309" s="64"/>
      <c r="Q309" s="64"/>
      <c r="R309" s="64"/>
    </row>
    <row r="310" spans="2:18">
      <c r="B310" s="293">
        <v>52</v>
      </c>
      <c r="C310" s="312" t="s">
        <v>6</v>
      </c>
      <c r="D310" s="307">
        <f>VLOOKUP(C310,'市区町村別_在宅(医科)'!$C$7:$BO$80,65,0)</f>
        <v>19635</v>
      </c>
      <c r="E310" s="185">
        <v>1</v>
      </c>
      <c r="F310" s="188" t="s">
        <v>236</v>
      </c>
      <c r="G310" s="191" t="s">
        <v>237</v>
      </c>
      <c r="H310" s="245">
        <v>126717093</v>
      </c>
      <c r="I310" s="38">
        <f t="shared" ref="I310" si="557">IFERROR(H310/H315,"-")</f>
        <v>0.16783264778022192</v>
      </c>
      <c r="J310" s="196">
        <v>1941</v>
      </c>
      <c r="K310" s="38">
        <f t="shared" ref="K310" si="558">IFERROR(J310/J315,"-")</f>
        <v>0.72887720615846785</v>
      </c>
      <c r="L310" s="196">
        <f t="shared" si="479"/>
        <v>65284.437403400312</v>
      </c>
      <c r="M310" s="38">
        <f>IFERROR(J310/$R$55,0)</f>
        <v>9.8854087089381204E-2</v>
      </c>
      <c r="P310" s="64"/>
      <c r="Q310" s="64"/>
      <c r="R310" s="64"/>
    </row>
    <row r="311" spans="2:18">
      <c r="B311" s="311"/>
      <c r="C311" s="313"/>
      <c r="D311" s="308"/>
      <c r="E311" s="186">
        <v>2</v>
      </c>
      <c r="F311" s="189" t="s">
        <v>240</v>
      </c>
      <c r="G311" s="45" t="s">
        <v>241</v>
      </c>
      <c r="H311" s="213">
        <v>73599221</v>
      </c>
      <c r="I311" s="39">
        <f t="shared" ref="I311" si="559">IFERROR(H311/H315,"-")</f>
        <v>9.7479762536785086E-2</v>
      </c>
      <c r="J311" s="197">
        <v>1593</v>
      </c>
      <c r="K311" s="39">
        <f t="shared" ref="K311" si="560">IFERROR(J311/J315,"-")</f>
        <v>0.59819752159218931</v>
      </c>
      <c r="L311" s="197">
        <f t="shared" si="479"/>
        <v>46201.645323289391</v>
      </c>
      <c r="M311" s="39">
        <f t="shared" ref="M311:M315" si="561">IFERROR(J311/$R$55,0)</f>
        <v>8.1130634071810537E-2</v>
      </c>
      <c r="P311" s="64"/>
      <c r="Q311" s="64"/>
      <c r="R311" s="64"/>
    </row>
    <row r="312" spans="2:18">
      <c r="B312" s="311"/>
      <c r="C312" s="313"/>
      <c r="D312" s="308"/>
      <c r="E312" s="186">
        <v>3</v>
      </c>
      <c r="F312" s="189" t="s">
        <v>238</v>
      </c>
      <c r="G312" s="46" t="s">
        <v>239</v>
      </c>
      <c r="H312" s="213">
        <v>117635336</v>
      </c>
      <c r="I312" s="39">
        <f t="shared" ref="I312" si="562">IFERROR(H312/H315,"-")</f>
        <v>0.15580415748170659</v>
      </c>
      <c r="J312" s="197">
        <v>1224</v>
      </c>
      <c r="K312" s="39">
        <f t="shared" ref="K312" si="563">IFERROR(J312/J315,"-")</f>
        <v>0.45963199399173865</v>
      </c>
      <c r="L312" s="197">
        <f t="shared" si="479"/>
        <v>96107.300653594764</v>
      </c>
      <c r="M312" s="39">
        <f t="shared" si="561"/>
        <v>6.2337662337662338E-2</v>
      </c>
      <c r="P312" s="64"/>
      <c r="Q312" s="64"/>
      <c r="R312" s="64"/>
    </row>
    <row r="313" spans="2:18">
      <c r="B313" s="311"/>
      <c r="C313" s="313"/>
      <c r="D313" s="308"/>
      <c r="E313" s="186">
        <v>4</v>
      </c>
      <c r="F313" s="189" t="s">
        <v>266</v>
      </c>
      <c r="G313" s="46" t="s">
        <v>267</v>
      </c>
      <c r="H313" s="213">
        <v>17809433</v>
      </c>
      <c r="I313" s="39">
        <f t="shared" ref="I313" si="564">IFERROR(H313/H315,"-")</f>
        <v>2.3588011886087546E-2</v>
      </c>
      <c r="J313" s="197">
        <v>1069</v>
      </c>
      <c r="K313" s="39">
        <f t="shared" ref="K313" si="565">IFERROR(J313/J315,"-")</f>
        <v>0.40142696207285017</v>
      </c>
      <c r="L313" s="197">
        <f t="shared" si="479"/>
        <v>16659.89990645463</v>
      </c>
      <c r="M313" s="39">
        <f t="shared" si="561"/>
        <v>5.4443595620066211E-2</v>
      </c>
      <c r="P313" s="64"/>
      <c r="Q313" s="64"/>
      <c r="R313" s="64"/>
    </row>
    <row r="314" spans="2:18" ht="27" customHeight="1">
      <c r="B314" s="311"/>
      <c r="C314" s="313"/>
      <c r="D314" s="308"/>
      <c r="E314" s="187">
        <v>5</v>
      </c>
      <c r="F314" s="190" t="s">
        <v>264</v>
      </c>
      <c r="G314" s="47" t="s">
        <v>265</v>
      </c>
      <c r="H314" s="214">
        <v>19268565</v>
      </c>
      <c r="I314" s="59">
        <f t="shared" ref="I314" si="566">IFERROR(H314/H315,"-")</f>
        <v>2.5520584526629819E-2</v>
      </c>
      <c r="J314" s="198">
        <v>1051</v>
      </c>
      <c r="K314" s="59">
        <f t="shared" ref="K314" si="567">IFERROR(J314/J315,"-")</f>
        <v>0.3946676680435599</v>
      </c>
      <c r="L314" s="198">
        <f t="shared" si="479"/>
        <v>18333.553758325404</v>
      </c>
      <c r="M314" s="59">
        <f t="shared" si="561"/>
        <v>5.3526865291571177E-2</v>
      </c>
      <c r="P314" s="64"/>
      <c r="Q314" s="64"/>
      <c r="R314" s="64"/>
    </row>
    <row r="315" spans="2:18">
      <c r="B315" s="294"/>
      <c r="C315" s="314"/>
      <c r="D315" s="309"/>
      <c r="E315" s="204" t="s">
        <v>145</v>
      </c>
      <c r="F315" s="207"/>
      <c r="G315" s="210"/>
      <c r="H315" s="215">
        <v>755020520</v>
      </c>
      <c r="I315" s="42" t="s">
        <v>321</v>
      </c>
      <c r="J315" s="199">
        <v>2663</v>
      </c>
      <c r="K315" s="42" t="s">
        <v>128</v>
      </c>
      <c r="L315" s="199">
        <f t="shared" si="479"/>
        <v>283522.53849042434</v>
      </c>
      <c r="M315" s="42">
        <f t="shared" si="561"/>
        <v>0.13562515915457091</v>
      </c>
      <c r="P315" s="64"/>
      <c r="Q315" s="64"/>
      <c r="R315" s="64"/>
    </row>
    <row r="316" spans="2:18">
      <c r="B316" s="293">
        <v>53</v>
      </c>
      <c r="C316" s="312" t="s">
        <v>24</v>
      </c>
      <c r="D316" s="307">
        <f>VLOOKUP(C316,'市区町村別_在宅(医科)'!$C$7:$BO$80,65,0)</f>
        <v>11060</v>
      </c>
      <c r="E316" s="185">
        <v>1</v>
      </c>
      <c r="F316" s="188" t="s">
        <v>236</v>
      </c>
      <c r="G316" s="191" t="s">
        <v>237</v>
      </c>
      <c r="H316" s="245">
        <v>46703628</v>
      </c>
      <c r="I316" s="38">
        <f t="shared" ref="I316" si="568">IFERROR(H316/H321,"-")</f>
        <v>0.16858906928122347</v>
      </c>
      <c r="J316" s="196">
        <v>800</v>
      </c>
      <c r="K316" s="38">
        <f t="shared" ref="K316" si="569">IFERROR(J316/J321,"-")</f>
        <v>0.71942446043165464</v>
      </c>
      <c r="L316" s="196">
        <f t="shared" si="479"/>
        <v>58379.535000000003</v>
      </c>
      <c r="M316" s="38">
        <f>IFERROR(J316/$R$56,0)</f>
        <v>7.2332730560578665E-2</v>
      </c>
      <c r="P316" s="64"/>
      <c r="Q316" s="64"/>
      <c r="R316" s="64"/>
    </row>
    <row r="317" spans="2:18">
      <c r="B317" s="311"/>
      <c r="C317" s="313"/>
      <c r="D317" s="308"/>
      <c r="E317" s="186">
        <v>2</v>
      </c>
      <c r="F317" s="189" t="s">
        <v>240</v>
      </c>
      <c r="G317" s="45" t="s">
        <v>241</v>
      </c>
      <c r="H317" s="213">
        <v>26831001</v>
      </c>
      <c r="I317" s="39">
        <f t="shared" ref="I317" si="570">IFERROR(H317/H321,"-")</f>
        <v>9.6853578194687054E-2</v>
      </c>
      <c r="J317" s="197">
        <v>697</v>
      </c>
      <c r="K317" s="39">
        <f t="shared" ref="K317" si="571">IFERROR(J317/J321,"-")</f>
        <v>0.62679856115107913</v>
      </c>
      <c r="L317" s="197">
        <f t="shared" si="479"/>
        <v>38494.979913916788</v>
      </c>
      <c r="M317" s="39">
        <f t="shared" ref="M317:M321" si="572">IFERROR(J317/$R$56,0)</f>
        <v>6.301989150090416E-2</v>
      </c>
      <c r="P317" s="64"/>
      <c r="Q317" s="64"/>
      <c r="R317" s="64"/>
    </row>
    <row r="318" spans="2:18" ht="39" customHeight="1">
      <c r="B318" s="311"/>
      <c r="C318" s="313"/>
      <c r="D318" s="308"/>
      <c r="E318" s="186">
        <v>3</v>
      </c>
      <c r="F318" s="189" t="s">
        <v>254</v>
      </c>
      <c r="G318" s="46" t="s">
        <v>255</v>
      </c>
      <c r="H318" s="213">
        <v>13902363</v>
      </c>
      <c r="I318" s="39">
        <f t="shared" ref="I318" si="573">IFERROR(H318/H321,"-")</f>
        <v>5.0184247762930054E-2</v>
      </c>
      <c r="J318" s="197">
        <v>502</v>
      </c>
      <c r="K318" s="39">
        <f t="shared" ref="K318" si="574">IFERROR(J318/J321,"-")</f>
        <v>0.45143884892086333</v>
      </c>
      <c r="L318" s="197">
        <f t="shared" si="479"/>
        <v>27693.950199203187</v>
      </c>
      <c r="M318" s="39">
        <f t="shared" si="572"/>
        <v>4.538878842676311E-2</v>
      </c>
      <c r="P318" s="64"/>
      <c r="Q318" s="64"/>
      <c r="R318" s="64"/>
    </row>
    <row r="319" spans="2:18">
      <c r="B319" s="311"/>
      <c r="C319" s="313"/>
      <c r="D319" s="308"/>
      <c r="E319" s="186">
        <v>4</v>
      </c>
      <c r="F319" s="189" t="s">
        <v>238</v>
      </c>
      <c r="G319" s="46" t="s">
        <v>239</v>
      </c>
      <c r="H319" s="213">
        <v>34645640</v>
      </c>
      <c r="I319" s="39">
        <f t="shared" ref="I319" si="575">IFERROR(H319/H321,"-")</f>
        <v>0.12506257976901339</v>
      </c>
      <c r="J319" s="197">
        <v>484</v>
      </c>
      <c r="K319" s="39">
        <f t="shared" ref="K319" si="576">IFERROR(J319/J321,"-")</f>
        <v>0.43525179856115109</v>
      </c>
      <c r="L319" s="197">
        <f t="shared" si="479"/>
        <v>71581.900826446275</v>
      </c>
      <c r="M319" s="39">
        <f t="shared" si="572"/>
        <v>4.3761301989150091E-2</v>
      </c>
      <c r="P319" s="64"/>
      <c r="Q319" s="64"/>
      <c r="R319" s="64"/>
    </row>
    <row r="320" spans="2:18">
      <c r="B320" s="311"/>
      <c r="C320" s="313"/>
      <c r="D320" s="308"/>
      <c r="E320" s="187">
        <v>5</v>
      </c>
      <c r="F320" s="190" t="s">
        <v>246</v>
      </c>
      <c r="G320" s="47" t="s">
        <v>247</v>
      </c>
      <c r="H320" s="214">
        <v>21023758</v>
      </c>
      <c r="I320" s="59">
        <f t="shared" ref="I320" si="577">IFERROR(H320/H321,"-")</f>
        <v>7.5890802188080031E-2</v>
      </c>
      <c r="J320" s="198">
        <v>449</v>
      </c>
      <c r="K320" s="59">
        <f t="shared" ref="K320" si="578">IFERROR(J320/J321,"-")</f>
        <v>0.40377697841726617</v>
      </c>
      <c r="L320" s="198">
        <f t="shared" si="479"/>
        <v>46823.514476614699</v>
      </c>
      <c r="M320" s="59">
        <f t="shared" si="572"/>
        <v>4.0596745027124771E-2</v>
      </c>
      <c r="P320" s="64"/>
      <c r="Q320" s="64"/>
      <c r="R320" s="64"/>
    </row>
    <row r="321" spans="2:18">
      <c r="B321" s="294"/>
      <c r="C321" s="314"/>
      <c r="D321" s="309"/>
      <c r="E321" s="204" t="s">
        <v>145</v>
      </c>
      <c r="F321" s="207"/>
      <c r="G321" s="210"/>
      <c r="H321" s="215">
        <v>277026430</v>
      </c>
      <c r="I321" s="42" t="s">
        <v>321</v>
      </c>
      <c r="J321" s="199">
        <v>1112</v>
      </c>
      <c r="K321" s="42" t="s">
        <v>128</v>
      </c>
      <c r="L321" s="199">
        <f t="shared" si="479"/>
        <v>249124.48741007195</v>
      </c>
      <c r="M321" s="42">
        <f t="shared" si="572"/>
        <v>0.10054249547920434</v>
      </c>
      <c r="P321" s="64"/>
      <c r="Q321" s="64"/>
      <c r="R321" s="64"/>
    </row>
    <row r="322" spans="2:18">
      <c r="B322" s="293">
        <v>54</v>
      </c>
      <c r="C322" s="312" t="s">
        <v>30</v>
      </c>
      <c r="D322" s="307">
        <f>VLOOKUP(C322,'市区町村別_在宅(医科)'!$C$7:$BO$80,65,0)</f>
        <v>18634</v>
      </c>
      <c r="E322" s="185">
        <v>1</v>
      </c>
      <c r="F322" s="188" t="s">
        <v>236</v>
      </c>
      <c r="G322" s="191" t="s">
        <v>237</v>
      </c>
      <c r="H322" s="245">
        <v>86703924</v>
      </c>
      <c r="I322" s="38">
        <f t="shared" ref="I322" si="579">IFERROR(H322/H327,"-")</f>
        <v>0.15545113966884058</v>
      </c>
      <c r="J322" s="196">
        <v>1507</v>
      </c>
      <c r="K322" s="38">
        <f t="shared" ref="K322" si="580">IFERROR(J322/J327,"-")</f>
        <v>0.71864568431092035</v>
      </c>
      <c r="L322" s="196">
        <f t="shared" si="479"/>
        <v>57534.123424021236</v>
      </c>
      <c r="M322" s="38">
        <f>IFERROR(J322/$R$57,0)</f>
        <v>8.0873671782762696E-2</v>
      </c>
      <c r="P322" s="64"/>
      <c r="Q322" s="64"/>
      <c r="R322" s="64"/>
    </row>
    <row r="323" spans="2:18">
      <c r="B323" s="311"/>
      <c r="C323" s="313"/>
      <c r="D323" s="308"/>
      <c r="E323" s="186">
        <v>2</v>
      </c>
      <c r="F323" s="189" t="s">
        <v>240</v>
      </c>
      <c r="G323" s="45" t="s">
        <v>241</v>
      </c>
      <c r="H323" s="213">
        <v>59465295</v>
      </c>
      <c r="I323" s="39">
        <f t="shared" ref="I323" si="581">IFERROR(H323/H327,"-")</f>
        <v>0.10661510404643056</v>
      </c>
      <c r="J323" s="197">
        <v>1289</v>
      </c>
      <c r="K323" s="39">
        <f t="shared" ref="K323" si="582">IFERROR(J323/J327,"-")</f>
        <v>0.61468764902241302</v>
      </c>
      <c r="L323" s="197">
        <f t="shared" si="479"/>
        <v>46132.889837083007</v>
      </c>
      <c r="M323" s="39">
        <f t="shared" ref="M323:M327" si="583">IFERROR(J323/$R$57,0)</f>
        <v>6.91746270258667E-2</v>
      </c>
      <c r="P323" s="64"/>
      <c r="Q323" s="64"/>
      <c r="R323" s="64"/>
    </row>
    <row r="324" spans="2:18">
      <c r="B324" s="311"/>
      <c r="C324" s="313"/>
      <c r="D324" s="308"/>
      <c r="E324" s="186">
        <v>3</v>
      </c>
      <c r="F324" s="189" t="s">
        <v>238</v>
      </c>
      <c r="G324" s="46" t="s">
        <v>239</v>
      </c>
      <c r="H324" s="213">
        <v>87353035</v>
      </c>
      <c r="I324" s="39">
        <f t="shared" ref="I324" si="584">IFERROR(H324/H327,"-")</f>
        <v>0.15661492834259866</v>
      </c>
      <c r="J324" s="197">
        <v>920</v>
      </c>
      <c r="K324" s="39">
        <f t="shared" ref="K324" si="585">IFERROR(J324/J327,"-")</f>
        <v>0.43872198378636146</v>
      </c>
      <c r="L324" s="197">
        <f t="shared" si="479"/>
        <v>94948.951086956527</v>
      </c>
      <c r="M324" s="39">
        <f t="shared" si="583"/>
        <v>4.9372115487817968E-2</v>
      </c>
      <c r="P324" s="64"/>
      <c r="Q324" s="64"/>
      <c r="R324" s="64"/>
    </row>
    <row r="325" spans="2:18" ht="27" customHeight="1">
      <c r="B325" s="311"/>
      <c r="C325" s="313"/>
      <c r="D325" s="308"/>
      <c r="E325" s="186">
        <v>4</v>
      </c>
      <c r="F325" s="189" t="s">
        <v>264</v>
      </c>
      <c r="G325" s="46" t="s">
        <v>265</v>
      </c>
      <c r="H325" s="213">
        <v>15479344</v>
      </c>
      <c r="I325" s="39">
        <f t="shared" ref="I325" si="586">IFERROR(H325/H327,"-")</f>
        <v>2.7752857715252075E-2</v>
      </c>
      <c r="J325" s="197">
        <v>856</v>
      </c>
      <c r="K325" s="39">
        <f t="shared" ref="K325" si="587">IFERROR(J325/J327,"-")</f>
        <v>0.40820219360991894</v>
      </c>
      <c r="L325" s="197">
        <f t="shared" si="479"/>
        <v>18083.345794392524</v>
      </c>
      <c r="M325" s="39">
        <f t="shared" si="583"/>
        <v>4.5937533540839327E-2</v>
      </c>
      <c r="P325" s="64"/>
      <c r="Q325" s="64"/>
      <c r="R325" s="64"/>
    </row>
    <row r="326" spans="2:18" ht="39" customHeight="1">
      <c r="B326" s="311"/>
      <c r="C326" s="313"/>
      <c r="D326" s="308"/>
      <c r="E326" s="187">
        <v>5</v>
      </c>
      <c r="F326" s="190" t="s">
        <v>254</v>
      </c>
      <c r="G326" s="47" t="s">
        <v>255</v>
      </c>
      <c r="H326" s="214">
        <v>27753283</v>
      </c>
      <c r="I326" s="59">
        <f t="shared" ref="I326" si="588">IFERROR(H326/H327,"-")</f>
        <v>4.9758756845905375E-2</v>
      </c>
      <c r="J326" s="198">
        <v>849</v>
      </c>
      <c r="K326" s="59">
        <f t="shared" ref="K326" si="589">IFERROR(J326/J327,"-")</f>
        <v>0.40486409155937053</v>
      </c>
      <c r="L326" s="198">
        <f t="shared" si="479"/>
        <v>32689.379269729092</v>
      </c>
      <c r="M326" s="59">
        <f t="shared" si="583"/>
        <v>4.5561876140388535E-2</v>
      </c>
      <c r="P326" s="64"/>
      <c r="Q326" s="64"/>
      <c r="R326" s="64"/>
    </row>
    <row r="327" spans="2:18">
      <c r="B327" s="294"/>
      <c r="C327" s="314"/>
      <c r="D327" s="309"/>
      <c r="E327" s="204" t="s">
        <v>145</v>
      </c>
      <c r="F327" s="207"/>
      <c r="G327" s="210"/>
      <c r="H327" s="215">
        <v>557756760</v>
      </c>
      <c r="I327" s="42" t="s">
        <v>321</v>
      </c>
      <c r="J327" s="199">
        <v>2097</v>
      </c>
      <c r="K327" s="42" t="s">
        <v>128</v>
      </c>
      <c r="L327" s="199">
        <f t="shared" si="479"/>
        <v>265978.42632331903</v>
      </c>
      <c r="M327" s="42">
        <f t="shared" si="583"/>
        <v>0.11253622410647204</v>
      </c>
      <c r="P327" s="64"/>
      <c r="Q327" s="64"/>
      <c r="R327" s="64"/>
    </row>
    <row r="328" spans="2:18">
      <c r="B328" s="293">
        <v>55</v>
      </c>
      <c r="C328" s="312" t="s">
        <v>19</v>
      </c>
      <c r="D328" s="307">
        <f>VLOOKUP(C328,'市区町村別_在宅(医科)'!$C$7:$BO$80,65,0)</f>
        <v>19451</v>
      </c>
      <c r="E328" s="185">
        <v>1</v>
      </c>
      <c r="F328" s="188" t="s">
        <v>236</v>
      </c>
      <c r="G328" s="191" t="s">
        <v>237</v>
      </c>
      <c r="H328" s="245">
        <v>65691808</v>
      </c>
      <c r="I328" s="38">
        <f t="shared" ref="I328" si="590">IFERROR(H328/H333,"-")</f>
        <v>0.15583246428702408</v>
      </c>
      <c r="J328" s="196">
        <v>1121</v>
      </c>
      <c r="K328" s="38">
        <f t="shared" ref="K328" si="591">IFERROR(J328/J333,"-")</f>
        <v>0.71039290240811148</v>
      </c>
      <c r="L328" s="196">
        <f t="shared" si="479"/>
        <v>58601.077609277432</v>
      </c>
      <c r="M328" s="38">
        <f>IFERROR(J328/$R$58,0)</f>
        <v>5.7631998354840369E-2</v>
      </c>
      <c r="P328" s="64"/>
      <c r="Q328" s="64"/>
      <c r="R328" s="64"/>
    </row>
    <row r="329" spans="2:18">
      <c r="B329" s="311"/>
      <c r="C329" s="313"/>
      <c r="D329" s="308"/>
      <c r="E329" s="186">
        <v>2</v>
      </c>
      <c r="F329" s="189" t="s">
        <v>240</v>
      </c>
      <c r="G329" s="45" t="s">
        <v>241</v>
      </c>
      <c r="H329" s="213">
        <v>42127196</v>
      </c>
      <c r="I329" s="39">
        <f t="shared" ref="I329" si="592">IFERROR(H329/H333,"-")</f>
        <v>9.9933080943402613E-2</v>
      </c>
      <c r="J329" s="197">
        <v>995</v>
      </c>
      <c r="K329" s="39">
        <f t="shared" ref="K329" si="593">IFERROR(J329/J333,"-")</f>
        <v>0.63054499366286443</v>
      </c>
      <c r="L329" s="197">
        <f t="shared" si="479"/>
        <v>42338.890452261308</v>
      </c>
      <c r="M329" s="39">
        <f t="shared" ref="M329:M333" si="594">IFERROR(J329/$R$58,0)</f>
        <v>5.1154182304251707E-2</v>
      </c>
      <c r="P329" s="64"/>
      <c r="Q329" s="64"/>
      <c r="R329" s="64"/>
    </row>
    <row r="330" spans="2:18">
      <c r="B330" s="311"/>
      <c r="C330" s="313"/>
      <c r="D330" s="308"/>
      <c r="E330" s="186">
        <v>3</v>
      </c>
      <c r="F330" s="189" t="s">
        <v>238</v>
      </c>
      <c r="G330" s="46" t="s">
        <v>239</v>
      </c>
      <c r="H330" s="213">
        <v>52236763</v>
      </c>
      <c r="I330" s="39">
        <f t="shared" ref="I330" si="595">IFERROR(H330/H333,"-")</f>
        <v>0.12391474298693743</v>
      </c>
      <c r="J330" s="197">
        <v>739</v>
      </c>
      <c r="K330" s="39">
        <f t="shared" ref="K330" si="596">IFERROR(J330/J333,"-")</f>
        <v>0.46831432192648925</v>
      </c>
      <c r="L330" s="197">
        <f t="shared" ref="L330:L393" si="597">IFERROR(H330/J330,"-")</f>
        <v>70685.741542625168</v>
      </c>
      <c r="M330" s="39">
        <f t="shared" si="594"/>
        <v>3.7992905249087452E-2</v>
      </c>
      <c r="P330" s="64"/>
      <c r="Q330" s="64"/>
      <c r="R330" s="64"/>
    </row>
    <row r="331" spans="2:18">
      <c r="B331" s="311"/>
      <c r="C331" s="313"/>
      <c r="D331" s="308"/>
      <c r="E331" s="186">
        <v>4</v>
      </c>
      <c r="F331" s="189" t="s">
        <v>246</v>
      </c>
      <c r="G331" s="46" t="s">
        <v>247</v>
      </c>
      <c r="H331" s="213">
        <v>34859134</v>
      </c>
      <c r="I331" s="39">
        <f t="shared" ref="I331" si="598">IFERROR(H331/H333,"-")</f>
        <v>8.2691966007870973E-2</v>
      </c>
      <c r="J331" s="197">
        <v>639</v>
      </c>
      <c r="K331" s="39">
        <f t="shared" ref="K331" si="599">IFERROR(J331/J333,"-")</f>
        <v>0.4049429657794677</v>
      </c>
      <c r="L331" s="197">
        <f t="shared" si="597"/>
        <v>54552.63536776213</v>
      </c>
      <c r="M331" s="39">
        <f t="shared" si="594"/>
        <v>3.2851781399413915E-2</v>
      </c>
      <c r="P331" s="64"/>
      <c r="Q331" s="64"/>
      <c r="R331" s="64"/>
    </row>
    <row r="332" spans="2:18" ht="39" customHeight="1">
      <c r="B332" s="311"/>
      <c r="C332" s="313"/>
      <c r="D332" s="308"/>
      <c r="E332" s="187">
        <v>5</v>
      </c>
      <c r="F332" s="190" t="s">
        <v>254</v>
      </c>
      <c r="G332" s="47" t="s">
        <v>255</v>
      </c>
      <c r="H332" s="214">
        <v>24158717</v>
      </c>
      <c r="I332" s="59">
        <f t="shared" ref="I332" si="600">IFERROR(H332/H333,"-")</f>
        <v>5.73087043687825E-2</v>
      </c>
      <c r="J332" s="198">
        <v>624</v>
      </c>
      <c r="K332" s="59">
        <f t="shared" ref="K332" si="601">IFERROR(J332/J333,"-")</f>
        <v>0.39543726235741444</v>
      </c>
      <c r="L332" s="198">
        <f t="shared" si="597"/>
        <v>38715.892628205125</v>
      </c>
      <c r="M332" s="59">
        <f t="shared" si="594"/>
        <v>3.2080612821962881E-2</v>
      </c>
      <c r="P332" s="64"/>
      <c r="Q332" s="64"/>
      <c r="R332" s="64"/>
    </row>
    <row r="333" spans="2:18">
      <c r="B333" s="294"/>
      <c r="C333" s="314"/>
      <c r="D333" s="309"/>
      <c r="E333" s="204" t="s">
        <v>145</v>
      </c>
      <c r="F333" s="207"/>
      <c r="G333" s="210"/>
      <c r="H333" s="215">
        <v>421554060</v>
      </c>
      <c r="I333" s="42" t="s">
        <v>321</v>
      </c>
      <c r="J333" s="199">
        <v>1578</v>
      </c>
      <c r="K333" s="42" t="s">
        <v>128</v>
      </c>
      <c r="L333" s="199">
        <f t="shared" si="597"/>
        <v>267144.52471482888</v>
      </c>
      <c r="M333" s="42">
        <f t="shared" si="594"/>
        <v>8.1126934347848442E-2</v>
      </c>
      <c r="P333" s="64"/>
      <c r="Q333" s="64"/>
      <c r="R333" s="64"/>
    </row>
    <row r="334" spans="2:18">
      <c r="B334" s="293">
        <v>56</v>
      </c>
      <c r="C334" s="312" t="s">
        <v>12</v>
      </c>
      <c r="D334" s="307">
        <f>VLOOKUP(C334,'市区町村別_在宅(医科)'!$C$7:$BO$80,65,0)</f>
        <v>12084</v>
      </c>
      <c r="E334" s="185">
        <v>1</v>
      </c>
      <c r="F334" s="188" t="s">
        <v>236</v>
      </c>
      <c r="G334" s="191" t="s">
        <v>237</v>
      </c>
      <c r="H334" s="245">
        <v>45643218</v>
      </c>
      <c r="I334" s="38">
        <f t="shared" ref="I334" si="602">IFERROR(H334/H339,"-")</f>
        <v>0.14619262640238459</v>
      </c>
      <c r="J334" s="196">
        <v>825</v>
      </c>
      <c r="K334" s="38">
        <f t="shared" ref="K334" si="603">IFERROR(J334/J339,"-")</f>
        <v>0.67733990147783252</v>
      </c>
      <c r="L334" s="196">
        <f t="shared" si="597"/>
        <v>55325.112727272724</v>
      </c>
      <c r="M334" s="38">
        <f>IFERROR(J334/$R$59,0)</f>
        <v>6.8272095332671298E-2</v>
      </c>
      <c r="P334" s="64"/>
      <c r="Q334" s="64"/>
      <c r="R334" s="64"/>
    </row>
    <row r="335" spans="2:18">
      <c r="B335" s="311"/>
      <c r="C335" s="313"/>
      <c r="D335" s="308"/>
      <c r="E335" s="186">
        <v>2</v>
      </c>
      <c r="F335" s="189" t="s">
        <v>240</v>
      </c>
      <c r="G335" s="45" t="s">
        <v>241</v>
      </c>
      <c r="H335" s="213">
        <v>26782062</v>
      </c>
      <c r="I335" s="39">
        <f t="shared" ref="I335" si="604">IFERROR(H335/H339,"-")</f>
        <v>8.5781418484811939E-2</v>
      </c>
      <c r="J335" s="197">
        <v>724</v>
      </c>
      <c r="K335" s="39">
        <f t="shared" ref="K335" si="605">IFERROR(J335/J339,"-")</f>
        <v>0.59441707717569792</v>
      </c>
      <c r="L335" s="197">
        <f t="shared" si="597"/>
        <v>36991.798342541435</v>
      </c>
      <c r="M335" s="39">
        <f t="shared" ref="M335:M339" si="606">IFERROR(J335/$R$59,0)</f>
        <v>5.991393578285336E-2</v>
      </c>
      <c r="P335" s="64"/>
      <c r="Q335" s="64"/>
      <c r="R335" s="64"/>
    </row>
    <row r="336" spans="2:18">
      <c r="B336" s="311"/>
      <c r="C336" s="313"/>
      <c r="D336" s="308"/>
      <c r="E336" s="186">
        <v>3</v>
      </c>
      <c r="F336" s="189" t="s">
        <v>238</v>
      </c>
      <c r="G336" s="46" t="s">
        <v>239</v>
      </c>
      <c r="H336" s="213">
        <v>40465577</v>
      </c>
      <c r="I336" s="39">
        <f t="shared" ref="I336" si="607">IFERROR(H336/H339,"-")</f>
        <v>0.12960893731283202</v>
      </c>
      <c r="J336" s="197">
        <v>543</v>
      </c>
      <c r="K336" s="39">
        <f t="shared" ref="K336" si="608">IFERROR(J336/J339,"-")</f>
        <v>0.44581280788177341</v>
      </c>
      <c r="L336" s="197">
        <f t="shared" si="597"/>
        <v>74522.241252302032</v>
      </c>
      <c r="M336" s="39">
        <f t="shared" si="606"/>
        <v>4.4935451837140018E-2</v>
      </c>
      <c r="P336" s="64"/>
      <c r="Q336" s="64"/>
      <c r="R336" s="64"/>
    </row>
    <row r="337" spans="2:18">
      <c r="B337" s="311"/>
      <c r="C337" s="313"/>
      <c r="D337" s="308"/>
      <c r="E337" s="186">
        <v>4</v>
      </c>
      <c r="F337" s="189" t="s">
        <v>246</v>
      </c>
      <c r="G337" s="46" t="s">
        <v>247</v>
      </c>
      <c r="H337" s="213">
        <v>22261136</v>
      </c>
      <c r="I337" s="39">
        <f t="shared" ref="I337" si="609">IFERROR(H337/H339,"-")</f>
        <v>7.1301150119184711E-2</v>
      </c>
      <c r="J337" s="197">
        <v>513</v>
      </c>
      <c r="K337" s="39">
        <f t="shared" ref="K337" si="610">IFERROR(J337/J339,"-")</f>
        <v>0.4211822660098522</v>
      </c>
      <c r="L337" s="197">
        <f t="shared" si="597"/>
        <v>43394.027290448343</v>
      </c>
      <c r="M337" s="39">
        <f t="shared" si="606"/>
        <v>4.2452830188679243E-2</v>
      </c>
      <c r="P337" s="64"/>
      <c r="Q337" s="64"/>
      <c r="R337" s="64"/>
    </row>
    <row r="338" spans="2:18">
      <c r="B338" s="311"/>
      <c r="C338" s="313"/>
      <c r="D338" s="308"/>
      <c r="E338" s="187">
        <v>5</v>
      </c>
      <c r="F338" s="190" t="s">
        <v>244</v>
      </c>
      <c r="G338" s="47" t="s">
        <v>245</v>
      </c>
      <c r="H338" s="214">
        <v>26488911</v>
      </c>
      <c r="I338" s="59">
        <f t="shared" ref="I338" si="611">IFERROR(H338/H339,"-")</f>
        <v>8.4842472536204944E-2</v>
      </c>
      <c r="J338" s="198">
        <v>458</v>
      </c>
      <c r="K338" s="59">
        <f t="shared" ref="K338" si="612">IFERROR(J338/J339,"-")</f>
        <v>0.3760262725779967</v>
      </c>
      <c r="L338" s="198">
        <f t="shared" si="597"/>
        <v>57836.050218340613</v>
      </c>
      <c r="M338" s="59">
        <f t="shared" si="606"/>
        <v>3.7901357166501157E-2</v>
      </c>
      <c r="P338" s="64"/>
      <c r="Q338" s="64"/>
      <c r="R338" s="64"/>
    </row>
    <row r="339" spans="2:18">
      <c r="B339" s="294"/>
      <c r="C339" s="314"/>
      <c r="D339" s="309"/>
      <c r="E339" s="204" t="s">
        <v>145</v>
      </c>
      <c r="F339" s="207"/>
      <c r="G339" s="210"/>
      <c r="H339" s="215">
        <v>312212860</v>
      </c>
      <c r="I339" s="42" t="s">
        <v>321</v>
      </c>
      <c r="J339" s="199">
        <v>1218</v>
      </c>
      <c r="K339" s="42" t="s">
        <v>128</v>
      </c>
      <c r="L339" s="199">
        <f t="shared" si="597"/>
        <v>256332.39737274221</v>
      </c>
      <c r="M339" s="42">
        <f t="shared" si="606"/>
        <v>0.10079443892750745</v>
      </c>
      <c r="P339" s="64"/>
      <c r="Q339" s="64"/>
      <c r="R339" s="64"/>
    </row>
    <row r="340" spans="2:18">
      <c r="B340" s="293">
        <v>57</v>
      </c>
      <c r="C340" s="312" t="s">
        <v>51</v>
      </c>
      <c r="D340" s="307">
        <f>VLOOKUP(C340,'市区町村別_在宅(医科)'!$C$7:$BO$80,65,0)</f>
        <v>8898</v>
      </c>
      <c r="E340" s="185">
        <v>1</v>
      </c>
      <c r="F340" s="188" t="s">
        <v>236</v>
      </c>
      <c r="G340" s="191" t="s">
        <v>237</v>
      </c>
      <c r="H340" s="245">
        <v>46272752</v>
      </c>
      <c r="I340" s="38">
        <f t="shared" ref="I340" si="613">IFERROR(H340/H345,"-")</f>
        <v>0.12832209031158173</v>
      </c>
      <c r="J340" s="196">
        <v>765</v>
      </c>
      <c r="K340" s="38">
        <f t="shared" ref="K340" si="614">IFERROR(J340/J345,"-")</f>
        <v>0.74488802336903603</v>
      </c>
      <c r="L340" s="196">
        <f t="shared" si="597"/>
        <v>60487.257516339872</v>
      </c>
      <c r="M340" s="38">
        <f>IFERROR(J340/$R$60,0)</f>
        <v>8.5974376264329064E-2</v>
      </c>
      <c r="P340" s="64"/>
      <c r="Q340" s="64"/>
      <c r="R340" s="64"/>
    </row>
    <row r="341" spans="2:18">
      <c r="B341" s="311"/>
      <c r="C341" s="313"/>
      <c r="D341" s="308"/>
      <c r="E341" s="186">
        <v>2</v>
      </c>
      <c r="F341" s="189" t="s">
        <v>240</v>
      </c>
      <c r="G341" s="45" t="s">
        <v>241</v>
      </c>
      <c r="H341" s="213">
        <v>29720304</v>
      </c>
      <c r="I341" s="39">
        <f t="shared" ref="I341" si="615">IFERROR(H341/H345,"-")</f>
        <v>8.2419380070060749E-2</v>
      </c>
      <c r="J341" s="197">
        <v>653</v>
      </c>
      <c r="K341" s="39">
        <f t="shared" ref="K341" si="616">IFERROR(J341/J345,"-")</f>
        <v>0.63583252190847128</v>
      </c>
      <c r="L341" s="197">
        <f t="shared" si="597"/>
        <v>45513.482388973964</v>
      </c>
      <c r="M341" s="39">
        <f t="shared" ref="M341:M345" si="617">IFERROR(J341/$R$60,0)</f>
        <v>7.3387278040008996E-2</v>
      </c>
      <c r="P341" s="64"/>
      <c r="Q341" s="64"/>
      <c r="R341" s="64"/>
    </row>
    <row r="342" spans="2:18">
      <c r="B342" s="311"/>
      <c r="C342" s="313"/>
      <c r="D342" s="308"/>
      <c r="E342" s="186">
        <v>3</v>
      </c>
      <c r="F342" s="189" t="s">
        <v>238</v>
      </c>
      <c r="G342" s="46" t="s">
        <v>239</v>
      </c>
      <c r="H342" s="213">
        <v>46649001</v>
      </c>
      <c r="I342" s="39">
        <f t="shared" ref="I342" si="618">IFERROR(H342/H345,"-")</f>
        <v>0.1293654917967072</v>
      </c>
      <c r="J342" s="197">
        <v>511</v>
      </c>
      <c r="K342" s="39">
        <f t="shared" ref="K342" si="619">IFERROR(J342/J345,"-")</f>
        <v>0.49756572541382665</v>
      </c>
      <c r="L342" s="197">
        <f t="shared" si="597"/>
        <v>91289.630136986307</v>
      </c>
      <c r="M342" s="39">
        <f t="shared" si="617"/>
        <v>5.7428635648460326E-2</v>
      </c>
      <c r="P342" s="64"/>
      <c r="Q342" s="64"/>
      <c r="R342" s="64"/>
    </row>
    <row r="343" spans="2:18" ht="27" customHeight="1">
      <c r="B343" s="311"/>
      <c r="C343" s="313"/>
      <c r="D343" s="308"/>
      <c r="E343" s="186">
        <v>4</v>
      </c>
      <c r="F343" s="189" t="s">
        <v>264</v>
      </c>
      <c r="G343" s="46" t="s">
        <v>265</v>
      </c>
      <c r="H343" s="213">
        <v>10111299</v>
      </c>
      <c r="I343" s="39">
        <f t="shared" ref="I343" si="620">IFERROR(H343/H345,"-")</f>
        <v>2.8040325404579482E-2</v>
      </c>
      <c r="J343" s="197">
        <v>438</v>
      </c>
      <c r="K343" s="39">
        <f t="shared" ref="K343" si="621">IFERROR(J343/J345,"-")</f>
        <v>0.42648490749756574</v>
      </c>
      <c r="L343" s="197">
        <f t="shared" si="597"/>
        <v>23085.157534246577</v>
      </c>
      <c r="M343" s="39">
        <f t="shared" si="617"/>
        <v>4.9224544841537425E-2</v>
      </c>
      <c r="P343" s="64"/>
      <c r="Q343" s="64"/>
      <c r="R343" s="64"/>
    </row>
    <row r="344" spans="2:18">
      <c r="B344" s="311"/>
      <c r="C344" s="313"/>
      <c r="D344" s="308"/>
      <c r="E344" s="187">
        <v>5</v>
      </c>
      <c r="F344" s="190" t="s">
        <v>246</v>
      </c>
      <c r="G344" s="47" t="s">
        <v>247</v>
      </c>
      <c r="H344" s="214">
        <v>22832066</v>
      </c>
      <c r="I344" s="59">
        <f t="shared" ref="I344" si="622">IFERROR(H344/H345,"-")</f>
        <v>6.3317142564851006E-2</v>
      </c>
      <c r="J344" s="198">
        <v>412</v>
      </c>
      <c r="K344" s="59">
        <f t="shared" ref="K344" si="623">IFERROR(J344/J345,"-")</f>
        <v>0.40116845180136318</v>
      </c>
      <c r="L344" s="198">
        <f t="shared" si="597"/>
        <v>55417.635922330097</v>
      </c>
      <c r="M344" s="59">
        <f t="shared" si="617"/>
        <v>4.6302539896605981E-2</v>
      </c>
      <c r="P344" s="64"/>
      <c r="Q344" s="64"/>
      <c r="R344" s="64"/>
    </row>
    <row r="345" spans="2:18">
      <c r="B345" s="294"/>
      <c r="C345" s="314"/>
      <c r="D345" s="309"/>
      <c r="E345" s="204" t="s">
        <v>145</v>
      </c>
      <c r="F345" s="207"/>
      <c r="G345" s="210"/>
      <c r="H345" s="215">
        <v>360598490</v>
      </c>
      <c r="I345" s="42" t="s">
        <v>321</v>
      </c>
      <c r="J345" s="199">
        <v>1027</v>
      </c>
      <c r="K345" s="42" t="s">
        <v>128</v>
      </c>
      <c r="L345" s="199">
        <f t="shared" si="597"/>
        <v>351118.29600778967</v>
      </c>
      <c r="M345" s="42">
        <f t="shared" si="617"/>
        <v>0.11541919532479208</v>
      </c>
      <c r="P345" s="64"/>
      <c r="Q345" s="64"/>
      <c r="R345" s="64"/>
    </row>
    <row r="346" spans="2:18">
      <c r="B346" s="293">
        <v>58</v>
      </c>
      <c r="C346" s="312" t="s">
        <v>31</v>
      </c>
      <c r="D346" s="307">
        <f>VLOOKUP(C346,'市区町村別_在宅(医科)'!$C$7:$BO$80,65,0)</f>
        <v>10383</v>
      </c>
      <c r="E346" s="185">
        <v>1</v>
      </c>
      <c r="F346" s="188" t="s">
        <v>236</v>
      </c>
      <c r="G346" s="191" t="s">
        <v>237</v>
      </c>
      <c r="H346" s="245">
        <v>59034203</v>
      </c>
      <c r="I346" s="38">
        <f t="shared" ref="I346" si="624">IFERROR(H346/H351,"-")</f>
        <v>0.15561064407518083</v>
      </c>
      <c r="J346" s="196">
        <v>921</v>
      </c>
      <c r="K346" s="38">
        <f t="shared" ref="K346" si="625">IFERROR(J346/J351,"-")</f>
        <v>0.72235294117647064</v>
      </c>
      <c r="L346" s="196">
        <f t="shared" si="597"/>
        <v>64097.940282301846</v>
      </c>
      <c r="M346" s="38">
        <f>IFERROR(J346/$R$61,0)</f>
        <v>8.8702687084657617E-2</v>
      </c>
      <c r="P346" s="64"/>
      <c r="Q346" s="64"/>
      <c r="R346" s="64"/>
    </row>
    <row r="347" spans="2:18">
      <c r="B347" s="311"/>
      <c r="C347" s="313"/>
      <c r="D347" s="308"/>
      <c r="E347" s="186">
        <v>2</v>
      </c>
      <c r="F347" s="189" t="s">
        <v>240</v>
      </c>
      <c r="G347" s="45" t="s">
        <v>241</v>
      </c>
      <c r="H347" s="213">
        <v>38163535</v>
      </c>
      <c r="I347" s="39">
        <f t="shared" ref="I347" si="626">IFERROR(H347/H351,"-")</f>
        <v>0.10059680591496603</v>
      </c>
      <c r="J347" s="197">
        <v>800</v>
      </c>
      <c r="K347" s="39">
        <f t="shared" ref="K347" si="627">IFERROR(J347/J351,"-")</f>
        <v>0.62745098039215685</v>
      </c>
      <c r="L347" s="197">
        <f t="shared" si="597"/>
        <v>47704.418749999997</v>
      </c>
      <c r="M347" s="39">
        <f t="shared" ref="M347:M351" si="628">IFERROR(J347/$R$61,0)</f>
        <v>7.704902244052779E-2</v>
      </c>
      <c r="P347" s="64"/>
      <c r="Q347" s="64"/>
      <c r="R347" s="64"/>
    </row>
    <row r="348" spans="2:18">
      <c r="B348" s="311"/>
      <c r="C348" s="313"/>
      <c r="D348" s="308"/>
      <c r="E348" s="186">
        <v>3</v>
      </c>
      <c r="F348" s="189" t="s">
        <v>238</v>
      </c>
      <c r="G348" s="46" t="s">
        <v>239</v>
      </c>
      <c r="H348" s="213">
        <v>56513509</v>
      </c>
      <c r="I348" s="39">
        <f t="shared" ref="I348" si="629">IFERROR(H348/H351,"-")</f>
        <v>0.14896624477912454</v>
      </c>
      <c r="J348" s="197">
        <v>619</v>
      </c>
      <c r="K348" s="39">
        <f t="shared" ref="K348" si="630">IFERROR(J348/J351,"-")</f>
        <v>0.48549019607843136</v>
      </c>
      <c r="L348" s="197">
        <f t="shared" si="597"/>
        <v>91298.075928917606</v>
      </c>
      <c r="M348" s="39">
        <f t="shared" si="628"/>
        <v>5.9616681113358376E-2</v>
      </c>
      <c r="P348" s="64"/>
      <c r="Q348" s="64"/>
      <c r="R348" s="64"/>
    </row>
    <row r="349" spans="2:18" ht="27" customHeight="1">
      <c r="B349" s="311"/>
      <c r="C349" s="313"/>
      <c r="D349" s="308"/>
      <c r="E349" s="186">
        <v>4</v>
      </c>
      <c r="F349" s="189" t="s">
        <v>264</v>
      </c>
      <c r="G349" s="46" t="s">
        <v>265</v>
      </c>
      <c r="H349" s="213">
        <v>8761284</v>
      </c>
      <c r="I349" s="39">
        <f t="shared" ref="I349" si="631">IFERROR(H349/H351,"-")</f>
        <v>2.3094222956911548E-2</v>
      </c>
      <c r="J349" s="197">
        <v>552</v>
      </c>
      <c r="K349" s="39">
        <f t="shared" ref="K349" si="632">IFERROR(J349/J351,"-")</f>
        <v>0.43294117647058822</v>
      </c>
      <c r="L349" s="197">
        <f t="shared" si="597"/>
        <v>15871.891304347826</v>
      </c>
      <c r="M349" s="39">
        <f t="shared" si="628"/>
        <v>5.3163825483964172E-2</v>
      </c>
      <c r="P349" s="64"/>
      <c r="Q349" s="64"/>
      <c r="R349" s="64"/>
    </row>
    <row r="350" spans="2:18" ht="39" customHeight="1">
      <c r="B350" s="311"/>
      <c r="C350" s="313"/>
      <c r="D350" s="308"/>
      <c r="E350" s="187">
        <v>5</v>
      </c>
      <c r="F350" s="190" t="s">
        <v>254</v>
      </c>
      <c r="G350" s="47" t="s">
        <v>255</v>
      </c>
      <c r="H350" s="214">
        <v>17006745</v>
      </c>
      <c r="I350" s="59">
        <f t="shared" ref="I350" si="633">IFERROR(H350/H351,"-")</f>
        <v>4.4828767199116097E-2</v>
      </c>
      <c r="J350" s="198">
        <v>536</v>
      </c>
      <c r="K350" s="59">
        <f t="shared" ref="K350" si="634">IFERROR(J350/J351,"-")</f>
        <v>0.42039215686274511</v>
      </c>
      <c r="L350" s="198">
        <f t="shared" si="597"/>
        <v>31729.001865671642</v>
      </c>
      <c r="M350" s="59">
        <f t="shared" si="628"/>
        <v>5.1622845035153617E-2</v>
      </c>
      <c r="P350" s="64"/>
      <c r="Q350" s="64"/>
      <c r="R350" s="64"/>
    </row>
    <row r="351" spans="2:18">
      <c r="B351" s="294"/>
      <c r="C351" s="314"/>
      <c r="D351" s="309"/>
      <c r="E351" s="204" t="s">
        <v>145</v>
      </c>
      <c r="F351" s="207"/>
      <c r="G351" s="210"/>
      <c r="H351" s="215">
        <v>379371240</v>
      </c>
      <c r="I351" s="42" t="s">
        <v>321</v>
      </c>
      <c r="J351" s="199">
        <v>1275</v>
      </c>
      <c r="K351" s="42" t="s">
        <v>128</v>
      </c>
      <c r="L351" s="199">
        <f t="shared" si="597"/>
        <v>297546.07058823528</v>
      </c>
      <c r="M351" s="42">
        <f t="shared" si="628"/>
        <v>0.12279687951459116</v>
      </c>
      <c r="P351" s="64"/>
      <c r="Q351" s="64"/>
      <c r="R351" s="64"/>
    </row>
    <row r="352" spans="2:18">
      <c r="B352" s="293">
        <v>59</v>
      </c>
      <c r="C352" s="312" t="s">
        <v>25</v>
      </c>
      <c r="D352" s="307">
        <f>VLOOKUP(C352,'市区町村別_在宅(医科)'!$C$7:$BO$80,65,0)</f>
        <v>74266</v>
      </c>
      <c r="E352" s="185">
        <v>1</v>
      </c>
      <c r="F352" s="188" t="s">
        <v>236</v>
      </c>
      <c r="G352" s="191" t="s">
        <v>237</v>
      </c>
      <c r="H352" s="245">
        <v>357140857</v>
      </c>
      <c r="I352" s="38">
        <f t="shared" ref="I352" si="635">IFERROR(H352/H357,"-")</f>
        <v>0.13572716591442921</v>
      </c>
      <c r="J352" s="196">
        <v>6053</v>
      </c>
      <c r="K352" s="38">
        <f t="shared" ref="K352" si="636">IFERROR(J352/J357,"-")</f>
        <v>0.70556008858841357</v>
      </c>
      <c r="L352" s="196">
        <f t="shared" si="597"/>
        <v>59002.289278043943</v>
      </c>
      <c r="M352" s="38">
        <f>IFERROR(J352/$R$62,0)</f>
        <v>8.1504322300918322E-2</v>
      </c>
      <c r="P352" s="64"/>
      <c r="Q352" s="64"/>
      <c r="R352" s="64"/>
    </row>
    <row r="353" spans="2:18">
      <c r="B353" s="311"/>
      <c r="C353" s="313"/>
      <c r="D353" s="308"/>
      <c r="E353" s="186">
        <v>2</v>
      </c>
      <c r="F353" s="189" t="s">
        <v>240</v>
      </c>
      <c r="G353" s="45" t="s">
        <v>241</v>
      </c>
      <c r="H353" s="213">
        <v>233278533</v>
      </c>
      <c r="I353" s="39">
        <f t="shared" ref="I353" si="637">IFERROR(H353/H357,"-")</f>
        <v>8.8654752129817646E-2</v>
      </c>
      <c r="J353" s="197">
        <v>5181</v>
      </c>
      <c r="K353" s="39">
        <f t="shared" ref="K353" si="638">IFERROR(J353/J357,"-")</f>
        <v>0.60391654038932274</v>
      </c>
      <c r="L353" s="197">
        <f t="shared" si="597"/>
        <v>45025.77359583092</v>
      </c>
      <c r="M353" s="39">
        <f t="shared" ref="M353:M357" si="639">IFERROR(J353/$R$62,0)</f>
        <v>6.9762744728408696E-2</v>
      </c>
      <c r="P353" s="64"/>
      <c r="Q353" s="64"/>
      <c r="R353" s="64"/>
    </row>
    <row r="354" spans="2:18">
      <c r="B354" s="311"/>
      <c r="C354" s="313"/>
      <c r="D354" s="308"/>
      <c r="E354" s="186">
        <v>3</v>
      </c>
      <c r="F354" s="189" t="s">
        <v>238</v>
      </c>
      <c r="G354" s="46" t="s">
        <v>239</v>
      </c>
      <c r="H354" s="213">
        <v>345369226</v>
      </c>
      <c r="I354" s="39">
        <f t="shared" ref="I354" si="640">IFERROR(H354/H357,"-")</f>
        <v>0.13125349654139401</v>
      </c>
      <c r="J354" s="197">
        <v>4014</v>
      </c>
      <c r="K354" s="39">
        <f t="shared" ref="K354" si="641">IFERROR(J354/J357,"-")</f>
        <v>0.46788670008159461</v>
      </c>
      <c r="L354" s="197">
        <f t="shared" si="597"/>
        <v>86041.162431489793</v>
      </c>
      <c r="M354" s="39">
        <f t="shared" si="639"/>
        <v>5.4048959146850512E-2</v>
      </c>
      <c r="P354" s="64"/>
      <c r="Q354" s="64"/>
      <c r="R354" s="64"/>
    </row>
    <row r="355" spans="2:18">
      <c r="B355" s="311"/>
      <c r="C355" s="313"/>
      <c r="D355" s="308"/>
      <c r="E355" s="186">
        <v>4</v>
      </c>
      <c r="F355" s="189" t="s">
        <v>246</v>
      </c>
      <c r="G355" s="46" t="s">
        <v>247</v>
      </c>
      <c r="H355" s="213">
        <v>208629351</v>
      </c>
      <c r="I355" s="39">
        <f t="shared" ref="I355" si="642">IFERROR(H355/H357,"-")</f>
        <v>7.928712154542622E-2</v>
      </c>
      <c r="J355" s="197">
        <v>3550</v>
      </c>
      <c r="K355" s="39">
        <f t="shared" ref="K355" si="643">IFERROR(J355/J357,"-")</f>
        <v>0.41380114232428022</v>
      </c>
      <c r="L355" s="197">
        <f t="shared" si="597"/>
        <v>58768.83126760563</v>
      </c>
      <c r="M355" s="39">
        <f t="shared" si="639"/>
        <v>4.780114722753346E-2</v>
      </c>
      <c r="P355" s="64"/>
      <c r="Q355" s="64"/>
      <c r="R355" s="64"/>
    </row>
    <row r="356" spans="2:18" ht="39" customHeight="1">
      <c r="B356" s="311"/>
      <c r="C356" s="313"/>
      <c r="D356" s="308"/>
      <c r="E356" s="187">
        <v>5</v>
      </c>
      <c r="F356" s="190" t="s">
        <v>254</v>
      </c>
      <c r="G356" s="47" t="s">
        <v>255</v>
      </c>
      <c r="H356" s="214">
        <v>125533199</v>
      </c>
      <c r="I356" s="59">
        <f t="shared" ref="I356" si="644">IFERROR(H356/H357,"-")</f>
        <v>4.7707410100217285E-2</v>
      </c>
      <c r="J356" s="198">
        <v>3427</v>
      </c>
      <c r="K356" s="59">
        <f t="shared" ref="K356" si="645">IFERROR(J356/J357,"-")</f>
        <v>0.39946380697050937</v>
      </c>
      <c r="L356" s="198">
        <f t="shared" si="597"/>
        <v>36630.638751094251</v>
      </c>
      <c r="M356" s="59">
        <f t="shared" si="639"/>
        <v>4.6144938464438637E-2</v>
      </c>
      <c r="P356" s="64"/>
      <c r="Q356" s="64"/>
      <c r="R356" s="64"/>
    </row>
    <row r="357" spans="2:18">
      <c r="B357" s="294"/>
      <c r="C357" s="314"/>
      <c r="D357" s="309"/>
      <c r="E357" s="204" t="s">
        <v>145</v>
      </c>
      <c r="F357" s="207"/>
      <c r="G357" s="210"/>
      <c r="H357" s="215">
        <v>2631314480</v>
      </c>
      <c r="I357" s="42" t="s">
        <v>321</v>
      </c>
      <c r="J357" s="199">
        <v>8579</v>
      </c>
      <c r="K357" s="42" t="s">
        <v>128</v>
      </c>
      <c r="L357" s="199">
        <f t="shared" si="597"/>
        <v>306715.7570812449</v>
      </c>
      <c r="M357" s="42">
        <f t="shared" si="639"/>
        <v>0.11551719494789002</v>
      </c>
      <c r="P357" s="64"/>
      <c r="Q357" s="64"/>
      <c r="R357" s="64"/>
    </row>
    <row r="358" spans="2:18">
      <c r="B358" s="293">
        <v>60</v>
      </c>
      <c r="C358" s="312" t="s">
        <v>52</v>
      </c>
      <c r="D358" s="307">
        <f>VLOOKUP(C358,'市区町村別_在宅(医科)'!$C$7:$BO$80,65,0)</f>
        <v>9658</v>
      </c>
      <c r="E358" s="185">
        <v>1</v>
      </c>
      <c r="F358" s="188" t="s">
        <v>236</v>
      </c>
      <c r="G358" s="191" t="s">
        <v>237</v>
      </c>
      <c r="H358" s="245">
        <v>24023513</v>
      </c>
      <c r="I358" s="38">
        <f t="shared" ref="I358" si="646">IFERROR(H358/H363,"-")</f>
        <v>0.12321946090393032</v>
      </c>
      <c r="J358" s="196">
        <v>472</v>
      </c>
      <c r="K358" s="38">
        <f t="shared" ref="K358" si="647">IFERROR(J358/J363,"-")</f>
        <v>0.67718794835007179</v>
      </c>
      <c r="L358" s="196">
        <f t="shared" si="597"/>
        <v>50897.273305084746</v>
      </c>
      <c r="M358" s="38">
        <f>IFERROR(J358/$R$63,0)</f>
        <v>4.8871401946572787E-2</v>
      </c>
      <c r="P358" s="64"/>
      <c r="Q358" s="64"/>
      <c r="R358" s="64"/>
    </row>
    <row r="359" spans="2:18">
      <c r="B359" s="311"/>
      <c r="C359" s="313"/>
      <c r="D359" s="308"/>
      <c r="E359" s="186">
        <v>2</v>
      </c>
      <c r="F359" s="189" t="s">
        <v>240</v>
      </c>
      <c r="G359" s="45" t="s">
        <v>241</v>
      </c>
      <c r="H359" s="213">
        <v>19412089</v>
      </c>
      <c r="I359" s="39">
        <f t="shared" ref="I359" si="648">IFERROR(H359/H363,"-")</f>
        <v>9.9566917694307061E-2</v>
      </c>
      <c r="J359" s="197">
        <v>435</v>
      </c>
      <c r="K359" s="39">
        <f t="shared" ref="K359" si="649">IFERROR(J359/J363,"-")</f>
        <v>0.62410329985652802</v>
      </c>
      <c r="L359" s="197">
        <f t="shared" si="597"/>
        <v>44625.491954022989</v>
      </c>
      <c r="M359" s="39">
        <f t="shared" ref="M359:M363" si="650">IFERROR(J359/$R$63,0)</f>
        <v>4.5040381031269415E-2</v>
      </c>
      <c r="P359" s="64"/>
      <c r="Q359" s="64"/>
      <c r="R359" s="64"/>
    </row>
    <row r="360" spans="2:18">
      <c r="B360" s="311"/>
      <c r="C360" s="313"/>
      <c r="D360" s="308"/>
      <c r="E360" s="186">
        <v>3</v>
      </c>
      <c r="F360" s="189" t="s">
        <v>238</v>
      </c>
      <c r="G360" s="46" t="s">
        <v>239</v>
      </c>
      <c r="H360" s="213">
        <v>24931890</v>
      </c>
      <c r="I360" s="39">
        <f t="shared" ref="I360" si="651">IFERROR(H360/H363,"-")</f>
        <v>0.12787863478235223</v>
      </c>
      <c r="J360" s="197">
        <v>351</v>
      </c>
      <c r="K360" s="39">
        <f t="shared" ref="K360" si="652">IFERROR(J360/J363,"-")</f>
        <v>0.50358680057388805</v>
      </c>
      <c r="L360" s="197">
        <f t="shared" si="597"/>
        <v>71031.025641025641</v>
      </c>
      <c r="M360" s="39">
        <f t="shared" si="650"/>
        <v>3.6342928142472565E-2</v>
      </c>
      <c r="P360" s="64"/>
      <c r="Q360" s="64"/>
      <c r="R360" s="64"/>
    </row>
    <row r="361" spans="2:18">
      <c r="B361" s="311"/>
      <c r="C361" s="313"/>
      <c r="D361" s="308"/>
      <c r="E361" s="186">
        <v>4</v>
      </c>
      <c r="F361" s="189" t="s">
        <v>246</v>
      </c>
      <c r="G361" s="46" t="s">
        <v>247</v>
      </c>
      <c r="H361" s="213">
        <v>14851816</v>
      </c>
      <c r="I361" s="39">
        <f t="shared" ref="I361" si="653">IFERROR(H361/H363,"-")</f>
        <v>7.6176734059018203E-2</v>
      </c>
      <c r="J361" s="197">
        <v>259</v>
      </c>
      <c r="K361" s="39">
        <f t="shared" ref="K361" si="654">IFERROR(J361/J363,"-")</f>
        <v>0.3715925394548063</v>
      </c>
      <c r="L361" s="197">
        <f t="shared" si="597"/>
        <v>57342.91891891892</v>
      </c>
      <c r="M361" s="39">
        <f t="shared" si="650"/>
        <v>2.6817146407123627E-2</v>
      </c>
      <c r="P361" s="64"/>
      <c r="Q361" s="64"/>
      <c r="R361" s="64"/>
    </row>
    <row r="362" spans="2:18">
      <c r="B362" s="311"/>
      <c r="C362" s="313"/>
      <c r="D362" s="308"/>
      <c r="E362" s="187">
        <v>5</v>
      </c>
      <c r="F362" s="190" t="s">
        <v>244</v>
      </c>
      <c r="G362" s="47" t="s">
        <v>245</v>
      </c>
      <c r="H362" s="214">
        <v>19216850</v>
      </c>
      <c r="I362" s="59">
        <f t="shared" ref="I362" si="655">IFERROR(H362/H363,"-")</f>
        <v>9.8565513597936041E-2</v>
      </c>
      <c r="J362" s="198">
        <v>257</v>
      </c>
      <c r="K362" s="59">
        <f t="shared" ref="K362" si="656">IFERROR(J362/J363,"-")</f>
        <v>0.36872309899569583</v>
      </c>
      <c r="L362" s="198">
        <f t="shared" si="597"/>
        <v>74773.735408560315</v>
      </c>
      <c r="M362" s="59">
        <f t="shared" si="650"/>
        <v>2.6610064195485606E-2</v>
      </c>
      <c r="P362" s="64"/>
      <c r="Q362" s="64"/>
      <c r="R362" s="64"/>
    </row>
    <row r="363" spans="2:18">
      <c r="B363" s="294"/>
      <c r="C363" s="314"/>
      <c r="D363" s="309"/>
      <c r="E363" s="204" t="s">
        <v>145</v>
      </c>
      <c r="F363" s="207"/>
      <c r="G363" s="210"/>
      <c r="H363" s="215">
        <v>194965250</v>
      </c>
      <c r="I363" s="42" t="s">
        <v>321</v>
      </c>
      <c r="J363" s="199">
        <v>697</v>
      </c>
      <c r="K363" s="42" t="s">
        <v>128</v>
      </c>
      <c r="L363" s="199">
        <f t="shared" si="597"/>
        <v>279720.5882352941</v>
      </c>
      <c r="M363" s="42">
        <f t="shared" si="650"/>
        <v>7.2168150755850077E-2</v>
      </c>
      <c r="P363" s="64"/>
      <c r="Q363" s="64"/>
      <c r="R363" s="64"/>
    </row>
    <row r="364" spans="2:18">
      <c r="B364" s="293">
        <v>61</v>
      </c>
      <c r="C364" s="312" t="s">
        <v>20</v>
      </c>
      <c r="D364" s="307">
        <f>VLOOKUP(C364,'市区町村別_在宅(医科)'!$C$7:$BO$80,65,0)</f>
        <v>8401</v>
      </c>
      <c r="E364" s="185">
        <v>1</v>
      </c>
      <c r="F364" s="188" t="s">
        <v>236</v>
      </c>
      <c r="G364" s="191" t="s">
        <v>237</v>
      </c>
      <c r="H364" s="245">
        <v>27671299</v>
      </c>
      <c r="I364" s="38">
        <f t="shared" ref="I364" si="657">IFERROR(H364/H369,"-")</f>
        <v>0.13472697718016188</v>
      </c>
      <c r="J364" s="196">
        <v>572</v>
      </c>
      <c r="K364" s="38">
        <f t="shared" ref="K364" si="658">IFERROR(J364/J369,"-")</f>
        <v>0.70270270270270274</v>
      </c>
      <c r="L364" s="196">
        <f t="shared" si="597"/>
        <v>48376.396853146856</v>
      </c>
      <c r="M364" s="38">
        <f>IFERROR(J364/$R$64,0)</f>
        <v>6.8087132484228069E-2</v>
      </c>
      <c r="P364" s="64"/>
      <c r="Q364" s="64"/>
      <c r="R364" s="64"/>
    </row>
    <row r="365" spans="2:18">
      <c r="B365" s="311"/>
      <c r="C365" s="313"/>
      <c r="D365" s="308"/>
      <c r="E365" s="186">
        <v>2</v>
      </c>
      <c r="F365" s="189" t="s">
        <v>240</v>
      </c>
      <c r="G365" s="45" t="s">
        <v>241</v>
      </c>
      <c r="H365" s="213">
        <v>17770696</v>
      </c>
      <c r="I365" s="39">
        <f t="shared" ref="I365" si="659">IFERROR(H365/H369,"-")</f>
        <v>8.6522579025567023E-2</v>
      </c>
      <c r="J365" s="197">
        <v>487</v>
      </c>
      <c r="K365" s="39">
        <f t="shared" ref="K365" si="660">IFERROR(J365/J369,"-")</f>
        <v>0.59828009828009832</v>
      </c>
      <c r="L365" s="197">
        <f t="shared" si="597"/>
        <v>36490.135523613964</v>
      </c>
      <c r="M365" s="39">
        <f t="shared" ref="M365:M369" si="661">IFERROR(J365/$R$64,0)</f>
        <v>5.7969289370313058E-2</v>
      </c>
      <c r="P365" s="64"/>
      <c r="Q365" s="64"/>
      <c r="R365" s="64"/>
    </row>
    <row r="366" spans="2:18">
      <c r="B366" s="311"/>
      <c r="C366" s="313"/>
      <c r="D366" s="308"/>
      <c r="E366" s="186">
        <v>3</v>
      </c>
      <c r="F366" s="189" t="s">
        <v>238</v>
      </c>
      <c r="G366" s="46" t="s">
        <v>239</v>
      </c>
      <c r="H366" s="213">
        <v>32604459</v>
      </c>
      <c r="I366" s="39">
        <f t="shared" ref="I366" si="662">IFERROR(H366/H369,"-")</f>
        <v>0.15874571712967012</v>
      </c>
      <c r="J366" s="197">
        <v>360</v>
      </c>
      <c r="K366" s="39">
        <f t="shared" ref="K366" si="663">IFERROR(J366/J369,"-")</f>
        <v>0.44226044226044225</v>
      </c>
      <c r="L366" s="197">
        <f t="shared" si="597"/>
        <v>90567.941666666666</v>
      </c>
      <c r="M366" s="39">
        <f t="shared" si="661"/>
        <v>4.285204142364004E-2</v>
      </c>
      <c r="P366" s="64"/>
      <c r="Q366" s="64"/>
      <c r="R366" s="64"/>
    </row>
    <row r="367" spans="2:18">
      <c r="B367" s="311"/>
      <c r="C367" s="313"/>
      <c r="D367" s="308"/>
      <c r="E367" s="186">
        <v>4</v>
      </c>
      <c r="F367" s="189" t="s">
        <v>246</v>
      </c>
      <c r="G367" s="46" t="s">
        <v>247</v>
      </c>
      <c r="H367" s="213">
        <v>15422590</v>
      </c>
      <c r="I367" s="39">
        <f t="shared" ref="I367" si="664">IFERROR(H367/H369,"-")</f>
        <v>7.5090039357711136E-2</v>
      </c>
      <c r="J367" s="197">
        <v>332</v>
      </c>
      <c r="K367" s="39">
        <f t="shared" ref="K367" si="665">IFERROR(J367/J369,"-")</f>
        <v>0.40786240786240785</v>
      </c>
      <c r="L367" s="197">
        <f t="shared" si="597"/>
        <v>46453.584337349399</v>
      </c>
      <c r="M367" s="39">
        <f t="shared" si="661"/>
        <v>3.951910486846804E-2</v>
      </c>
      <c r="P367" s="64"/>
      <c r="Q367" s="64"/>
      <c r="R367" s="64"/>
    </row>
    <row r="368" spans="2:18" ht="39" customHeight="1">
      <c r="B368" s="311"/>
      <c r="C368" s="313"/>
      <c r="D368" s="308"/>
      <c r="E368" s="187">
        <v>5</v>
      </c>
      <c r="F368" s="190" t="s">
        <v>254</v>
      </c>
      <c r="G368" s="47" t="s">
        <v>255</v>
      </c>
      <c r="H368" s="214">
        <v>8888429</v>
      </c>
      <c r="I368" s="59">
        <f t="shared" ref="I368" si="666">IFERROR(H368/H369,"-")</f>
        <v>4.3276290392095039E-2</v>
      </c>
      <c r="J368" s="198">
        <v>305</v>
      </c>
      <c r="K368" s="59">
        <f t="shared" ref="K368" si="667">IFERROR(J368/J369,"-")</f>
        <v>0.37469287469287471</v>
      </c>
      <c r="L368" s="198">
        <f t="shared" si="597"/>
        <v>29142.390163934426</v>
      </c>
      <c r="M368" s="59">
        <f t="shared" si="661"/>
        <v>3.6305201761695036E-2</v>
      </c>
      <c r="P368" s="64"/>
      <c r="Q368" s="64"/>
      <c r="R368" s="64"/>
    </row>
    <row r="369" spans="2:18">
      <c r="B369" s="294"/>
      <c r="C369" s="314"/>
      <c r="D369" s="309"/>
      <c r="E369" s="204" t="s">
        <v>145</v>
      </c>
      <c r="F369" s="207"/>
      <c r="G369" s="210"/>
      <c r="H369" s="215">
        <v>205387960</v>
      </c>
      <c r="I369" s="42" t="s">
        <v>321</v>
      </c>
      <c r="J369" s="199">
        <v>814</v>
      </c>
      <c r="K369" s="42" t="s">
        <v>128</v>
      </c>
      <c r="L369" s="199">
        <f t="shared" si="597"/>
        <v>252319.36117936118</v>
      </c>
      <c r="M369" s="42">
        <f t="shared" si="661"/>
        <v>9.6893226996786097E-2</v>
      </c>
      <c r="P369" s="64"/>
      <c r="Q369" s="64"/>
      <c r="R369" s="64"/>
    </row>
    <row r="370" spans="2:18">
      <c r="B370" s="293">
        <v>62</v>
      </c>
      <c r="C370" s="312" t="s">
        <v>21</v>
      </c>
      <c r="D370" s="307">
        <f>VLOOKUP(C370,'市区町村別_在宅(医科)'!$C$7:$BO$80,65,0)</f>
        <v>12392</v>
      </c>
      <c r="E370" s="185">
        <v>1</v>
      </c>
      <c r="F370" s="188" t="s">
        <v>236</v>
      </c>
      <c r="G370" s="191" t="s">
        <v>237</v>
      </c>
      <c r="H370" s="245">
        <v>48659809</v>
      </c>
      <c r="I370" s="38">
        <f t="shared" ref="I370" si="668">IFERROR(H370/H375,"-")</f>
        <v>0.17800947675544154</v>
      </c>
      <c r="J370" s="196">
        <v>860</v>
      </c>
      <c r="K370" s="38">
        <f t="shared" ref="K370" si="669">IFERROR(J370/J375,"-")</f>
        <v>0.69187449718423166</v>
      </c>
      <c r="L370" s="196">
        <f t="shared" si="597"/>
        <v>56581.173255813956</v>
      </c>
      <c r="M370" s="38">
        <f>IFERROR(J370/$R$65,0)</f>
        <v>6.9399612653324727E-2</v>
      </c>
      <c r="P370" s="64"/>
      <c r="Q370" s="64"/>
      <c r="R370" s="64"/>
    </row>
    <row r="371" spans="2:18">
      <c r="B371" s="311"/>
      <c r="C371" s="313"/>
      <c r="D371" s="308"/>
      <c r="E371" s="186">
        <v>2</v>
      </c>
      <c r="F371" s="189" t="s">
        <v>240</v>
      </c>
      <c r="G371" s="45" t="s">
        <v>241</v>
      </c>
      <c r="H371" s="213">
        <v>27443195</v>
      </c>
      <c r="I371" s="39">
        <f t="shared" ref="I371" si="670">IFERROR(H371/H375,"-")</f>
        <v>0.10039391610533344</v>
      </c>
      <c r="J371" s="197">
        <v>723</v>
      </c>
      <c r="K371" s="39">
        <f t="shared" ref="K371" si="671">IFERROR(J371/J375,"-")</f>
        <v>0.58165728077232504</v>
      </c>
      <c r="L371" s="197">
        <f t="shared" si="597"/>
        <v>37957.392807745506</v>
      </c>
      <c r="M371" s="39">
        <f t="shared" ref="M371:M375" si="672">IFERROR(J371/$R$65,0)</f>
        <v>5.8344092963202067E-2</v>
      </c>
      <c r="P371" s="64"/>
      <c r="Q371" s="64"/>
      <c r="R371" s="64"/>
    </row>
    <row r="372" spans="2:18">
      <c r="B372" s="311"/>
      <c r="C372" s="313"/>
      <c r="D372" s="308"/>
      <c r="E372" s="186">
        <v>3</v>
      </c>
      <c r="F372" s="189" t="s">
        <v>238</v>
      </c>
      <c r="G372" s="46" t="s">
        <v>239</v>
      </c>
      <c r="H372" s="213">
        <v>44430128</v>
      </c>
      <c r="I372" s="39">
        <f t="shared" ref="I372" si="673">IFERROR(H372/H375,"-")</f>
        <v>0.16253626966471019</v>
      </c>
      <c r="J372" s="197">
        <v>572</v>
      </c>
      <c r="K372" s="39">
        <f t="shared" ref="K372" si="674">IFERROR(J372/J375,"-")</f>
        <v>0.46017699115044247</v>
      </c>
      <c r="L372" s="197">
        <f t="shared" si="597"/>
        <v>77675.048951048957</v>
      </c>
      <c r="M372" s="39">
        <f t="shared" si="672"/>
        <v>4.6158812136862494E-2</v>
      </c>
      <c r="P372" s="64"/>
      <c r="Q372" s="64"/>
      <c r="R372" s="64"/>
    </row>
    <row r="373" spans="2:18">
      <c r="B373" s="311"/>
      <c r="C373" s="313"/>
      <c r="D373" s="308"/>
      <c r="E373" s="186">
        <v>4</v>
      </c>
      <c r="F373" s="189" t="s">
        <v>246</v>
      </c>
      <c r="G373" s="46" t="s">
        <v>247</v>
      </c>
      <c r="H373" s="213">
        <v>20435152</v>
      </c>
      <c r="I373" s="39">
        <f t="shared" ref="I373" si="675">IFERROR(H373/H375,"-")</f>
        <v>7.4756781616999654E-2</v>
      </c>
      <c r="J373" s="197">
        <v>463</v>
      </c>
      <c r="K373" s="39">
        <f t="shared" ref="K373" si="676">IFERROR(J373/J375,"-")</f>
        <v>0.37248592115848755</v>
      </c>
      <c r="L373" s="197">
        <f t="shared" si="597"/>
        <v>44136.39740820734</v>
      </c>
      <c r="M373" s="39">
        <f t="shared" si="672"/>
        <v>3.7362814719173659E-2</v>
      </c>
      <c r="P373" s="64"/>
      <c r="Q373" s="64"/>
      <c r="R373" s="64"/>
    </row>
    <row r="374" spans="2:18">
      <c r="B374" s="311"/>
      <c r="C374" s="313"/>
      <c r="D374" s="308"/>
      <c r="E374" s="187">
        <v>5</v>
      </c>
      <c r="F374" s="190" t="s">
        <v>244</v>
      </c>
      <c r="G374" s="47" t="s">
        <v>245</v>
      </c>
      <c r="H374" s="214">
        <v>19369534</v>
      </c>
      <c r="I374" s="59">
        <f t="shared" ref="I374" si="677">IFERROR(H374/H375,"-")</f>
        <v>7.0858490470785337E-2</v>
      </c>
      <c r="J374" s="198">
        <v>459</v>
      </c>
      <c r="K374" s="59">
        <f t="shared" ref="K374" si="678">IFERROR(J374/J375,"-")</f>
        <v>0.36926790024135159</v>
      </c>
      <c r="L374" s="198">
        <f t="shared" si="597"/>
        <v>42199.420479302833</v>
      </c>
      <c r="M374" s="59">
        <f t="shared" si="672"/>
        <v>3.7040025823111687E-2</v>
      </c>
      <c r="P374" s="64"/>
      <c r="Q374" s="64"/>
      <c r="R374" s="64"/>
    </row>
    <row r="375" spans="2:18">
      <c r="B375" s="294"/>
      <c r="C375" s="314"/>
      <c r="D375" s="309"/>
      <c r="E375" s="204" t="s">
        <v>145</v>
      </c>
      <c r="F375" s="207"/>
      <c r="G375" s="210"/>
      <c r="H375" s="215">
        <v>273355160</v>
      </c>
      <c r="I375" s="42" t="s">
        <v>321</v>
      </c>
      <c r="J375" s="199">
        <v>1243</v>
      </c>
      <c r="K375" s="42" t="s">
        <v>128</v>
      </c>
      <c r="L375" s="199">
        <f t="shared" si="597"/>
        <v>219915.65567176187</v>
      </c>
      <c r="M375" s="42">
        <f t="shared" si="672"/>
        <v>0.10030664945125888</v>
      </c>
      <c r="P375" s="64"/>
      <c r="Q375" s="64"/>
      <c r="R375" s="64"/>
    </row>
    <row r="376" spans="2:18">
      <c r="B376" s="293">
        <v>63</v>
      </c>
      <c r="C376" s="312" t="s">
        <v>32</v>
      </c>
      <c r="D376" s="307">
        <f>VLOOKUP(C376,'市区町村別_在宅(医科)'!$C$7:$BO$80,65,0)</f>
        <v>9042</v>
      </c>
      <c r="E376" s="185">
        <v>1</v>
      </c>
      <c r="F376" s="188" t="s">
        <v>236</v>
      </c>
      <c r="G376" s="191" t="s">
        <v>237</v>
      </c>
      <c r="H376" s="245">
        <v>43369801</v>
      </c>
      <c r="I376" s="38">
        <f t="shared" ref="I376" si="679">IFERROR(H376/H381,"-")</f>
        <v>0.15117754146055257</v>
      </c>
      <c r="J376" s="196">
        <v>697</v>
      </c>
      <c r="K376" s="38">
        <f t="shared" ref="K376" si="680">IFERROR(J376/J381,"-")</f>
        <v>0.66380952380952385</v>
      </c>
      <c r="L376" s="196">
        <f t="shared" si="597"/>
        <v>62223.530846484937</v>
      </c>
      <c r="M376" s="38">
        <f>IFERROR(J376/$R$66,0)</f>
        <v>7.7084715770847162E-2</v>
      </c>
      <c r="P376" s="64"/>
      <c r="Q376" s="64"/>
      <c r="R376" s="64"/>
    </row>
    <row r="377" spans="2:18">
      <c r="B377" s="311"/>
      <c r="C377" s="313"/>
      <c r="D377" s="308"/>
      <c r="E377" s="186">
        <v>2</v>
      </c>
      <c r="F377" s="189" t="s">
        <v>240</v>
      </c>
      <c r="G377" s="45" t="s">
        <v>241</v>
      </c>
      <c r="H377" s="213">
        <v>25866010</v>
      </c>
      <c r="I377" s="39">
        <f t="shared" ref="I377" si="681">IFERROR(H377/H381,"-")</f>
        <v>9.0163194412491474E-2</v>
      </c>
      <c r="J377" s="197">
        <v>576</v>
      </c>
      <c r="K377" s="39">
        <f t="shared" ref="K377" si="682">IFERROR(J377/J381,"-")</f>
        <v>0.5485714285714286</v>
      </c>
      <c r="L377" s="197">
        <f t="shared" si="597"/>
        <v>44906.267361111109</v>
      </c>
      <c r="M377" s="39">
        <f t="shared" ref="M377:M381" si="683">IFERROR(J377/$R$66,0)</f>
        <v>6.3702720637027213E-2</v>
      </c>
      <c r="P377" s="64"/>
      <c r="Q377" s="64"/>
      <c r="R377" s="64"/>
    </row>
    <row r="378" spans="2:18">
      <c r="B378" s="311"/>
      <c r="C378" s="313"/>
      <c r="D378" s="308"/>
      <c r="E378" s="186">
        <v>3</v>
      </c>
      <c r="F378" s="189" t="s">
        <v>238</v>
      </c>
      <c r="G378" s="46" t="s">
        <v>239</v>
      </c>
      <c r="H378" s="213">
        <v>42773819</v>
      </c>
      <c r="I378" s="39">
        <f t="shared" ref="I378" si="684">IFERROR(H378/H381,"-")</f>
        <v>0.14910007992194085</v>
      </c>
      <c r="J378" s="197">
        <v>454</v>
      </c>
      <c r="K378" s="39">
        <f t="shared" ref="K378" si="685">IFERROR(J378/J381,"-")</f>
        <v>0.43238095238095237</v>
      </c>
      <c r="L378" s="197">
        <f t="shared" si="597"/>
        <v>94215.460352422902</v>
      </c>
      <c r="M378" s="39">
        <f t="shared" si="683"/>
        <v>5.0210130502101304E-2</v>
      </c>
      <c r="P378" s="64"/>
      <c r="Q378" s="64"/>
      <c r="R378" s="64"/>
    </row>
    <row r="379" spans="2:18">
      <c r="B379" s="311"/>
      <c r="C379" s="313"/>
      <c r="D379" s="308"/>
      <c r="E379" s="186">
        <v>4</v>
      </c>
      <c r="F379" s="189" t="s">
        <v>246</v>
      </c>
      <c r="G379" s="46" t="s">
        <v>247</v>
      </c>
      <c r="H379" s="213">
        <v>25400513</v>
      </c>
      <c r="I379" s="39">
        <f t="shared" ref="I379" si="686">IFERROR(H379/H381,"-")</f>
        <v>8.8540574746395637E-2</v>
      </c>
      <c r="J379" s="197">
        <v>381</v>
      </c>
      <c r="K379" s="39">
        <f t="shared" ref="K379" si="687">IFERROR(J379/J381,"-")</f>
        <v>0.36285714285714288</v>
      </c>
      <c r="L379" s="197">
        <f t="shared" si="597"/>
        <v>66668.013123359575</v>
      </c>
      <c r="M379" s="39">
        <f t="shared" si="683"/>
        <v>4.2136695421366957E-2</v>
      </c>
      <c r="P379" s="64"/>
      <c r="Q379" s="64"/>
      <c r="R379" s="64"/>
    </row>
    <row r="380" spans="2:18">
      <c r="B380" s="311"/>
      <c r="C380" s="313"/>
      <c r="D380" s="308"/>
      <c r="E380" s="187">
        <v>5</v>
      </c>
      <c r="F380" s="190" t="s">
        <v>266</v>
      </c>
      <c r="G380" s="47" t="s">
        <v>267</v>
      </c>
      <c r="H380" s="214">
        <v>6069962</v>
      </c>
      <c r="I380" s="59">
        <f t="shared" ref="I380" si="688">IFERROR(H380/H381,"-")</f>
        <v>2.1158546056482447E-2</v>
      </c>
      <c r="J380" s="198">
        <v>355</v>
      </c>
      <c r="K380" s="59">
        <f t="shared" ref="K380" si="689">IFERROR(J380/J381,"-")</f>
        <v>0.33809523809523812</v>
      </c>
      <c r="L380" s="198">
        <f t="shared" si="597"/>
        <v>17098.484507042253</v>
      </c>
      <c r="M380" s="59">
        <f t="shared" si="683"/>
        <v>3.9261225392612252E-2</v>
      </c>
      <c r="P380" s="64"/>
      <c r="Q380" s="64"/>
      <c r="R380" s="64"/>
    </row>
    <row r="381" spans="2:18">
      <c r="B381" s="294"/>
      <c r="C381" s="314"/>
      <c r="D381" s="309"/>
      <c r="E381" s="204" t="s">
        <v>145</v>
      </c>
      <c r="F381" s="207"/>
      <c r="G381" s="210"/>
      <c r="H381" s="215">
        <v>286879920</v>
      </c>
      <c r="I381" s="42" t="s">
        <v>321</v>
      </c>
      <c r="J381" s="199">
        <v>1050</v>
      </c>
      <c r="K381" s="42" t="s">
        <v>128</v>
      </c>
      <c r="L381" s="199">
        <f t="shared" si="597"/>
        <v>273218.97142857144</v>
      </c>
      <c r="M381" s="42">
        <f t="shared" si="683"/>
        <v>0.11612475116124751</v>
      </c>
      <c r="P381" s="64"/>
      <c r="Q381" s="64"/>
      <c r="R381" s="64"/>
    </row>
    <row r="382" spans="2:18">
      <c r="B382" s="293">
        <v>64</v>
      </c>
      <c r="C382" s="312" t="s">
        <v>53</v>
      </c>
      <c r="D382" s="307">
        <f>VLOOKUP(C382,'市区町村別_在宅(医科)'!$C$7:$BO$80,65,0)</f>
        <v>9557</v>
      </c>
      <c r="E382" s="185">
        <v>1</v>
      </c>
      <c r="F382" s="188" t="s">
        <v>236</v>
      </c>
      <c r="G382" s="191" t="s">
        <v>237</v>
      </c>
      <c r="H382" s="245">
        <v>41654314</v>
      </c>
      <c r="I382" s="38">
        <f t="shared" ref="I382" si="690">IFERROR(H382/H387,"-")</f>
        <v>0.16161072385027139</v>
      </c>
      <c r="J382" s="196">
        <v>651</v>
      </c>
      <c r="K382" s="38">
        <f t="shared" ref="K382" si="691">IFERROR(J382/J387,"-")</f>
        <v>0.73642533936651589</v>
      </c>
      <c r="L382" s="196">
        <f t="shared" si="597"/>
        <v>63985.121351766516</v>
      </c>
      <c r="M382" s="38">
        <f>IFERROR(J382/$R$67,0)</f>
        <v>6.8117610128701475E-2</v>
      </c>
      <c r="P382" s="64"/>
      <c r="Q382" s="64"/>
      <c r="R382" s="64"/>
    </row>
    <row r="383" spans="2:18">
      <c r="B383" s="311"/>
      <c r="C383" s="313"/>
      <c r="D383" s="308"/>
      <c r="E383" s="186">
        <v>2</v>
      </c>
      <c r="F383" s="189" t="s">
        <v>240</v>
      </c>
      <c r="G383" s="45" t="s">
        <v>241</v>
      </c>
      <c r="H383" s="213">
        <v>21211504</v>
      </c>
      <c r="I383" s="39">
        <f t="shared" ref="I383" si="692">IFERROR(H383/H387,"-")</f>
        <v>8.2296554335114652E-2</v>
      </c>
      <c r="J383" s="197">
        <v>523</v>
      </c>
      <c r="K383" s="39">
        <f t="shared" ref="K383" si="693">IFERROR(J383/J387,"-")</f>
        <v>0.59162895927601811</v>
      </c>
      <c r="L383" s="197">
        <f t="shared" si="597"/>
        <v>40557.369024856598</v>
      </c>
      <c r="M383" s="39">
        <f t="shared" ref="M383:M387" si="694">IFERROR(J383/$R$67,0)</f>
        <v>5.4724285863764779E-2</v>
      </c>
      <c r="P383" s="64"/>
      <c r="Q383" s="64"/>
      <c r="R383" s="64"/>
    </row>
    <row r="384" spans="2:18">
      <c r="B384" s="311"/>
      <c r="C384" s="313"/>
      <c r="D384" s="308"/>
      <c r="E384" s="186">
        <v>3</v>
      </c>
      <c r="F384" s="189" t="s">
        <v>238</v>
      </c>
      <c r="G384" s="46" t="s">
        <v>239</v>
      </c>
      <c r="H384" s="213">
        <v>36349104</v>
      </c>
      <c r="I384" s="39">
        <f t="shared" ref="I384" si="695">IFERROR(H384/H387,"-")</f>
        <v>0.1410275297955644</v>
      </c>
      <c r="J384" s="197">
        <v>438</v>
      </c>
      <c r="K384" s="39">
        <f t="shared" ref="K384" si="696">IFERROR(J384/J387,"-")</f>
        <v>0.49547511312217196</v>
      </c>
      <c r="L384" s="197">
        <f t="shared" si="597"/>
        <v>82988.821917808222</v>
      </c>
      <c r="M384" s="39">
        <f t="shared" si="694"/>
        <v>4.5830281469080254E-2</v>
      </c>
      <c r="P384" s="64"/>
      <c r="Q384" s="64"/>
      <c r="R384" s="64"/>
    </row>
    <row r="385" spans="2:18" ht="39" customHeight="1">
      <c r="B385" s="311"/>
      <c r="C385" s="313"/>
      <c r="D385" s="308"/>
      <c r="E385" s="186">
        <v>4</v>
      </c>
      <c r="F385" s="189" t="s">
        <v>254</v>
      </c>
      <c r="G385" s="46" t="s">
        <v>255</v>
      </c>
      <c r="H385" s="213">
        <v>11568458</v>
      </c>
      <c r="I385" s="39">
        <f t="shared" ref="I385" si="697">IFERROR(H385/H387,"-")</f>
        <v>4.4883391218769393E-2</v>
      </c>
      <c r="J385" s="197">
        <v>336</v>
      </c>
      <c r="K385" s="39">
        <f t="shared" ref="K385" si="698">IFERROR(J385/J387,"-")</f>
        <v>0.38009049773755654</v>
      </c>
      <c r="L385" s="197">
        <f t="shared" si="597"/>
        <v>34429.934523809527</v>
      </c>
      <c r="M385" s="39">
        <f t="shared" si="694"/>
        <v>3.5157476195458823E-2</v>
      </c>
      <c r="P385" s="64"/>
      <c r="Q385" s="64"/>
      <c r="R385" s="64"/>
    </row>
    <row r="386" spans="2:18">
      <c r="B386" s="311"/>
      <c r="C386" s="313"/>
      <c r="D386" s="308"/>
      <c r="E386" s="187">
        <v>5</v>
      </c>
      <c r="F386" s="190" t="s">
        <v>244</v>
      </c>
      <c r="G386" s="47" t="s">
        <v>245</v>
      </c>
      <c r="H386" s="214">
        <v>23079044</v>
      </c>
      <c r="I386" s="59">
        <f t="shared" ref="I386" si="699">IFERROR(H386/H387,"-")</f>
        <v>8.9542250212361271E-2</v>
      </c>
      <c r="J386" s="198">
        <v>330</v>
      </c>
      <c r="K386" s="59">
        <f t="shared" ref="K386" si="700">IFERROR(J386/J387,"-")</f>
        <v>0.37330316742081449</v>
      </c>
      <c r="L386" s="198">
        <f t="shared" si="597"/>
        <v>69936.496969696964</v>
      </c>
      <c r="M386" s="59">
        <f t="shared" si="694"/>
        <v>3.452966412053992E-2</v>
      </c>
      <c r="P386" s="64"/>
      <c r="Q386" s="64"/>
      <c r="R386" s="64"/>
    </row>
    <row r="387" spans="2:18">
      <c r="B387" s="294"/>
      <c r="C387" s="314"/>
      <c r="D387" s="309"/>
      <c r="E387" s="204" t="s">
        <v>145</v>
      </c>
      <c r="F387" s="207"/>
      <c r="G387" s="210"/>
      <c r="H387" s="215">
        <v>257744740</v>
      </c>
      <c r="I387" s="42" t="s">
        <v>321</v>
      </c>
      <c r="J387" s="199">
        <v>884</v>
      </c>
      <c r="K387" s="42" t="s">
        <v>128</v>
      </c>
      <c r="L387" s="199">
        <f t="shared" si="597"/>
        <v>291566.44796380092</v>
      </c>
      <c r="M387" s="42">
        <f t="shared" si="694"/>
        <v>9.249764570471905E-2</v>
      </c>
      <c r="P387" s="64"/>
      <c r="Q387" s="64"/>
      <c r="R387" s="64"/>
    </row>
    <row r="388" spans="2:18">
      <c r="B388" s="293">
        <v>65</v>
      </c>
      <c r="C388" s="312" t="s">
        <v>13</v>
      </c>
      <c r="D388" s="307">
        <f>VLOOKUP(C388,'市区町村別_在宅(医科)'!$C$7:$BO$80,65,0)</f>
        <v>4628</v>
      </c>
      <c r="E388" s="185">
        <v>1</v>
      </c>
      <c r="F388" s="188" t="s">
        <v>236</v>
      </c>
      <c r="G388" s="191" t="s">
        <v>237</v>
      </c>
      <c r="H388" s="245">
        <v>18012529</v>
      </c>
      <c r="I388" s="38">
        <f t="shared" ref="I388" si="701">IFERROR(H388/H393,"-")</f>
        <v>0.15686339038608579</v>
      </c>
      <c r="J388" s="196">
        <v>257</v>
      </c>
      <c r="K388" s="38">
        <f t="shared" ref="K388" si="702">IFERROR(J388/J393,"-")</f>
        <v>0.66408268733850129</v>
      </c>
      <c r="L388" s="196">
        <f t="shared" si="597"/>
        <v>70087.661478599228</v>
      </c>
      <c r="M388" s="38">
        <f>IFERROR(J388/$R$68,0)</f>
        <v>5.553154710458081E-2</v>
      </c>
      <c r="P388" s="64"/>
      <c r="Q388" s="64"/>
      <c r="R388" s="64"/>
    </row>
    <row r="389" spans="2:18">
      <c r="B389" s="311"/>
      <c r="C389" s="313"/>
      <c r="D389" s="308"/>
      <c r="E389" s="186">
        <v>2</v>
      </c>
      <c r="F389" s="189" t="s">
        <v>240</v>
      </c>
      <c r="G389" s="45" t="s">
        <v>241</v>
      </c>
      <c r="H389" s="213">
        <v>8537519</v>
      </c>
      <c r="I389" s="39">
        <f t="shared" ref="I389" si="703">IFERROR(H389/H393,"-")</f>
        <v>7.4349591655098787E-2</v>
      </c>
      <c r="J389" s="197">
        <v>227</v>
      </c>
      <c r="K389" s="39">
        <f t="shared" ref="K389" si="704">IFERROR(J389/J393,"-")</f>
        <v>0.58656330749354002</v>
      </c>
      <c r="L389" s="197">
        <f t="shared" si="597"/>
        <v>37610.215859030839</v>
      </c>
      <c r="M389" s="39">
        <f t="shared" ref="M389:M393" si="705">IFERROR(J389/$R$68,0)</f>
        <v>4.9049265341400174E-2</v>
      </c>
      <c r="P389" s="64"/>
      <c r="Q389" s="64"/>
      <c r="R389" s="64"/>
    </row>
    <row r="390" spans="2:18">
      <c r="B390" s="311"/>
      <c r="C390" s="313"/>
      <c r="D390" s="308"/>
      <c r="E390" s="186">
        <v>3</v>
      </c>
      <c r="F390" s="189" t="s">
        <v>238</v>
      </c>
      <c r="G390" s="46" t="s">
        <v>239</v>
      </c>
      <c r="H390" s="213">
        <v>18683300</v>
      </c>
      <c r="I390" s="39">
        <f t="shared" ref="I390" si="706">IFERROR(H390/H393,"-")</f>
        <v>0.16270484736487345</v>
      </c>
      <c r="J390" s="197">
        <v>161</v>
      </c>
      <c r="K390" s="39">
        <f t="shared" ref="K390" si="707">IFERROR(J390/J393,"-")</f>
        <v>0.41602067183462532</v>
      </c>
      <c r="L390" s="197">
        <f t="shared" si="597"/>
        <v>116045.34161490684</v>
      </c>
      <c r="M390" s="39">
        <f t="shared" si="705"/>
        <v>3.4788245462402764E-2</v>
      </c>
      <c r="P390" s="64"/>
      <c r="Q390" s="64"/>
      <c r="R390" s="64"/>
    </row>
    <row r="391" spans="2:18">
      <c r="B391" s="311"/>
      <c r="C391" s="313"/>
      <c r="D391" s="308"/>
      <c r="E391" s="186">
        <v>4</v>
      </c>
      <c r="F391" s="189" t="s">
        <v>246</v>
      </c>
      <c r="G391" s="46" t="s">
        <v>247</v>
      </c>
      <c r="H391" s="213">
        <v>7136892</v>
      </c>
      <c r="I391" s="39">
        <f t="shared" ref="I391" si="708">IFERROR(H391/H393,"-")</f>
        <v>6.2152131771131783E-2</v>
      </c>
      <c r="J391" s="197">
        <v>149</v>
      </c>
      <c r="K391" s="39">
        <f t="shared" ref="K391" si="709">IFERROR(J391/J393,"-")</f>
        <v>0.38501291989664083</v>
      </c>
      <c r="L391" s="197">
        <f t="shared" si="597"/>
        <v>47898.604026845635</v>
      </c>
      <c r="M391" s="39">
        <f t="shared" si="705"/>
        <v>3.2195332757130511E-2</v>
      </c>
      <c r="P391" s="64"/>
      <c r="Q391" s="64"/>
      <c r="R391" s="64"/>
    </row>
    <row r="392" spans="2:18">
      <c r="B392" s="311"/>
      <c r="C392" s="313"/>
      <c r="D392" s="308"/>
      <c r="E392" s="187">
        <v>5</v>
      </c>
      <c r="F392" s="190" t="s">
        <v>244</v>
      </c>
      <c r="G392" s="47" t="s">
        <v>245</v>
      </c>
      <c r="H392" s="214">
        <v>5484803</v>
      </c>
      <c r="I392" s="59">
        <f t="shared" ref="I392" si="710">IFERROR(H392/H393,"-")</f>
        <v>4.7764797168669347E-2</v>
      </c>
      <c r="J392" s="198">
        <v>126</v>
      </c>
      <c r="K392" s="59">
        <f t="shared" ref="K392" si="711">IFERROR(J392/J393,"-")</f>
        <v>0.32558139534883723</v>
      </c>
      <c r="L392" s="198">
        <f t="shared" si="597"/>
        <v>43530.182539682537</v>
      </c>
      <c r="M392" s="59">
        <f t="shared" si="705"/>
        <v>2.7225583405358685E-2</v>
      </c>
      <c r="P392" s="64"/>
      <c r="Q392" s="64"/>
      <c r="R392" s="64"/>
    </row>
    <row r="393" spans="2:18">
      <c r="B393" s="294"/>
      <c r="C393" s="314"/>
      <c r="D393" s="309"/>
      <c r="E393" s="204" t="s">
        <v>145</v>
      </c>
      <c r="F393" s="207"/>
      <c r="G393" s="210"/>
      <c r="H393" s="215">
        <v>114829400</v>
      </c>
      <c r="I393" s="42" t="s">
        <v>321</v>
      </c>
      <c r="J393" s="199">
        <v>387</v>
      </c>
      <c r="K393" s="42" t="s">
        <v>128</v>
      </c>
      <c r="L393" s="199">
        <f t="shared" si="597"/>
        <v>296716.79586563306</v>
      </c>
      <c r="M393" s="42">
        <f t="shared" si="705"/>
        <v>8.3621434745030254E-2</v>
      </c>
      <c r="P393" s="64"/>
      <c r="Q393" s="64"/>
      <c r="R393" s="64"/>
    </row>
    <row r="394" spans="2:18">
      <c r="B394" s="293">
        <v>66</v>
      </c>
      <c r="C394" s="312" t="s">
        <v>7</v>
      </c>
      <c r="D394" s="307">
        <f>VLOOKUP(C394,'市区町村別_在宅(医科)'!$C$7:$BO$80,65,0)</f>
        <v>4761</v>
      </c>
      <c r="E394" s="185">
        <v>1</v>
      </c>
      <c r="F394" s="188" t="s">
        <v>236</v>
      </c>
      <c r="G394" s="191" t="s">
        <v>237</v>
      </c>
      <c r="H394" s="245">
        <v>16731951</v>
      </c>
      <c r="I394" s="38">
        <f t="shared" ref="I394" si="712">IFERROR(H394/H399,"-")</f>
        <v>0.17828084002785247</v>
      </c>
      <c r="J394" s="196">
        <v>316</v>
      </c>
      <c r="K394" s="38">
        <f t="shared" ref="K394" si="713">IFERROR(J394/J399,"-")</f>
        <v>0.72311212814645309</v>
      </c>
      <c r="L394" s="196">
        <f t="shared" ref="L394:L447" si="714">IFERROR(H394/J394,"-")</f>
        <v>52949.212025316454</v>
      </c>
      <c r="M394" s="38">
        <f>IFERROR(J394/$R$69,0)</f>
        <v>6.6372610796051251E-2</v>
      </c>
      <c r="P394" s="64"/>
      <c r="Q394" s="64"/>
      <c r="R394" s="64"/>
    </row>
    <row r="395" spans="2:18">
      <c r="B395" s="311"/>
      <c r="C395" s="313"/>
      <c r="D395" s="308"/>
      <c r="E395" s="186">
        <v>2</v>
      </c>
      <c r="F395" s="189" t="s">
        <v>240</v>
      </c>
      <c r="G395" s="45" t="s">
        <v>241</v>
      </c>
      <c r="H395" s="213">
        <v>11635376</v>
      </c>
      <c r="I395" s="39">
        <f t="shared" ref="I395" si="715">IFERROR(H395/H399,"-")</f>
        <v>0.12397625401364813</v>
      </c>
      <c r="J395" s="197">
        <v>278</v>
      </c>
      <c r="K395" s="39">
        <f t="shared" ref="K395" si="716">IFERROR(J395/J399,"-")</f>
        <v>0.6361556064073226</v>
      </c>
      <c r="L395" s="197">
        <f t="shared" si="714"/>
        <v>41853.870503597122</v>
      </c>
      <c r="M395" s="39">
        <f t="shared" ref="M395:M399" si="717">IFERROR(J395/$R$69,0)</f>
        <v>5.8391094307918508E-2</v>
      </c>
      <c r="P395" s="64"/>
      <c r="Q395" s="64"/>
      <c r="R395" s="64"/>
    </row>
    <row r="396" spans="2:18">
      <c r="B396" s="311"/>
      <c r="C396" s="313"/>
      <c r="D396" s="308"/>
      <c r="E396" s="186">
        <v>3</v>
      </c>
      <c r="F396" s="189" t="s">
        <v>238</v>
      </c>
      <c r="G396" s="46" t="s">
        <v>239</v>
      </c>
      <c r="H396" s="213">
        <v>13969585</v>
      </c>
      <c r="I396" s="39">
        <f t="shared" ref="I396" si="718">IFERROR(H396/H399,"-")</f>
        <v>0.14884751626636292</v>
      </c>
      <c r="J396" s="197">
        <v>190</v>
      </c>
      <c r="K396" s="39">
        <f t="shared" ref="K396" si="719">IFERROR(J396/J399,"-")</f>
        <v>0.43478260869565216</v>
      </c>
      <c r="L396" s="197">
        <f t="shared" si="714"/>
        <v>73524.131578947374</v>
      </c>
      <c r="M396" s="39">
        <f t="shared" si="717"/>
        <v>3.9907582440663725E-2</v>
      </c>
      <c r="P396" s="64"/>
      <c r="Q396" s="64"/>
      <c r="R396" s="64"/>
    </row>
    <row r="397" spans="2:18">
      <c r="B397" s="311"/>
      <c r="C397" s="313"/>
      <c r="D397" s="308"/>
      <c r="E397" s="186">
        <v>4</v>
      </c>
      <c r="F397" s="189" t="s">
        <v>244</v>
      </c>
      <c r="G397" s="46" t="s">
        <v>245</v>
      </c>
      <c r="H397" s="213">
        <v>7889078</v>
      </c>
      <c r="I397" s="39">
        <f t="shared" ref="I397" si="720">IFERROR(H397/H399,"-")</f>
        <v>8.4059022936730468E-2</v>
      </c>
      <c r="J397" s="197">
        <v>167</v>
      </c>
      <c r="K397" s="39">
        <f t="shared" ref="K397" si="721">IFERROR(J397/J399,"-")</f>
        <v>0.38215102974828374</v>
      </c>
      <c r="L397" s="197">
        <f t="shared" si="714"/>
        <v>47239.988023952093</v>
      </c>
      <c r="M397" s="39">
        <f t="shared" si="717"/>
        <v>3.5076664566267589E-2</v>
      </c>
      <c r="P397" s="64"/>
      <c r="Q397" s="64"/>
      <c r="R397" s="64"/>
    </row>
    <row r="398" spans="2:18">
      <c r="B398" s="311"/>
      <c r="C398" s="313"/>
      <c r="D398" s="308"/>
      <c r="E398" s="187">
        <v>5</v>
      </c>
      <c r="F398" s="190" t="s">
        <v>266</v>
      </c>
      <c r="G398" s="47" t="s">
        <v>267</v>
      </c>
      <c r="H398" s="214">
        <v>2562137</v>
      </c>
      <c r="I398" s="59">
        <f t="shared" ref="I398" si="722">IFERROR(H398/H399,"-")</f>
        <v>2.7299861004042018E-2</v>
      </c>
      <c r="J398" s="198">
        <v>156</v>
      </c>
      <c r="K398" s="59">
        <f t="shared" ref="K398" si="723">IFERROR(J398/J399,"-")</f>
        <v>0.35697940503432496</v>
      </c>
      <c r="L398" s="198">
        <f t="shared" si="714"/>
        <v>16423.955128205129</v>
      </c>
      <c r="M398" s="59">
        <f t="shared" si="717"/>
        <v>3.2766225582860742E-2</v>
      </c>
      <c r="P398" s="64"/>
      <c r="Q398" s="64"/>
      <c r="R398" s="64"/>
    </row>
    <row r="399" spans="2:18">
      <c r="B399" s="294"/>
      <c r="C399" s="314"/>
      <c r="D399" s="309"/>
      <c r="E399" s="204" t="s">
        <v>145</v>
      </c>
      <c r="F399" s="207"/>
      <c r="G399" s="210"/>
      <c r="H399" s="215">
        <v>93851650</v>
      </c>
      <c r="I399" s="42" t="s">
        <v>321</v>
      </c>
      <c r="J399" s="199">
        <v>437</v>
      </c>
      <c r="K399" s="42" t="s">
        <v>128</v>
      </c>
      <c r="L399" s="199">
        <f t="shared" si="714"/>
        <v>214763.50114416477</v>
      </c>
      <c r="M399" s="42">
        <f t="shared" si="717"/>
        <v>9.1787439613526575E-2</v>
      </c>
      <c r="P399" s="64"/>
      <c r="Q399" s="64"/>
      <c r="R399" s="64"/>
    </row>
    <row r="400" spans="2:18">
      <c r="B400" s="293">
        <v>67</v>
      </c>
      <c r="C400" s="312" t="s">
        <v>8</v>
      </c>
      <c r="D400" s="307">
        <f>VLOOKUP(C400,'市区町村別_在宅(医科)'!$C$7:$BO$80,65,0)</f>
        <v>2107</v>
      </c>
      <c r="E400" s="185">
        <v>1</v>
      </c>
      <c r="F400" s="188" t="s">
        <v>236</v>
      </c>
      <c r="G400" s="191" t="s">
        <v>237</v>
      </c>
      <c r="H400" s="245">
        <v>5746410</v>
      </c>
      <c r="I400" s="38">
        <f t="shared" ref="I400" si="724">IFERROR(H400/H405,"-")</f>
        <v>0.13978553476193395</v>
      </c>
      <c r="J400" s="196">
        <v>123</v>
      </c>
      <c r="K400" s="38">
        <f t="shared" ref="K400" si="725">IFERROR(J400/J405,"-")</f>
        <v>0.68715083798882681</v>
      </c>
      <c r="L400" s="196">
        <f t="shared" si="714"/>
        <v>46718.780487804877</v>
      </c>
      <c r="M400" s="38">
        <f>IFERROR(J400/$R$70,0)</f>
        <v>5.8376839107736118E-2</v>
      </c>
      <c r="P400" s="64"/>
      <c r="Q400" s="64"/>
      <c r="R400" s="64"/>
    </row>
    <row r="401" spans="2:18">
      <c r="B401" s="311"/>
      <c r="C401" s="313"/>
      <c r="D401" s="308"/>
      <c r="E401" s="186">
        <v>2</v>
      </c>
      <c r="F401" s="189" t="s">
        <v>240</v>
      </c>
      <c r="G401" s="45" t="s">
        <v>241</v>
      </c>
      <c r="H401" s="213">
        <v>3179582</v>
      </c>
      <c r="I401" s="39">
        <f t="shared" ref="I401" si="726">IFERROR(H401/H405,"-")</f>
        <v>7.7345607116342113E-2</v>
      </c>
      <c r="J401" s="197">
        <v>100</v>
      </c>
      <c r="K401" s="39">
        <f t="shared" ref="K401" si="727">IFERROR(J401/J405,"-")</f>
        <v>0.55865921787709494</v>
      </c>
      <c r="L401" s="197">
        <f t="shared" si="714"/>
        <v>31795.82</v>
      </c>
      <c r="M401" s="39">
        <f t="shared" ref="M401:M405" si="728">IFERROR(J401/$R$70,0)</f>
        <v>4.7460844803037493E-2</v>
      </c>
      <c r="P401" s="64"/>
      <c r="Q401" s="64"/>
      <c r="R401" s="64"/>
    </row>
    <row r="402" spans="2:18">
      <c r="B402" s="311"/>
      <c r="C402" s="313"/>
      <c r="D402" s="308"/>
      <c r="E402" s="186">
        <v>3</v>
      </c>
      <c r="F402" s="189" t="s">
        <v>238</v>
      </c>
      <c r="G402" s="46" t="s">
        <v>239</v>
      </c>
      <c r="H402" s="213">
        <v>5017156</v>
      </c>
      <c r="I402" s="39">
        <f t="shared" ref="I402" si="729">IFERROR(H402/H405,"-")</f>
        <v>0.12204590943633425</v>
      </c>
      <c r="J402" s="197">
        <v>76</v>
      </c>
      <c r="K402" s="39">
        <f t="shared" ref="K402" si="730">IFERROR(J402/J405,"-")</f>
        <v>0.42458100558659218</v>
      </c>
      <c r="L402" s="197">
        <f t="shared" si="714"/>
        <v>66015.210526315786</v>
      </c>
      <c r="M402" s="39">
        <f t="shared" si="728"/>
        <v>3.6070242050308496E-2</v>
      </c>
      <c r="P402" s="64"/>
      <c r="Q402" s="64"/>
      <c r="R402" s="64"/>
    </row>
    <row r="403" spans="2:18">
      <c r="B403" s="311"/>
      <c r="C403" s="313"/>
      <c r="D403" s="308"/>
      <c r="E403" s="186">
        <v>4</v>
      </c>
      <c r="F403" s="189" t="s">
        <v>244</v>
      </c>
      <c r="G403" s="46" t="s">
        <v>245</v>
      </c>
      <c r="H403" s="213">
        <v>2810229</v>
      </c>
      <c r="I403" s="39">
        <f t="shared" ref="I403" si="731">IFERROR(H403/H405,"-")</f>
        <v>6.8360831122125792E-2</v>
      </c>
      <c r="J403" s="197">
        <v>70</v>
      </c>
      <c r="K403" s="39">
        <f t="shared" ref="K403" si="732">IFERROR(J403/J405,"-")</f>
        <v>0.39106145251396646</v>
      </c>
      <c r="L403" s="197">
        <f t="shared" si="714"/>
        <v>40146.12857142857</v>
      </c>
      <c r="M403" s="39">
        <f t="shared" si="728"/>
        <v>3.3222591362126248E-2</v>
      </c>
      <c r="P403" s="64"/>
      <c r="Q403" s="64"/>
      <c r="R403" s="64"/>
    </row>
    <row r="404" spans="2:18">
      <c r="B404" s="311"/>
      <c r="C404" s="313"/>
      <c r="D404" s="308"/>
      <c r="E404" s="187">
        <v>5</v>
      </c>
      <c r="F404" s="190" t="s">
        <v>246</v>
      </c>
      <c r="G404" s="47" t="s">
        <v>247</v>
      </c>
      <c r="H404" s="214">
        <v>3394500</v>
      </c>
      <c r="I404" s="59">
        <f t="shared" ref="I404" si="733">IFERROR(H404/H405,"-")</f>
        <v>8.2573641238509743E-2</v>
      </c>
      <c r="J404" s="198">
        <v>67</v>
      </c>
      <c r="K404" s="59">
        <f t="shared" ref="K404" si="734">IFERROR(J404/J405,"-")</f>
        <v>0.37430167597765363</v>
      </c>
      <c r="L404" s="198">
        <f t="shared" si="714"/>
        <v>50664.179104477611</v>
      </c>
      <c r="M404" s="59">
        <f t="shared" si="728"/>
        <v>3.1798766018035121E-2</v>
      </c>
      <c r="P404" s="64"/>
      <c r="Q404" s="64"/>
      <c r="R404" s="64"/>
    </row>
    <row r="405" spans="2:18">
      <c r="B405" s="294"/>
      <c r="C405" s="314"/>
      <c r="D405" s="309"/>
      <c r="E405" s="204" t="s">
        <v>145</v>
      </c>
      <c r="F405" s="207"/>
      <c r="G405" s="210"/>
      <c r="H405" s="215">
        <v>41108760</v>
      </c>
      <c r="I405" s="42" t="s">
        <v>321</v>
      </c>
      <c r="J405" s="199">
        <v>179</v>
      </c>
      <c r="K405" s="42" t="s">
        <v>128</v>
      </c>
      <c r="L405" s="199">
        <f t="shared" si="714"/>
        <v>229657.87709497206</v>
      </c>
      <c r="M405" s="42">
        <f t="shared" si="728"/>
        <v>8.4954912197437116E-2</v>
      </c>
      <c r="P405" s="64"/>
      <c r="Q405" s="64"/>
      <c r="R405" s="64"/>
    </row>
    <row r="406" spans="2:18">
      <c r="B406" s="293">
        <v>68</v>
      </c>
      <c r="C406" s="312" t="s">
        <v>54</v>
      </c>
      <c r="D406" s="307">
        <f>VLOOKUP(C406,'市区町村別_在宅(医科)'!$C$7:$BO$80,65,0)</f>
        <v>2853</v>
      </c>
      <c r="E406" s="185">
        <v>1</v>
      </c>
      <c r="F406" s="188" t="s">
        <v>236</v>
      </c>
      <c r="G406" s="191" t="s">
        <v>237</v>
      </c>
      <c r="H406" s="245">
        <v>9869985</v>
      </c>
      <c r="I406" s="38">
        <f t="shared" ref="I406" si="735">IFERROR(H406/H411,"-")</f>
        <v>0.13997026442791427</v>
      </c>
      <c r="J406" s="196">
        <v>184</v>
      </c>
      <c r="K406" s="38">
        <f t="shared" ref="K406" si="736">IFERROR(J406/J411,"-")</f>
        <v>0.73306772908366535</v>
      </c>
      <c r="L406" s="196">
        <f t="shared" si="714"/>
        <v>53641.22282608696</v>
      </c>
      <c r="M406" s="38">
        <f>IFERROR(J406/$R$71,0)</f>
        <v>6.4493515597616541E-2</v>
      </c>
      <c r="P406" s="64"/>
      <c r="Q406" s="64"/>
      <c r="R406" s="64"/>
    </row>
    <row r="407" spans="2:18">
      <c r="B407" s="311"/>
      <c r="C407" s="313"/>
      <c r="D407" s="308"/>
      <c r="E407" s="186">
        <v>2</v>
      </c>
      <c r="F407" s="189" t="s">
        <v>240</v>
      </c>
      <c r="G407" s="45" t="s">
        <v>241</v>
      </c>
      <c r="H407" s="213">
        <v>6443663</v>
      </c>
      <c r="I407" s="39">
        <f t="shared" ref="I407" si="737">IFERROR(H407/H411,"-")</f>
        <v>9.1380201083828133E-2</v>
      </c>
      <c r="J407" s="197">
        <v>147</v>
      </c>
      <c r="K407" s="39">
        <f t="shared" ref="K407" si="738">IFERROR(J407/J411,"-")</f>
        <v>0.58565737051792832</v>
      </c>
      <c r="L407" s="197">
        <f t="shared" si="714"/>
        <v>43834.442176870747</v>
      </c>
      <c r="M407" s="39">
        <f t="shared" ref="M407:M411" si="739">IFERROR(J407/$R$71,0)</f>
        <v>5.152471083070452E-2</v>
      </c>
      <c r="P407" s="64"/>
      <c r="Q407" s="64"/>
      <c r="R407" s="64"/>
    </row>
    <row r="408" spans="2:18">
      <c r="B408" s="311"/>
      <c r="C408" s="313"/>
      <c r="D408" s="308"/>
      <c r="E408" s="186">
        <v>3</v>
      </c>
      <c r="F408" s="189" t="s">
        <v>238</v>
      </c>
      <c r="G408" s="46" t="s">
        <v>239</v>
      </c>
      <c r="H408" s="213">
        <v>9644870</v>
      </c>
      <c r="I408" s="39">
        <f t="shared" ref="I408" si="740">IFERROR(H408/H411,"-")</f>
        <v>0.13677781721784354</v>
      </c>
      <c r="J408" s="197">
        <v>117</v>
      </c>
      <c r="K408" s="39">
        <f t="shared" ref="K408" si="741">IFERROR(J408/J411,"-")</f>
        <v>0.46613545816733065</v>
      </c>
      <c r="L408" s="197">
        <f t="shared" si="714"/>
        <v>82434.786324786328</v>
      </c>
      <c r="M408" s="39">
        <f t="shared" si="739"/>
        <v>4.1009463722397478E-2</v>
      </c>
      <c r="P408" s="64"/>
      <c r="Q408" s="64"/>
      <c r="R408" s="64"/>
    </row>
    <row r="409" spans="2:18" ht="27" customHeight="1">
      <c r="B409" s="311"/>
      <c r="C409" s="313"/>
      <c r="D409" s="308"/>
      <c r="E409" s="186">
        <v>4</v>
      </c>
      <c r="F409" s="189" t="s">
        <v>264</v>
      </c>
      <c r="G409" s="46" t="s">
        <v>265</v>
      </c>
      <c r="H409" s="213">
        <v>1963669</v>
      </c>
      <c r="I409" s="39">
        <f t="shared" ref="I409" si="742">IFERROR(H409/H411,"-")</f>
        <v>2.7847587324489147E-2</v>
      </c>
      <c r="J409" s="197">
        <v>112</v>
      </c>
      <c r="K409" s="39">
        <f t="shared" ref="K409" si="743">IFERROR(J409/J411,"-")</f>
        <v>0.44621513944223107</v>
      </c>
      <c r="L409" s="197">
        <f t="shared" si="714"/>
        <v>17532.758928571428</v>
      </c>
      <c r="M409" s="39">
        <f t="shared" si="739"/>
        <v>3.9256922537679637E-2</v>
      </c>
      <c r="P409" s="64"/>
      <c r="Q409" s="64"/>
      <c r="R409" s="64"/>
    </row>
    <row r="410" spans="2:18">
      <c r="B410" s="311"/>
      <c r="C410" s="313"/>
      <c r="D410" s="308"/>
      <c r="E410" s="187">
        <v>5</v>
      </c>
      <c r="F410" s="190" t="s">
        <v>266</v>
      </c>
      <c r="G410" s="47" t="s">
        <v>267</v>
      </c>
      <c r="H410" s="214">
        <v>1737126</v>
      </c>
      <c r="I410" s="59">
        <f t="shared" ref="I410" si="744">IFERROR(H410/H411,"-")</f>
        <v>2.4634889066660691E-2</v>
      </c>
      <c r="J410" s="198">
        <v>110</v>
      </c>
      <c r="K410" s="59">
        <f t="shared" ref="K410" si="745">IFERROR(J410/J411,"-")</f>
        <v>0.43824701195219123</v>
      </c>
      <c r="L410" s="198">
        <f t="shared" si="714"/>
        <v>15792.054545454546</v>
      </c>
      <c r="M410" s="59">
        <f t="shared" si="739"/>
        <v>3.85559060637925E-2</v>
      </c>
      <c r="P410" s="64"/>
      <c r="Q410" s="64"/>
      <c r="R410" s="64"/>
    </row>
    <row r="411" spans="2:18">
      <c r="B411" s="294"/>
      <c r="C411" s="314"/>
      <c r="D411" s="309"/>
      <c r="E411" s="204" t="s">
        <v>145</v>
      </c>
      <c r="F411" s="207"/>
      <c r="G411" s="210"/>
      <c r="H411" s="215">
        <v>70514870</v>
      </c>
      <c r="I411" s="42" t="s">
        <v>321</v>
      </c>
      <c r="J411" s="199">
        <v>251</v>
      </c>
      <c r="K411" s="42" t="s">
        <v>128</v>
      </c>
      <c r="L411" s="199">
        <f t="shared" si="714"/>
        <v>280935.73705179285</v>
      </c>
      <c r="M411" s="42">
        <f t="shared" si="739"/>
        <v>8.7977567472835611E-2</v>
      </c>
      <c r="P411" s="64"/>
      <c r="Q411" s="64"/>
      <c r="R411" s="64"/>
    </row>
    <row r="412" spans="2:18">
      <c r="B412" s="293">
        <v>69</v>
      </c>
      <c r="C412" s="312" t="s">
        <v>55</v>
      </c>
      <c r="D412" s="307">
        <f>VLOOKUP(C412,'市区町村別_在宅(医科)'!$C$7:$BO$80,65,0)</f>
        <v>6453</v>
      </c>
      <c r="E412" s="185">
        <v>1</v>
      </c>
      <c r="F412" s="188" t="s">
        <v>236</v>
      </c>
      <c r="G412" s="191" t="s">
        <v>237</v>
      </c>
      <c r="H412" s="245">
        <v>29873596</v>
      </c>
      <c r="I412" s="38">
        <f t="shared" ref="I412" si="746">IFERROR(H412/H417,"-")</f>
        <v>0.1536775123763153</v>
      </c>
      <c r="J412" s="196">
        <v>491</v>
      </c>
      <c r="K412" s="38">
        <f t="shared" ref="K412" si="747">IFERROR(J412/J417,"-")</f>
        <v>0.73723723723723722</v>
      </c>
      <c r="L412" s="196">
        <f t="shared" si="714"/>
        <v>60842.354378818738</v>
      </c>
      <c r="M412" s="38">
        <f>IFERROR(J412/$R$72,0)</f>
        <v>7.608864094219743E-2</v>
      </c>
      <c r="P412" s="64"/>
      <c r="Q412" s="64"/>
      <c r="R412" s="64"/>
    </row>
    <row r="413" spans="2:18">
      <c r="B413" s="311"/>
      <c r="C413" s="313"/>
      <c r="D413" s="308"/>
      <c r="E413" s="186">
        <v>2</v>
      </c>
      <c r="F413" s="189" t="s">
        <v>240</v>
      </c>
      <c r="G413" s="45" t="s">
        <v>241</v>
      </c>
      <c r="H413" s="213">
        <v>16838597</v>
      </c>
      <c r="I413" s="39">
        <f t="shared" ref="I413" si="748">IFERROR(H413/H417,"-")</f>
        <v>8.662210263763645E-2</v>
      </c>
      <c r="J413" s="197">
        <v>426</v>
      </c>
      <c r="K413" s="39">
        <f t="shared" ref="K413" si="749">IFERROR(J413/J417,"-")</f>
        <v>0.63963963963963966</v>
      </c>
      <c r="L413" s="197">
        <f t="shared" si="714"/>
        <v>39527.223004694839</v>
      </c>
      <c r="M413" s="39">
        <f t="shared" ref="M413:M417" si="750">IFERROR(J413/$R$72,0)</f>
        <v>6.6015806601580657E-2</v>
      </c>
      <c r="P413" s="64"/>
      <c r="Q413" s="64"/>
      <c r="R413" s="64"/>
    </row>
    <row r="414" spans="2:18">
      <c r="B414" s="311"/>
      <c r="C414" s="313"/>
      <c r="D414" s="308"/>
      <c r="E414" s="186">
        <v>3</v>
      </c>
      <c r="F414" s="189" t="s">
        <v>238</v>
      </c>
      <c r="G414" s="46" t="s">
        <v>239</v>
      </c>
      <c r="H414" s="213">
        <v>24067268</v>
      </c>
      <c r="I414" s="39">
        <f t="shared" ref="I414" si="751">IFERROR(H414/H417,"-")</f>
        <v>0.1238082578319027</v>
      </c>
      <c r="J414" s="197">
        <v>315</v>
      </c>
      <c r="K414" s="39">
        <f t="shared" ref="K414" si="752">IFERROR(J414/J417,"-")</f>
        <v>0.47297297297297297</v>
      </c>
      <c r="L414" s="197">
        <f t="shared" si="714"/>
        <v>76404.025396825396</v>
      </c>
      <c r="M414" s="39">
        <f t="shared" si="750"/>
        <v>4.8814504881450491E-2</v>
      </c>
      <c r="P414" s="64"/>
      <c r="Q414" s="64"/>
      <c r="R414" s="64"/>
    </row>
    <row r="415" spans="2:18">
      <c r="B415" s="311"/>
      <c r="C415" s="313"/>
      <c r="D415" s="308"/>
      <c r="E415" s="186">
        <v>4</v>
      </c>
      <c r="F415" s="189" t="s">
        <v>244</v>
      </c>
      <c r="G415" s="46" t="s">
        <v>245</v>
      </c>
      <c r="H415" s="213">
        <v>11613247</v>
      </c>
      <c r="I415" s="39">
        <f t="shared" ref="I415" si="753">IFERROR(H415/H417,"-")</f>
        <v>5.9741549345840604E-2</v>
      </c>
      <c r="J415" s="197">
        <v>277</v>
      </c>
      <c r="K415" s="39">
        <f t="shared" ref="K415" si="754">IFERROR(J415/J417,"-")</f>
        <v>0.41591591591591592</v>
      </c>
      <c r="L415" s="197">
        <f t="shared" si="714"/>
        <v>41925.079422382674</v>
      </c>
      <c r="M415" s="39">
        <f t="shared" si="750"/>
        <v>4.2925770959243763E-2</v>
      </c>
      <c r="P415" s="64"/>
      <c r="Q415" s="64"/>
      <c r="R415" s="64"/>
    </row>
    <row r="416" spans="2:18" ht="39" customHeight="1">
      <c r="B416" s="311"/>
      <c r="C416" s="313"/>
      <c r="D416" s="308"/>
      <c r="E416" s="187">
        <v>5</v>
      </c>
      <c r="F416" s="190" t="s">
        <v>254</v>
      </c>
      <c r="G416" s="47" t="s">
        <v>255</v>
      </c>
      <c r="H416" s="214">
        <v>15091253</v>
      </c>
      <c r="I416" s="59">
        <f t="shared" ref="I416" si="755">IFERROR(H416/H417,"-")</f>
        <v>7.7633312697996101E-2</v>
      </c>
      <c r="J416" s="198">
        <v>255</v>
      </c>
      <c r="K416" s="59">
        <f t="shared" ref="K416" si="756">IFERROR(J416/J417,"-")</f>
        <v>0.38288288288288286</v>
      </c>
      <c r="L416" s="198">
        <f t="shared" si="714"/>
        <v>59181.384313725488</v>
      </c>
      <c r="M416" s="59">
        <f t="shared" si="750"/>
        <v>3.9516503951650392E-2</v>
      </c>
      <c r="P416" s="64"/>
      <c r="Q416" s="64"/>
      <c r="R416" s="64"/>
    </row>
    <row r="417" spans="2:18">
      <c r="B417" s="294"/>
      <c r="C417" s="314"/>
      <c r="D417" s="309"/>
      <c r="E417" s="204" t="s">
        <v>145</v>
      </c>
      <c r="F417" s="207"/>
      <c r="G417" s="210"/>
      <c r="H417" s="215">
        <v>194391460</v>
      </c>
      <c r="I417" s="42" t="s">
        <v>321</v>
      </c>
      <c r="J417" s="199">
        <v>666</v>
      </c>
      <c r="K417" s="42" t="s">
        <v>128</v>
      </c>
      <c r="L417" s="199">
        <f t="shared" si="714"/>
        <v>291879.06906906905</v>
      </c>
      <c r="M417" s="42">
        <f t="shared" si="750"/>
        <v>0.10320781032078104</v>
      </c>
      <c r="P417" s="64"/>
      <c r="Q417" s="64"/>
      <c r="R417" s="64"/>
    </row>
    <row r="418" spans="2:18">
      <c r="B418" s="293">
        <v>70</v>
      </c>
      <c r="C418" s="312" t="s">
        <v>56</v>
      </c>
      <c r="D418" s="307">
        <f>VLOOKUP(C418,'市区町村別_在宅(医科)'!$C$7:$BO$80,65,0)</f>
        <v>1180</v>
      </c>
      <c r="E418" s="185">
        <v>1</v>
      </c>
      <c r="F418" s="188" t="s">
        <v>236</v>
      </c>
      <c r="G418" s="191" t="s">
        <v>237</v>
      </c>
      <c r="H418" s="245">
        <v>5786096</v>
      </c>
      <c r="I418" s="38">
        <f t="shared" ref="I418" si="757">IFERROR(H418/H423,"-")</f>
        <v>0.12784163984562924</v>
      </c>
      <c r="J418" s="196">
        <v>108</v>
      </c>
      <c r="K418" s="38">
        <f t="shared" ref="K418" si="758">IFERROR(J418/J423,"-")</f>
        <v>0.62068965517241381</v>
      </c>
      <c r="L418" s="196">
        <f t="shared" si="714"/>
        <v>53574.962962962964</v>
      </c>
      <c r="M418" s="38">
        <f>IFERROR(J418/$R$73,0)</f>
        <v>9.152542372881356E-2</v>
      </c>
      <c r="P418" s="64"/>
      <c r="Q418" s="64"/>
      <c r="R418" s="64"/>
    </row>
    <row r="419" spans="2:18">
      <c r="B419" s="311"/>
      <c r="C419" s="313"/>
      <c r="D419" s="308"/>
      <c r="E419" s="186">
        <v>2</v>
      </c>
      <c r="F419" s="189" t="s">
        <v>240</v>
      </c>
      <c r="G419" s="45" t="s">
        <v>241</v>
      </c>
      <c r="H419" s="213">
        <v>5034622</v>
      </c>
      <c r="I419" s="39">
        <f t="shared" ref="I419" si="759">IFERROR(H419/H423,"-")</f>
        <v>0.11123810121416611</v>
      </c>
      <c r="J419" s="197">
        <v>106</v>
      </c>
      <c r="K419" s="39">
        <f t="shared" ref="K419" si="760">IFERROR(J419/J423,"-")</f>
        <v>0.60919540229885061</v>
      </c>
      <c r="L419" s="197">
        <f t="shared" si="714"/>
        <v>47496.433962264149</v>
      </c>
      <c r="M419" s="39">
        <f t="shared" ref="M419:M423" si="761">IFERROR(J419/$R$73,0)</f>
        <v>8.9830508474576271E-2</v>
      </c>
      <c r="P419" s="64"/>
      <c r="Q419" s="64"/>
      <c r="R419" s="64"/>
    </row>
    <row r="420" spans="2:18" ht="39" customHeight="1">
      <c r="B420" s="311"/>
      <c r="C420" s="313"/>
      <c r="D420" s="308"/>
      <c r="E420" s="186">
        <v>3</v>
      </c>
      <c r="F420" s="189" t="s">
        <v>254</v>
      </c>
      <c r="G420" s="46" t="s">
        <v>255</v>
      </c>
      <c r="H420" s="213">
        <v>2598717</v>
      </c>
      <c r="I420" s="39">
        <f t="shared" ref="I420" si="762">IFERROR(H420/H423,"-")</f>
        <v>5.741768591027769E-2</v>
      </c>
      <c r="J420" s="197">
        <v>67</v>
      </c>
      <c r="K420" s="39">
        <f t="shared" ref="K420" si="763">IFERROR(J420/J423,"-")</f>
        <v>0.38505747126436779</v>
      </c>
      <c r="L420" s="197">
        <f t="shared" si="714"/>
        <v>38786.820895522389</v>
      </c>
      <c r="M420" s="39">
        <f t="shared" si="761"/>
        <v>5.6779661016949153E-2</v>
      </c>
      <c r="P420" s="64"/>
      <c r="Q420" s="64"/>
      <c r="R420" s="64"/>
    </row>
    <row r="421" spans="2:18">
      <c r="B421" s="311"/>
      <c r="C421" s="313"/>
      <c r="D421" s="308"/>
      <c r="E421" s="186">
        <v>4</v>
      </c>
      <c r="F421" s="189" t="s">
        <v>238</v>
      </c>
      <c r="G421" s="46" t="s">
        <v>239</v>
      </c>
      <c r="H421" s="213">
        <v>4636897</v>
      </c>
      <c r="I421" s="39">
        <f t="shared" ref="I421" si="764">IFERROR(H421/H423,"-")</f>
        <v>0.10245051521358767</v>
      </c>
      <c r="J421" s="197">
        <v>63</v>
      </c>
      <c r="K421" s="39">
        <f t="shared" ref="K421" si="765">IFERROR(J421/J423,"-")</f>
        <v>0.36206896551724138</v>
      </c>
      <c r="L421" s="197">
        <f t="shared" si="714"/>
        <v>73601.539682539689</v>
      </c>
      <c r="M421" s="39">
        <f t="shared" si="761"/>
        <v>5.3389830508474574E-2</v>
      </c>
      <c r="P421" s="64"/>
      <c r="Q421" s="64"/>
      <c r="R421" s="64"/>
    </row>
    <row r="422" spans="2:18">
      <c r="B422" s="311"/>
      <c r="C422" s="313"/>
      <c r="D422" s="308"/>
      <c r="E422" s="187">
        <v>5</v>
      </c>
      <c r="F422" s="190" t="s">
        <v>244</v>
      </c>
      <c r="G422" s="47" t="s">
        <v>245</v>
      </c>
      <c r="H422" s="214">
        <v>3065881</v>
      </c>
      <c r="I422" s="59">
        <f t="shared" ref="I422" si="766">IFERROR(H422/H423,"-")</f>
        <v>6.773950079838939E-2</v>
      </c>
      <c r="J422" s="198">
        <v>60</v>
      </c>
      <c r="K422" s="59">
        <f t="shared" ref="K422" si="767">IFERROR(J422/J423,"-")</f>
        <v>0.34482758620689657</v>
      </c>
      <c r="L422" s="198">
        <f t="shared" si="714"/>
        <v>51098.01666666667</v>
      </c>
      <c r="M422" s="59">
        <f t="shared" si="761"/>
        <v>5.0847457627118647E-2</v>
      </c>
      <c r="P422" s="64"/>
      <c r="Q422" s="64"/>
      <c r="R422" s="64"/>
    </row>
    <row r="423" spans="2:18">
      <c r="B423" s="294"/>
      <c r="C423" s="314"/>
      <c r="D423" s="309"/>
      <c r="E423" s="204" t="s">
        <v>145</v>
      </c>
      <c r="F423" s="207"/>
      <c r="G423" s="210"/>
      <c r="H423" s="215">
        <v>45259870</v>
      </c>
      <c r="I423" s="42" t="s">
        <v>321</v>
      </c>
      <c r="J423" s="199">
        <v>174</v>
      </c>
      <c r="K423" s="42" t="s">
        <v>128</v>
      </c>
      <c r="L423" s="199">
        <f t="shared" si="714"/>
        <v>260114.19540229885</v>
      </c>
      <c r="M423" s="42">
        <f t="shared" si="761"/>
        <v>0.14745762711864407</v>
      </c>
      <c r="P423" s="64"/>
      <c r="Q423" s="64"/>
      <c r="R423" s="64"/>
    </row>
    <row r="424" spans="2:18">
      <c r="B424" s="293">
        <v>71</v>
      </c>
      <c r="C424" s="312" t="s">
        <v>57</v>
      </c>
      <c r="D424" s="307">
        <f>VLOOKUP(C424,'市区町村別_在宅(医科)'!$C$7:$BO$80,65,0)</f>
        <v>3491</v>
      </c>
      <c r="E424" s="185">
        <v>1</v>
      </c>
      <c r="F424" s="188" t="s">
        <v>236</v>
      </c>
      <c r="G424" s="191" t="s">
        <v>237</v>
      </c>
      <c r="H424" s="245">
        <v>15825552</v>
      </c>
      <c r="I424" s="38">
        <f t="shared" ref="I424" si="768">IFERROR(H424/H429,"-")</f>
        <v>0.1715496578015353</v>
      </c>
      <c r="J424" s="196">
        <v>236</v>
      </c>
      <c r="K424" s="38">
        <f t="shared" ref="K424" si="769">IFERROR(J424/J429,"-")</f>
        <v>0.71084337349397586</v>
      </c>
      <c r="L424" s="196">
        <f t="shared" si="714"/>
        <v>67057.423728813563</v>
      </c>
      <c r="M424" s="38">
        <f>IFERROR(J424/$R$74,0)</f>
        <v>6.760240618733887E-2</v>
      </c>
      <c r="P424" s="64"/>
      <c r="Q424" s="64"/>
      <c r="R424" s="64"/>
    </row>
    <row r="425" spans="2:18">
      <c r="B425" s="311"/>
      <c r="C425" s="313"/>
      <c r="D425" s="308"/>
      <c r="E425" s="186">
        <v>2</v>
      </c>
      <c r="F425" s="189" t="s">
        <v>240</v>
      </c>
      <c r="G425" s="45" t="s">
        <v>241</v>
      </c>
      <c r="H425" s="213">
        <v>10710992</v>
      </c>
      <c r="I425" s="39">
        <f t="shared" ref="I425" si="770">IFERROR(H425/H429,"-")</f>
        <v>0.11610760953646243</v>
      </c>
      <c r="J425" s="197">
        <v>207</v>
      </c>
      <c r="K425" s="39">
        <f t="shared" ref="K425" si="771">IFERROR(J425/J429,"-")</f>
        <v>0.62349397590361444</v>
      </c>
      <c r="L425" s="197">
        <f t="shared" si="714"/>
        <v>51743.922705314013</v>
      </c>
      <c r="M425" s="39">
        <f t="shared" ref="M425:M429" si="772">IFERROR(J425/$R$74,0)</f>
        <v>5.9295330850759095E-2</v>
      </c>
      <c r="P425" s="64"/>
      <c r="Q425" s="64"/>
      <c r="R425" s="64"/>
    </row>
    <row r="426" spans="2:18">
      <c r="B426" s="311"/>
      <c r="C426" s="313"/>
      <c r="D426" s="308"/>
      <c r="E426" s="186">
        <v>3</v>
      </c>
      <c r="F426" s="189" t="s">
        <v>238</v>
      </c>
      <c r="G426" s="46" t="s">
        <v>239</v>
      </c>
      <c r="H426" s="213">
        <v>16653525</v>
      </c>
      <c r="I426" s="39">
        <f t="shared" ref="I426" si="773">IFERROR(H426/H429,"-")</f>
        <v>0.18052492039072718</v>
      </c>
      <c r="J426" s="197">
        <v>161</v>
      </c>
      <c r="K426" s="39">
        <f t="shared" ref="K426" si="774">IFERROR(J426/J429,"-")</f>
        <v>0.48493975903614456</v>
      </c>
      <c r="L426" s="197">
        <f t="shared" si="714"/>
        <v>103438.04347826086</v>
      </c>
      <c r="M426" s="39">
        <f t="shared" si="772"/>
        <v>4.6118590661701521E-2</v>
      </c>
      <c r="P426" s="64"/>
      <c r="Q426" s="64"/>
      <c r="R426" s="64"/>
    </row>
    <row r="427" spans="2:18" ht="39" customHeight="1">
      <c r="B427" s="311"/>
      <c r="C427" s="313"/>
      <c r="D427" s="308"/>
      <c r="E427" s="186">
        <v>4</v>
      </c>
      <c r="F427" s="189" t="s">
        <v>254</v>
      </c>
      <c r="G427" s="46" t="s">
        <v>255</v>
      </c>
      <c r="H427" s="213">
        <v>4305116</v>
      </c>
      <c r="I427" s="39">
        <f t="shared" ref="I427" si="775">IFERROR(H427/H429,"-")</f>
        <v>4.6667640825161387E-2</v>
      </c>
      <c r="J427" s="197">
        <v>139</v>
      </c>
      <c r="K427" s="39">
        <f t="shared" ref="K427" si="776">IFERROR(J427/J429,"-")</f>
        <v>0.41867469879518071</v>
      </c>
      <c r="L427" s="197">
        <f t="shared" si="714"/>
        <v>30972.057553956834</v>
      </c>
      <c r="M427" s="39">
        <f t="shared" si="772"/>
        <v>3.9816671440847898E-2</v>
      </c>
      <c r="P427" s="64"/>
      <c r="Q427" s="64"/>
      <c r="R427" s="64"/>
    </row>
    <row r="428" spans="2:18">
      <c r="B428" s="311"/>
      <c r="C428" s="313"/>
      <c r="D428" s="308"/>
      <c r="E428" s="187">
        <v>5</v>
      </c>
      <c r="F428" s="190" t="s">
        <v>246</v>
      </c>
      <c r="G428" s="47" t="s">
        <v>247</v>
      </c>
      <c r="H428" s="214">
        <v>8111665</v>
      </c>
      <c r="I428" s="59">
        <f t="shared" ref="I428" si="777">IFERROR(H428/H429,"-")</f>
        <v>8.7930794132848628E-2</v>
      </c>
      <c r="J428" s="198">
        <v>127</v>
      </c>
      <c r="K428" s="59">
        <f t="shared" ref="K428" si="778">IFERROR(J428/J429,"-")</f>
        <v>0.38253012048192769</v>
      </c>
      <c r="L428" s="198">
        <f t="shared" si="714"/>
        <v>63871.377952755909</v>
      </c>
      <c r="M428" s="59">
        <f t="shared" si="772"/>
        <v>3.6379260956745915E-2</v>
      </c>
      <c r="P428" s="64"/>
      <c r="Q428" s="64"/>
      <c r="R428" s="64"/>
    </row>
    <row r="429" spans="2:18">
      <c r="B429" s="294"/>
      <c r="C429" s="314"/>
      <c r="D429" s="309"/>
      <c r="E429" s="204" t="s">
        <v>145</v>
      </c>
      <c r="F429" s="207"/>
      <c r="G429" s="210"/>
      <c r="H429" s="215">
        <v>92250560</v>
      </c>
      <c r="I429" s="42" t="s">
        <v>321</v>
      </c>
      <c r="J429" s="199">
        <v>332</v>
      </c>
      <c r="K429" s="42" t="s">
        <v>128</v>
      </c>
      <c r="L429" s="199">
        <f t="shared" si="714"/>
        <v>277863.13253012049</v>
      </c>
      <c r="M429" s="42">
        <f t="shared" si="772"/>
        <v>9.5101690060154689E-2</v>
      </c>
      <c r="P429" s="64"/>
      <c r="Q429" s="64"/>
      <c r="R429" s="64"/>
    </row>
    <row r="430" spans="2:18">
      <c r="B430" s="293">
        <v>72</v>
      </c>
      <c r="C430" s="312" t="s">
        <v>33</v>
      </c>
      <c r="D430" s="307">
        <f>VLOOKUP(C430,'市区町村別_在宅(医科)'!$C$7:$BO$80,65,0)</f>
        <v>2107</v>
      </c>
      <c r="E430" s="185">
        <v>1</v>
      </c>
      <c r="F430" s="188" t="s">
        <v>236</v>
      </c>
      <c r="G430" s="191" t="s">
        <v>237</v>
      </c>
      <c r="H430" s="245">
        <v>4827714</v>
      </c>
      <c r="I430" s="38">
        <f t="shared" ref="I430" si="779">IFERROR(H430/H435,"-")</f>
        <v>0.14368906320967048</v>
      </c>
      <c r="J430" s="196">
        <v>116</v>
      </c>
      <c r="K430" s="38">
        <f t="shared" ref="K430" si="780">IFERROR(J430/J435,"-")</f>
        <v>0.58585858585858586</v>
      </c>
      <c r="L430" s="196">
        <f t="shared" si="714"/>
        <v>41618.224137931036</v>
      </c>
      <c r="M430" s="38">
        <f>IFERROR(J430/$R$75,0)</f>
        <v>5.5054579971523493E-2</v>
      </c>
      <c r="P430" s="64"/>
      <c r="Q430" s="64"/>
      <c r="R430" s="64"/>
    </row>
    <row r="431" spans="2:18">
      <c r="B431" s="311"/>
      <c r="C431" s="313"/>
      <c r="D431" s="308"/>
      <c r="E431" s="186">
        <v>2</v>
      </c>
      <c r="F431" s="189" t="s">
        <v>240</v>
      </c>
      <c r="G431" s="45" t="s">
        <v>241</v>
      </c>
      <c r="H431" s="213">
        <v>3859824</v>
      </c>
      <c r="I431" s="39">
        <f t="shared" ref="I431" si="781">IFERROR(H431/H435,"-")</f>
        <v>0.11488138997343321</v>
      </c>
      <c r="J431" s="197">
        <v>114</v>
      </c>
      <c r="K431" s="39">
        <f t="shared" ref="K431" si="782">IFERROR(J431/J435,"-")</f>
        <v>0.5757575757575758</v>
      </c>
      <c r="L431" s="197">
        <f t="shared" si="714"/>
        <v>33858.105263157893</v>
      </c>
      <c r="M431" s="39">
        <f t="shared" ref="M431:M435" si="783">IFERROR(J431/$R$75,0)</f>
        <v>5.4105363075462744E-2</v>
      </c>
      <c r="P431" s="64"/>
      <c r="Q431" s="64"/>
      <c r="R431" s="64"/>
    </row>
    <row r="432" spans="2:18">
      <c r="B432" s="311"/>
      <c r="C432" s="313"/>
      <c r="D432" s="308"/>
      <c r="E432" s="186">
        <v>3</v>
      </c>
      <c r="F432" s="189" t="s">
        <v>238</v>
      </c>
      <c r="G432" s="46" t="s">
        <v>239</v>
      </c>
      <c r="H432" s="213">
        <v>4272322</v>
      </c>
      <c r="I432" s="39">
        <f t="shared" ref="I432" si="784">IFERROR(H432/H435,"-")</f>
        <v>0.1271587227226107</v>
      </c>
      <c r="J432" s="197">
        <v>89</v>
      </c>
      <c r="K432" s="39">
        <f t="shared" ref="K432" si="785">IFERROR(J432/J435,"-")</f>
        <v>0.4494949494949495</v>
      </c>
      <c r="L432" s="197">
        <f t="shared" si="714"/>
        <v>48003.617977528091</v>
      </c>
      <c r="M432" s="39">
        <f t="shared" si="783"/>
        <v>4.2240151874703369E-2</v>
      </c>
      <c r="P432" s="64"/>
      <c r="Q432" s="64"/>
      <c r="R432" s="64"/>
    </row>
    <row r="433" spans="2:18">
      <c r="B433" s="311"/>
      <c r="C433" s="313"/>
      <c r="D433" s="308"/>
      <c r="E433" s="186">
        <v>4</v>
      </c>
      <c r="F433" s="189" t="s">
        <v>246</v>
      </c>
      <c r="G433" s="46" t="s">
        <v>247</v>
      </c>
      <c r="H433" s="213">
        <v>2954149</v>
      </c>
      <c r="I433" s="39">
        <f t="shared" ref="I433" si="786">IFERROR(H433/H435,"-")</f>
        <v>8.7925445126158019E-2</v>
      </c>
      <c r="J433" s="197">
        <v>70</v>
      </c>
      <c r="K433" s="39">
        <f t="shared" ref="K433" si="787">IFERROR(J433/J435,"-")</f>
        <v>0.35353535353535354</v>
      </c>
      <c r="L433" s="197">
        <f t="shared" si="714"/>
        <v>42202.12857142857</v>
      </c>
      <c r="M433" s="39">
        <f t="shared" si="783"/>
        <v>3.3222591362126248E-2</v>
      </c>
      <c r="P433" s="64"/>
      <c r="Q433" s="64"/>
      <c r="R433" s="64"/>
    </row>
    <row r="434" spans="2:18">
      <c r="B434" s="311"/>
      <c r="C434" s="313"/>
      <c r="D434" s="308"/>
      <c r="E434" s="187">
        <v>5</v>
      </c>
      <c r="F434" s="190" t="s">
        <v>244</v>
      </c>
      <c r="G434" s="47" t="s">
        <v>245</v>
      </c>
      <c r="H434" s="214">
        <v>3926334</v>
      </c>
      <c r="I434" s="59">
        <f t="shared" ref="I434" si="788">IFERROR(H434/H435,"-")</f>
        <v>0.11686095205894101</v>
      </c>
      <c r="J434" s="198">
        <v>65</v>
      </c>
      <c r="K434" s="59">
        <f t="shared" ref="K434" si="789">IFERROR(J434/J435,"-")</f>
        <v>0.32828282828282829</v>
      </c>
      <c r="L434" s="198">
        <f t="shared" si="714"/>
        <v>60405.13846153846</v>
      </c>
      <c r="M434" s="59">
        <f t="shared" si="783"/>
        <v>3.0849549121974372E-2</v>
      </c>
      <c r="P434" s="64"/>
      <c r="Q434" s="64"/>
      <c r="R434" s="64"/>
    </row>
    <row r="435" spans="2:18">
      <c r="B435" s="294"/>
      <c r="C435" s="314"/>
      <c r="D435" s="309"/>
      <c r="E435" s="204" t="s">
        <v>145</v>
      </c>
      <c r="F435" s="207"/>
      <c r="G435" s="210"/>
      <c r="H435" s="215">
        <v>33598340</v>
      </c>
      <c r="I435" s="42" t="s">
        <v>321</v>
      </c>
      <c r="J435" s="199">
        <v>198</v>
      </c>
      <c r="K435" s="42" t="s">
        <v>128</v>
      </c>
      <c r="L435" s="199">
        <f t="shared" si="714"/>
        <v>169688.58585858587</v>
      </c>
      <c r="M435" s="42">
        <f t="shared" si="783"/>
        <v>9.3972472710014243E-2</v>
      </c>
      <c r="P435" s="64"/>
      <c r="Q435" s="64"/>
      <c r="R435" s="64"/>
    </row>
    <row r="436" spans="2:18">
      <c r="B436" s="293">
        <v>73</v>
      </c>
      <c r="C436" s="312" t="s">
        <v>34</v>
      </c>
      <c r="D436" s="307">
        <f>VLOOKUP(C436,'市区町村別_在宅(医科)'!$C$7:$BO$80,65,0)</f>
        <v>2906</v>
      </c>
      <c r="E436" s="185">
        <v>1</v>
      </c>
      <c r="F436" s="188" t="s">
        <v>236</v>
      </c>
      <c r="G436" s="191" t="s">
        <v>237</v>
      </c>
      <c r="H436" s="245">
        <v>10590454</v>
      </c>
      <c r="I436" s="38">
        <f t="shared" ref="I436" si="790">IFERROR(H436/H441,"-")</f>
        <v>0.12563658181123646</v>
      </c>
      <c r="J436" s="196">
        <v>182</v>
      </c>
      <c r="K436" s="38">
        <f t="shared" ref="K436" si="791">IFERROR(J436/J441,"-")</f>
        <v>0.67657992565055758</v>
      </c>
      <c r="L436" s="196">
        <f t="shared" si="714"/>
        <v>58189.307692307695</v>
      </c>
      <c r="M436" s="38">
        <f>IFERROR(J436/$R$76,0)</f>
        <v>6.2629043358568476E-2</v>
      </c>
      <c r="P436" s="64"/>
      <c r="Q436" s="64"/>
      <c r="R436" s="64"/>
    </row>
    <row r="437" spans="2:18">
      <c r="B437" s="311"/>
      <c r="C437" s="313"/>
      <c r="D437" s="308"/>
      <c r="E437" s="186">
        <v>2</v>
      </c>
      <c r="F437" s="189" t="s">
        <v>240</v>
      </c>
      <c r="G437" s="45" t="s">
        <v>241</v>
      </c>
      <c r="H437" s="213">
        <v>6251005</v>
      </c>
      <c r="I437" s="39">
        <f t="shared" ref="I437" si="792">IFERROR(H437/H441,"-")</f>
        <v>7.4156868164948181E-2</v>
      </c>
      <c r="J437" s="197">
        <v>146</v>
      </c>
      <c r="K437" s="39">
        <f t="shared" ref="K437" si="793">IFERROR(J437/J441,"-")</f>
        <v>0.54275092936802971</v>
      </c>
      <c r="L437" s="197">
        <f t="shared" si="714"/>
        <v>42815.102739726026</v>
      </c>
      <c r="M437" s="39">
        <f t="shared" ref="M437:M441" si="794">IFERROR(J437/$R$76,0)</f>
        <v>5.0240880935994492E-2</v>
      </c>
      <c r="P437" s="64"/>
      <c r="Q437" s="64"/>
      <c r="R437" s="64"/>
    </row>
    <row r="438" spans="2:18">
      <c r="B438" s="311"/>
      <c r="C438" s="313"/>
      <c r="D438" s="308"/>
      <c r="E438" s="186">
        <v>3</v>
      </c>
      <c r="F438" s="189" t="s">
        <v>238</v>
      </c>
      <c r="G438" s="46" t="s">
        <v>239</v>
      </c>
      <c r="H438" s="213">
        <v>8064026</v>
      </c>
      <c r="I438" s="39">
        <f t="shared" ref="I438" si="795">IFERROR(H438/H441,"-")</f>
        <v>9.5665083128347275E-2</v>
      </c>
      <c r="J438" s="197">
        <v>106</v>
      </c>
      <c r="K438" s="39">
        <f t="shared" ref="K438" si="796">IFERROR(J438/J441,"-")</f>
        <v>0.39405204460966542</v>
      </c>
      <c r="L438" s="197">
        <f t="shared" si="714"/>
        <v>76075.716981132078</v>
      </c>
      <c r="M438" s="39">
        <f t="shared" si="794"/>
        <v>3.6476256022023403E-2</v>
      </c>
      <c r="P438" s="64"/>
      <c r="Q438" s="64"/>
      <c r="R438" s="64"/>
    </row>
    <row r="439" spans="2:18" ht="39" customHeight="1">
      <c r="B439" s="311"/>
      <c r="C439" s="313"/>
      <c r="D439" s="308"/>
      <c r="E439" s="186">
        <v>4</v>
      </c>
      <c r="F439" s="189" t="s">
        <v>254</v>
      </c>
      <c r="G439" s="46" t="s">
        <v>255</v>
      </c>
      <c r="H439" s="213">
        <v>3227608</v>
      </c>
      <c r="I439" s="39">
        <f t="shared" ref="I439" si="797">IFERROR(H439/H441,"-")</f>
        <v>3.8289731162290237E-2</v>
      </c>
      <c r="J439" s="197">
        <v>105</v>
      </c>
      <c r="K439" s="39">
        <f t="shared" ref="K439" si="798">IFERROR(J439/J441,"-")</f>
        <v>0.3903345724907063</v>
      </c>
      <c r="L439" s="197">
        <f t="shared" si="714"/>
        <v>30739.123809523808</v>
      </c>
      <c r="M439" s="39">
        <f t="shared" si="794"/>
        <v>3.6132140399174124E-2</v>
      </c>
      <c r="P439" s="64"/>
      <c r="Q439" s="64"/>
      <c r="R439" s="64"/>
    </row>
    <row r="440" spans="2:18">
      <c r="B440" s="311"/>
      <c r="C440" s="313"/>
      <c r="D440" s="308"/>
      <c r="E440" s="187">
        <v>5</v>
      </c>
      <c r="F440" s="190" t="s">
        <v>244</v>
      </c>
      <c r="G440" s="47" t="s">
        <v>245</v>
      </c>
      <c r="H440" s="214">
        <v>5504358</v>
      </c>
      <c r="I440" s="59">
        <f t="shared" ref="I440" si="799">IFERROR(H440/H441,"-")</f>
        <v>6.5299251966472252E-2</v>
      </c>
      <c r="J440" s="198">
        <v>91</v>
      </c>
      <c r="K440" s="59">
        <f t="shared" ref="K440" si="800">IFERROR(J440/J441,"-")</f>
        <v>0.33828996282527879</v>
      </c>
      <c r="L440" s="198">
        <f t="shared" si="714"/>
        <v>60487.45054945055</v>
      </c>
      <c r="M440" s="59">
        <f t="shared" si="794"/>
        <v>3.1314521679284238E-2</v>
      </c>
      <c r="P440" s="64"/>
      <c r="Q440" s="64"/>
      <c r="R440" s="64"/>
    </row>
    <row r="441" spans="2:18">
      <c r="B441" s="294"/>
      <c r="C441" s="314"/>
      <c r="D441" s="309"/>
      <c r="E441" s="204" t="s">
        <v>145</v>
      </c>
      <c r="F441" s="207"/>
      <c r="G441" s="210"/>
      <c r="H441" s="215">
        <v>84294350</v>
      </c>
      <c r="I441" s="42" t="s">
        <v>321</v>
      </c>
      <c r="J441" s="199">
        <v>269</v>
      </c>
      <c r="K441" s="42" t="s">
        <v>128</v>
      </c>
      <c r="L441" s="199">
        <f t="shared" si="714"/>
        <v>313361.89591078064</v>
      </c>
      <c r="M441" s="42">
        <f t="shared" si="794"/>
        <v>9.2567102546455615E-2</v>
      </c>
      <c r="P441" s="64"/>
      <c r="Q441" s="64"/>
      <c r="R441" s="64"/>
    </row>
    <row r="442" spans="2:18">
      <c r="B442" s="293">
        <v>74</v>
      </c>
      <c r="C442" s="312" t="s">
        <v>35</v>
      </c>
      <c r="D442" s="307">
        <f>VLOOKUP(C442,'市区町村別_在宅(医科)'!$C$7:$BO$80,65,0)</f>
        <v>1325</v>
      </c>
      <c r="E442" s="185">
        <v>1</v>
      </c>
      <c r="F442" s="188" t="s">
        <v>236</v>
      </c>
      <c r="G442" s="191" t="s">
        <v>237</v>
      </c>
      <c r="H442" s="245">
        <v>3323986</v>
      </c>
      <c r="I442" s="38">
        <f t="shared" ref="I442" si="801">IFERROR(H442/H447,"-")</f>
        <v>0.11493560605274751</v>
      </c>
      <c r="J442" s="196">
        <v>55</v>
      </c>
      <c r="K442" s="38">
        <f t="shared" ref="K442" si="802">IFERROR(J442/J447,"-")</f>
        <v>0.54455445544554459</v>
      </c>
      <c r="L442" s="196">
        <f t="shared" si="714"/>
        <v>60436.109090909093</v>
      </c>
      <c r="M442" s="38">
        <f>IFERROR(J442/$R$77,0)</f>
        <v>4.1509433962264149E-2</v>
      </c>
      <c r="P442" s="64"/>
      <c r="Q442" s="64"/>
      <c r="R442" s="64"/>
    </row>
    <row r="443" spans="2:18">
      <c r="B443" s="311"/>
      <c r="C443" s="313"/>
      <c r="D443" s="308"/>
      <c r="E443" s="186">
        <v>2</v>
      </c>
      <c r="F443" s="189" t="s">
        <v>240</v>
      </c>
      <c r="G443" s="45" t="s">
        <v>241</v>
      </c>
      <c r="H443" s="213">
        <v>3354351</v>
      </c>
      <c r="I443" s="39">
        <f t="shared" ref="I443" si="803">IFERROR(H443/H447,"-")</f>
        <v>0.11598555622636186</v>
      </c>
      <c r="J443" s="197">
        <v>46</v>
      </c>
      <c r="K443" s="39">
        <f t="shared" ref="K443" si="804">IFERROR(J443/J447,"-")</f>
        <v>0.45544554455445546</v>
      </c>
      <c r="L443" s="197">
        <f t="shared" si="714"/>
        <v>72920.673913043473</v>
      </c>
      <c r="M443" s="39">
        <f t="shared" ref="M443:M447" si="805">IFERROR(J443/$R$77,0)</f>
        <v>3.471698113207547E-2</v>
      </c>
      <c r="P443" s="64"/>
      <c r="Q443" s="64"/>
      <c r="R443" s="64"/>
    </row>
    <row r="444" spans="2:18">
      <c r="B444" s="311"/>
      <c r="C444" s="313"/>
      <c r="D444" s="308"/>
      <c r="E444" s="186">
        <v>3</v>
      </c>
      <c r="F444" s="189" t="s">
        <v>238</v>
      </c>
      <c r="G444" s="46" t="s">
        <v>239</v>
      </c>
      <c r="H444" s="213">
        <v>2252420</v>
      </c>
      <c r="I444" s="39">
        <f t="shared" ref="I444" si="806">IFERROR(H444/H447,"-")</f>
        <v>7.7883377903917028E-2</v>
      </c>
      <c r="J444" s="197">
        <v>42</v>
      </c>
      <c r="K444" s="39">
        <f t="shared" ref="K444" si="807">IFERROR(J444/J447,"-")</f>
        <v>0.41584158415841582</v>
      </c>
      <c r="L444" s="197">
        <f t="shared" si="714"/>
        <v>53629.047619047618</v>
      </c>
      <c r="M444" s="39">
        <f t="shared" si="805"/>
        <v>3.1698113207547167E-2</v>
      </c>
      <c r="P444" s="64"/>
      <c r="Q444" s="64"/>
      <c r="R444" s="64"/>
    </row>
    <row r="445" spans="2:18">
      <c r="B445" s="311"/>
      <c r="C445" s="313"/>
      <c r="D445" s="308"/>
      <c r="E445" s="186">
        <v>4</v>
      </c>
      <c r="F445" s="189" t="s">
        <v>246</v>
      </c>
      <c r="G445" s="46" t="s">
        <v>247</v>
      </c>
      <c r="H445" s="213">
        <v>1614855</v>
      </c>
      <c r="I445" s="39">
        <f t="shared" ref="I445" si="808">IFERROR(H445/H447,"-")</f>
        <v>5.5837882022460254E-2</v>
      </c>
      <c r="J445" s="197">
        <v>39</v>
      </c>
      <c r="K445" s="39">
        <f t="shared" ref="K445" si="809">IFERROR(J445/J447,"-")</f>
        <v>0.38613861386138615</v>
      </c>
      <c r="L445" s="197">
        <f t="shared" si="714"/>
        <v>41406.538461538461</v>
      </c>
      <c r="M445" s="39">
        <f t="shared" si="805"/>
        <v>2.9433962264150942E-2</v>
      </c>
      <c r="P445" s="64"/>
      <c r="Q445" s="64"/>
      <c r="R445" s="64"/>
    </row>
    <row r="446" spans="2:18">
      <c r="B446" s="311"/>
      <c r="C446" s="313"/>
      <c r="D446" s="308"/>
      <c r="E446" s="187">
        <v>5</v>
      </c>
      <c r="F446" s="190" t="s">
        <v>266</v>
      </c>
      <c r="G446" s="47" t="s">
        <v>267</v>
      </c>
      <c r="H446" s="214">
        <v>765494</v>
      </c>
      <c r="I446" s="59">
        <f t="shared" ref="I446" si="810">IFERROR(H446/H447,"-")</f>
        <v>2.6468979357837819E-2</v>
      </c>
      <c r="J446" s="198">
        <v>36</v>
      </c>
      <c r="K446" s="59">
        <f t="shared" ref="K446" si="811">IFERROR(J446/J447,"-")</f>
        <v>0.35643564356435642</v>
      </c>
      <c r="L446" s="198">
        <f t="shared" si="714"/>
        <v>21263.722222222223</v>
      </c>
      <c r="M446" s="59">
        <f t="shared" si="805"/>
        <v>2.7169811320754716E-2</v>
      </c>
      <c r="P446" s="64"/>
      <c r="Q446" s="64"/>
      <c r="R446" s="64"/>
    </row>
    <row r="447" spans="2:18" ht="14.25" thickBot="1">
      <c r="B447" s="311"/>
      <c r="C447" s="313"/>
      <c r="D447" s="309"/>
      <c r="E447" s="205" t="s">
        <v>145</v>
      </c>
      <c r="F447" s="208"/>
      <c r="G447" s="211"/>
      <c r="H447" s="246">
        <v>28920420</v>
      </c>
      <c r="I447" s="43" t="s">
        <v>321</v>
      </c>
      <c r="J447" s="244">
        <v>101</v>
      </c>
      <c r="K447" s="43" t="s">
        <v>128</v>
      </c>
      <c r="L447" s="183">
        <f t="shared" si="714"/>
        <v>286340.79207920789</v>
      </c>
      <c r="M447" s="43">
        <f t="shared" si="805"/>
        <v>7.6226415094339625E-2</v>
      </c>
      <c r="P447" s="64"/>
      <c r="Q447" s="64"/>
      <c r="R447" s="64"/>
    </row>
    <row r="448" spans="2:18" ht="14.25" thickTop="1">
      <c r="B448" s="315" t="s">
        <v>124</v>
      </c>
      <c r="C448" s="316"/>
      <c r="D448" s="324">
        <f>'地区別_在宅(医科)'!BO15</f>
        <v>1264913</v>
      </c>
      <c r="E448" s="206">
        <v>1</v>
      </c>
      <c r="F448" s="209" t="str">
        <f>'地区別_在宅患者の疾病傾向(患者数)'!F52</f>
        <v>1113</v>
      </c>
      <c r="G448" s="212" t="str">
        <f>'地区別_在宅患者の疾病傾向(患者数)'!G52</f>
        <v>その他の消化器系の疾患</v>
      </c>
      <c r="H448" s="216">
        <f>'地区別_在宅患者の疾病傾向(患者数)'!H52</f>
        <v>6171299729</v>
      </c>
      <c r="I448" s="236">
        <f>'地区別_在宅患者の疾病傾向(患者数)'!I52</f>
        <v>0.14593557337102606</v>
      </c>
      <c r="J448" s="216">
        <f>'地区別_在宅患者の疾病傾向(患者数)'!J52</f>
        <v>101377</v>
      </c>
      <c r="K448" s="236">
        <f>'地区別_在宅患者の疾病傾向(患者数)'!K52</f>
        <v>0.70170690514424938</v>
      </c>
      <c r="L448" s="216">
        <f>'地区別_在宅患者の疾病傾向(患者数)'!L52</f>
        <v>60874.751955571774</v>
      </c>
      <c r="M448" s="236">
        <f>'地区別_在宅患者の疾病傾向(患者数)'!M52</f>
        <v>8.0145432927007626E-2</v>
      </c>
      <c r="P448" s="64"/>
      <c r="Q448" s="64"/>
      <c r="R448" s="64"/>
    </row>
    <row r="449" spans="2:18">
      <c r="B449" s="317"/>
      <c r="C449" s="318"/>
      <c r="D449" s="331"/>
      <c r="E449" s="186">
        <v>2</v>
      </c>
      <c r="F449" s="189" t="str">
        <f>'地区別_在宅患者の疾病傾向(患者数)'!F53</f>
        <v>0901</v>
      </c>
      <c r="G449" s="45" t="str">
        <f>'地区別_在宅患者の疾病傾向(患者数)'!G53</f>
        <v>高血圧性疾患</v>
      </c>
      <c r="H449" s="213">
        <f>'地区別_在宅患者の疾病傾向(患者数)'!H53</f>
        <v>3884699304</v>
      </c>
      <c r="I449" s="237">
        <f>'地区別_在宅患者の疾病傾向(患者数)'!I53</f>
        <v>9.1863277623549996E-2</v>
      </c>
      <c r="J449" s="213">
        <f>'地区別_在宅患者の疾病傾向(患者数)'!J53</f>
        <v>87232</v>
      </c>
      <c r="K449" s="237">
        <f>'地区別_在宅患者の疾病傾向(患者数)'!K53</f>
        <v>0.60379865994794835</v>
      </c>
      <c r="L449" s="213">
        <f>'地区別_在宅患者の疾病傾向(患者数)'!L53</f>
        <v>44532.961573734407</v>
      </c>
      <c r="M449" s="237">
        <f>'地区別_在宅患者の疾病傾向(患者数)'!M53</f>
        <v>6.8962845666065573E-2</v>
      </c>
      <c r="P449" s="64"/>
      <c r="Q449" s="64"/>
      <c r="R449" s="64"/>
    </row>
    <row r="450" spans="2:18">
      <c r="B450" s="317"/>
      <c r="C450" s="318"/>
      <c r="D450" s="331"/>
      <c r="E450" s="186">
        <v>3</v>
      </c>
      <c r="F450" s="189" t="str">
        <f>'地区別_在宅患者の疾病傾向(患者数)'!F54</f>
        <v>0903</v>
      </c>
      <c r="G450" s="46" t="str">
        <f>'地区別_在宅患者の疾病傾向(患者数)'!G54</f>
        <v>その他の心疾患</v>
      </c>
      <c r="H450" s="213">
        <f>'地区別_在宅患者の疾病傾向(患者数)'!H54</f>
        <v>5721807050</v>
      </c>
      <c r="I450" s="237">
        <f>'地区別_在宅患者の疾病傾向(患者数)'!I54</f>
        <v>0.13530621250435285</v>
      </c>
      <c r="J450" s="213">
        <f>'地区別_在宅患者の疾病傾向(患者数)'!J54</f>
        <v>67742</v>
      </c>
      <c r="K450" s="237">
        <f>'地区別_在宅患者の疾病傾向(患者数)'!K54</f>
        <v>0.46889362644664712</v>
      </c>
      <c r="L450" s="213">
        <f>'地区別_在宅患者の疾病傾向(患者数)'!L54</f>
        <v>84464.690295533059</v>
      </c>
      <c r="M450" s="237">
        <f>'地区別_在宅患者の疾病傾向(患者数)'!M54</f>
        <v>5.3554671348938619E-2</v>
      </c>
      <c r="P450" s="64"/>
      <c r="Q450" s="64"/>
      <c r="R450" s="64"/>
    </row>
    <row r="451" spans="2:18">
      <c r="B451" s="317"/>
      <c r="C451" s="318"/>
      <c r="D451" s="331"/>
      <c r="E451" s="186">
        <v>4</v>
      </c>
      <c r="F451" s="189" t="str">
        <f>'地区別_在宅患者の疾病傾向(患者数)'!F55</f>
        <v>0402</v>
      </c>
      <c r="G451" s="46" t="str">
        <f>'地区別_在宅患者の疾病傾向(患者数)'!G55</f>
        <v>糖尿病</v>
      </c>
      <c r="H451" s="213">
        <f>'地区別_在宅患者の疾病傾向(患者数)'!H55</f>
        <v>3078344616</v>
      </c>
      <c r="I451" s="237">
        <f>'地区別_在宅患者の疾病傾向(患者数)'!I55</f>
        <v>7.2795036102122054E-2</v>
      </c>
      <c r="J451" s="213">
        <f>'地区別_在宅患者の疾病傾向(患者数)'!J55</f>
        <v>55553</v>
      </c>
      <c r="K451" s="237">
        <f>'地区別_在宅患者の疾病傾向(患者数)'!K55</f>
        <v>0.38452433689573068</v>
      </c>
      <c r="L451" s="213">
        <f>'地区別_在宅患者の疾病傾向(患者数)'!L55</f>
        <v>55412.752074595432</v>
      </c>
      <c r="M451" s="237">
        <f>'地区別_在宅患者の疾病傾向(患者数)'!M55</f>
        <v>4.3918435497144866E-2</v>
      </c>
      <c r="P451" s="64"/>
      <c r="Q451" s="64"/>
      <c r="R451" s="64"/>
    </row>
    <row r="452" spans="2:18" ht="39" customHeight="1">
      <c r="B452" s="317"/>
      <c r="C452" s="318"/>
      <c r="D452" s="331"/>
      <c r="E452" s="187">
        <v>5</v>
      </c>
      <c r="F452" s="190" t="str">
        <f>'地区別_在宅患者の疾病傾向(患者数)'!F56</f>
        <v>1800</v>
      </c>
      <c r="G452" s="47" t="str">
        <f>'地区別_在宅患者の疾病傾向(患者数)'!G56</f>
        <v>症状，徴候及び異常臨床所見・異常検査所見で他に分類されないもの</v>
      </c>
      <c r="H452" s="214">
        <f>'地区別_在宅患者の疾病傾向(患者数)'!H56</f>
        <v>1936780065</v>
      </c>
      <c r="I452" s="238">
        <f>'地区別_在宅患者の疾病傾向(患者数)'!I56</f>
        <v>4.579993221705795E-2</v>
      </c>
      <c r="J452" s="214">
        <f>'地区別_在宅患者の疾病傾向(患者数)'!J56</f>
        <v>55341</v>
      </c>
      <c r="K452" s="238">
        <f>'地区別_在宅患者の疾病傾向(患者数)'!K56</f>
        <v>0.38305692452516749</v>
      </c>
      <c r="L452" s="214">
        <f>'地区別_在宅患者の疾病傾向(患者数)'!L56</f>
        <v>34997.200357781752</v>
      </c>
      <c r="M452" s="238">
        <f>'地区別_在宅患者の疾病傾向(患者数)'!M56</f>
        <v>4.3750835037666622E-2</v>
      </c>
      <c r="P452" s="64"/>
      <c r="Q452" s="64"/>
      <c r="R452" s="64"/>
    </row>
    <row r="453" spans="2:18">
      <c r="B453" s="319"/>
      <c r="C453" s="320"/>
      <c r="D453" s="331"/>
      <c r="E453" s="221" t="s">
        <v>145</v>
      </c>
      <c r="F453" s="48"/>
      <c r="G453" s="49"/>
      <c r="H453" s="215">
        <f>'地区別_在宅患者の疾病傾向(医療費)'!H57</f>
        <v>42287836930</v>
      </c>
      <c r="I453" s="215" t="str">
        <f>'地区別_在宅患者の疾病傾向(医療費)'!I57</f>
        <v>-</v>
      </c>
      <c r="J453" s="215">
        <f>'地区別_在宅患者の疾病傾向(医療費)'!J57</f>
        <v>144472</v>
      </c>
      <c r="K453" s="215" t="str">
        <f>'地区別_在宅患者の疾病傾向(医療費)'!K57</f>
        <v>-</v>
      </c>
      <c r="L453" s="199">
        <f>'地区別_在宅(医科)'!BV15</f>
        <v>292706.10865773301</v>
      </c>
      <c r="M453" s="42">
        <f>'地区別_在宅(医科)'!BR15</f>
        <v>0.11421496972519059</v>
      </c>
      <c r="P453" s="64"/>
      <c r="Q453" s="64"/>
      <c r="R453" s="64"/>
    </row>
    <row r="454" spans="2:18">
      <c r="D454" s="332"/>
      <c r="M454" s="20"/>
      <c r="P454" s="64"/>
      <c r="Q454" s="64"/>
      <c r="R454" s="64"/>
    </row>
    <row r="455" spans="2:18">
      <c r="D455" s="333"/>
      <c r="M455" s="20"/>
      <c r="P455" s="64"/>
      <c r="Q455" s="64"/>
      <c r="R455" s="64"/>
    </row>
    <row r="456" spans="2:18">
      <c r="D456" s="333"/>
      <c r="M456" s="20"/>
      <c r="P456" s="64"/>
      <c r="Q456" s="64"/>
      <c r="R456" s="64"/>
    </row>
    <row r="457" spans="2:18">
      <c r="D457" s="333"/>
      <c r="M457" s="20"/>
      <c r="P457" s="64"/>
      <c r="Q457" s="64"/>
      <c r="R457" s="64"/>
    </row>
    <row r="458" spans="2:18">
      <c r="D458" s="333"/>
      <c r="M458" s="20"/>
      <c r="P458" s="64"/>
      <c r="Q458" s="64"/>
      <c r="R458" s="64"/>
    </row>
    <row r="459" spans="2:18">
      <c r="D459" s="333"/>
      <c r="M459" s="20"/>
      <c r="P459" s="64"/>
      <c r="Q459" s="64"/>
      <c r="R459" s="64"/>
    </row>
    <row r="460" spans="2:18">
      <c r="D460" s="326"/>
      <c r="M460" s="20"/>
      <c r="P460" s="64"/>
      <c r="Q460" s="64"/>
      <c r="R460" s="64"/>
    </row>
    <row r="461" spans="2:18">
      <c r="D461" s="327"/>
      <c r="M461" s="20"/>
      <c r="P461" s="64"/>
      <c r="Q461" s="64"/>
      <c r="R461" s="64"/>
    </row>
    <row r="462" spans="2:18">
      <c r="D462" s="327"/>
    </row>
    <row r="463" spans="2:18">
      <c r="D463" s="327"/>
    </row>
    <row r="464" spans="2:18">
      <c r="D464" s="327"/>
    </row>
    <row r="465" spans="4:4">
      <c r="D465" s="327"/>
    </row>
  </sheetData>
  <mergeCells count="227">
    <mergeCell ref="D424:D429"/>
    <mergeCell ref="D430:D435"/>
    <mergeCell ref="D436:D441"/>
    <mergeCell ref="D442:D447"/>
    <mergeCell ref="D448:D453"/>
    <mergeCell ref="D454:D459"/>
    <mergeCell ref="D460:D465"/>
    <mergeCell ref="D370:D375"/>
    <mergeCell ref="D376:D381"/>
    <mergeCell ref="D382:D387"/>
    <mergeCell ref="D388:D393"/>
    <mergeCell ref="D394:D399"/>
    <mergeCell ref="D400:D405"/>
    <mergeCell ref="D406:D411"/>
    <mergeCell ref="D412:D417"/>
    <mergeCell ref="D418:D423"/>
    <mergeCell ref="D316:D321"/>
    <mergeCell ref="D322:D327"/>
    <mergeCell ref="D328:D333"/>
    <mergeCell ref="D334:D339"/>
    <mergeCell ref="D340:D345"/>
    <mergeCell ref="D346:D351"/>
    <mergeCell ref="D352:D357"/>
    <mergeCell ref="D358:D363"/>
    <mergeCell ref="D364:D369"/>
    <mergeCell ref="D262:D267"/>
    <mergeCell ref="D268:D273"/>
    <mergeCell ref="D274:D279"/>
    <mergeCell ref="D280:D285"/>
    <mergeCell ref="D286:D291"/>
    <mergeCell ref="D292:D297"/>
    <mergeCell ref="D298:D303"/>
    <mergeCell ref="D304:D309"/>
    <mergeCell ref="D310:D315"/>
    <mergeCell ref="D208:D213"/>
    <mergeCell ref="D214:D219"/>
    <mergeCell ref="D220:D225"/>
    <mergeCell ref="D226:D231"/>
    <mergeCell ref="D232:D237"/>
    <mergeCell ref="D238:D243"/>
    <mergeCell ref="D244:D249"/>
    <mergeCell ref="D250:D255"/>
    <mergeCell ref="D256:D261"/>
    <mergeCell ref="D154:D159"/>
    <mergeCell ref="D160:D165"/>
    <mergeCell ref="D166:D171"/>
    <mergeCell ref="D172:D177"/>
    <mergeCell ref="D178:D183"/>
    <mergeCell ref="D184:D189"/>
    <mergeCell ref="D190:D195"/>
    <mergeCell ref="D196:D201"/>
    <mergeCell ref="D202:D207"/>
    <mergeCell ref="D100:D105"/>
    <mergeCell ref="D106:D111"/>
    <mergeCell ref="D112:D117"/>
    <mergeCell ref="D118:D123"/>
    <mergeCell ref="D124:D129"/>
    <mergeCell ref="D130:D135"/>
    <mergeCell ref="D136:D141"/>
    <mergeCell ref="D142:D147"/>
    <mergeCell ref="D148:D153"/>
    <mergeCell ref="D46:D51"/>
    <mergeCell ref="D52:D57"/>
    <mergeCell ref="D58:D63"/>
    <mergeCell ref="D64:D69"/>
    <mergeCell ref="D70:D75"/>
    <mergeCell ref="D76:D81"/>
    <mergeCell ref="D82:D87"/>
    <mergeCell ref="D88:D93"/>
    <mergeCell ref="D94:D99"/>
    <mergeCell ref="F3:G3"/>
    <mergeCell ref="B4:B9"/>
    <mergeCell ref="C4:C9"/>
    <mergeCell ref="B10:B15"/>
    <mergeCell ref="C10:C15"/>
    <mergeCell ref="B16:B21"/>
    <mergeCell ref="C16:C21"/>
    <mergeCell ref="B40:B45"/>
    <mergeCell ref="C40:C45"/>
    <mergeCell ref="D4:D9"/>
    <mergeCell ref="D10:D15"/>
    <mergeCell ref="D16:D21"/>
    <mergeCell ref="D22:D27"/>
    <mergeCell ref="D28:D33"/>
    <mergeCell ref="D34:D39"/>
    <mergeCell ref="D40:D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3"/>
  <pageMargins left="0.47244094488188981" right="0.23622047244094491" top="0.43307086614173229" bottom="0.31496062992125984" header="0.31496062992125984" footer="0.19685039370078741"/>
  <pageSetup paperSize="9" scale="66" orientation="portrait" r:id="rId1"/>
  <headerFooter>
    <oddHeader>&amp;R&amp;"ＭＳ 明朝,標準"&amp;12 2-17.在宅医療に係る分析</oddHeader>
  </headerFooter>
  <rowBreaks count="6" manualBreakCount="6">
    <brk id="69" max="16383" man="1"/>
    <brk id="135" max="16383" man="1"/>
    <brk id="201" max="12" man="1"/>
    <brk id="267" max="12" man="1"/>
    <brk id="333" max="12" man="1"/>
    <brk id="399" max="12" man="1"/>
  </rowBreaks>
  <ignoredErrors>
    <ignoredError sqref="F4:F8 F10:F14 F16:F20 F22:F26 F28:F32 F34:F38 F40:F44 F46:F50 F52:F56 F58:F62 F64:F68 F70:F74 F76:F80 F82:F86 F88:F92 F94:F98 F100:F104 F106:F110 F112:F116 F118:F122 F124:F128 F130:F134 F136:F140 F142:F146 F148:F152 F154:F158 F160:F164 F166:F170 F172:F176 F178:F182 F184:F188 F190:F194 F196:F200 F202:F206 F208:F212 F214:F218 F220:F224 F226:F230 F232:F236 F238:F242 F244:F248 F250:F254 F256:F260 F262:F266 F268:F272 F274:F278 F280:F284 F286:F290 F292:F296 F298:F302 F304:F308 F310:F314 F316:F320 F322:F326 F328:F332 F334:F338 F340:F344 F346:F350 F352:F356 F358:F362 F364:F368 F370:F374 F376:F380 F382:F386 F388:F392 F394:F398 F400:F404 F406:F410 F412:F416 F418:F422 F424:F428 F430:F434 F436:F440 F442:F44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58"/>
  <sheetViews>
    <sheetView showGridLines="0" zoomScaleNormal="100" zoomScaleSheetLayoutView="100" workbookViewId="0"/>
  </sheetViews>
  <sheetFormatPr defaultColWidth="9" defaultRowHeight="13.5"/>
  <cols>
    <col min="1" max="1" width="4.625" style="20" customWidth="1"/>
    <col min="2" max="2" width="2.625" style="20" customWidth="1"/>
    <col min="3" max="3" width="13.25" style="20" customWidth="1"/>
    <col min="4" max="4" width="13.25" style="8" customWidth="1"/>
    <col min="5" max="5" width="4.625" style="20" customWidth="1"/>
    <col min="6" max="6" width="5.625" style="20" customWidth="1"/>
    <col min="7" max="7" width="23.25" style="20" bestFit="1" customWidth="1"/>
    <col min="8" max="8" width="16" style="20" customWidth="1"/>
    <col min="9" max="12" width="12.375" style="20" customWidth="1"/>
    <col min="13" max="13" width="12.375" style="8" customWidth="1"/>
    <col min="14" max="15" width="9" style="20"/>
    <col min="16" max="16" width="15" style="12" customWidth="1"/>
    <col min="17" max="17" width="12.5" style="12" customWidth="1"/>
    <col min="18" max="16384" width="9" style="20"/>
  </cols>
  <sheetData>
    <row r="1" spans="1:17" s="8" customFormat="1" ht="16.5" customHeight="1">
      <c r="A1" s="21" t="s">
        <v>165</v>
      </c>
      <c r="C1" s="123"/>
      <c r="D1" s="123"/>
      <c r="P1" s="12"/>
      <c r="Q1" s="12"/>
    </row>
    <row r="2" spans="1:17" s="8" customFormat="1" ht="16.5" customHeight="1">
      <c r="A2" s="21" t="s">
        <v>160</v>
      </c>
      <c r="C2" s="123"/>
      <c r="D2" s="123"/>
      <c r="F2" s="8" t="s">
        <v>195</v>
      </c>
      <c r="P2" s="12" t="s">
        <v>200</v>
      </c>
      <c r="Q2" s="12"/>
    </row>
    <row r="3" spans="1:17" s="8" customFormat="1" ht="45">
      <c r="B3" s="13"/>
      <c r="C3" s="122" t="s">
        <v>74</v>
      </c>
      <c r="D3" s="85" t="s">
        <v>199</v>
      </c>
      <c r="E3" s="14" t="s">
        <v>83</v>
      </c>
      <c r="F3" s="305" t="s">
        <v>90</v>
      </c>
      <c r="G3" s="306"/>
      <c r="H3" s="15" t="s">
        <v>162</v>
      </c>
      <c r="I3" s="91" t="s">
        <v>192</v>
      </c>
      <c r="J3" s="17" t="s">
        <v>91</v>
      </c>
      <c r="K3" s="91" t="s">
        <v>320</v>
      </c>
      <c r="L3" s="58" t="s">
        <v>161</v>
      </c>
      <c r="M3" s="58" t="s">
        <v>196</v>
      </c>
      <c r="P3" s="148" t="s">
        <v>74</v>
      </c>
      <c r="Q3" s="142" t="s">
        <v>201</v>
      </c>
    </row>
    <row r="4" spans="1:17" ht="12">
      <c r="B4" s="293">
        <v>1</v>
      </c>
      <c r="C4" s="312" t="s">
        <v>120</v>
      </c>
      <c r="D4" s="307">
        <f>VLOOKUP(C4,'地区別_在宅(医科)'!$C$7:$BO$14,65,0)</f>
        <v>149036</v>
      </c>
      <c r="E4" s="185">
        <v>1</v>
      </c>
      <c r="F4" s="188" t="s">
        <v>256</v>
      </c>
      <c r="G4" s="191" t="s">
        <v>257</v>
      </c>
      <c r="H4" s="245">
        <v>202579178</v>
      </c>
      <c r="I4" s="38">
        <f>IFERROR(H4/H9,"-")</f>
        <v>3.8349480284912765E-2</v>
      </c>
      <c r="J4" s="196">
        <v>1092</v>
      </c>
      <c r="K4" s="38">
        <f>IFERROR(J4/J9,"-")</f>
        <v>5.7259713701431493E-2</v>
      </c>
      <c r="L4" s="196">
        <f>IFERROR(H4/J4,"-")</f>
        <v>185512.06776556777</v>
      </c>
      <c r="M4" s="136">
        <f>IFERROR(J4/$Q$4,0)</f>
        <v>7.3270887570788265E-3</v>
      </c>
      <c r="P4" s="65" t="s">
        <v>202</v>
      </c>
      <c r="Q4" s="171">
        <f>'地区別_在宅(医科)'!BO7</f>
        <v>149036</v>
      </c>
    </row>
    <row r="5" spans="1:17" ht="12">
      <c r="B5" s="311"/>
      <c r="C5" s="313"/>
      <c r="D5" s="308"/>
      <c r="E5" s="186">
        <v>2</v>
      </c>
      <c r="F5" s="189" t="s">
        <v>268</v>
      </c>
      <c r="G5" s="45" t="s">
        <v>269</v>
      </c>
      <c r="H5" s="213">
        <v>5269896</v>
      </c>
      <c r="I5" s="39">
        <f>IFERROR(H5/H9,"-")</f>
        <v>9.9762361932153091E-4</v>
      </c>
      <c r="J5" s="197">
        <v>43</v>
      </c>
      <c r="K5" s="39">
        <f>IFERROR(J5/J9,"-")</f>
        <v>2.2547323160820093E-3</v>
      </c>
      <c r="L5" s="197">
        <f t="shared" ref="L5:L56" si="0">IFERROR(H5/J5,"-")</f>
        <v>122555.72093023256</v>
      </c>
      <c r="M5" s="137">
        <f t="shared" ref="M5:M9" si="1">IFERROR(J5/$Q$4,0)</f>
        <v>2.8852089428057652E-4</v>
      </c>
      <c r="P5" s="65" t="s">
        <v>203</v>
      </c>
      <c r="Q5" s="171">
        <f>'地区別_在宅(医科)'!BO8</f>
        <v>111560</v>
      </c>
    </row>
    <row r="6" spans="1:17" ht="12">
      <c r="B6" s="311"/>
      <c r="C6" s="313"/>
      <c r="D6" s="308"/>
      <c r="E6" s="186">
        <v>3</v>
      </c>
      <c r="F6" s="189" t="s">
        <v>242</v>
      </c>
      <c r="G6" s="46" t="s">
        <v>243</v>
      </c>
      <c r="H6" s="213">
        <v>495862781</v>
      </c>
      <c r="I6" s="39">
        <f>IFERROR(H6/H9,"-")</f>
        <v>9.3869864275890766E-2</v>
      </c>
      <c r="J6" s="197">
        <v>4085</v>
      </c>
      <c r="K6" s="39">
        <f>IFERROR(J6/J9,"-")</f>
        <v>0.21419957002779089</v>
      </c>
      <c r="L6" s="197">
        <f t="shared" si="0"/>
        <v>121386.2376988984</v>
      </c>
      <c r="M6" s="137">
        <f t="shared" si="1"/>
        <v>2.7409484956654767E-2</v>
      </c>
      <c r="P6" s="65" t="s">
        <v>204</v>
      </c>
      <c r="Q6" s="171">
        <f>'地区別_在宅(医科)'!BO9</f>
        <v>177561</v>
      </c>
    </row>
    <row r="7" spans="1:17" ht="12">
      <c r="B7" s="311"/>
      <c r="C7" s="313"/>
      <c r="D7" s="308"/>
      <c r="E7" s="186">
        <v>4</v>
      </c>
      <c r="F7" s="189" t="s">
        <v>252</v>
      </c>
      <c r="G7" s="46" t="s">
        <v>253</v>
      </c>
      <c r="H7" s="213">
        <v>199471456</v>
      </c>
      <c r="I7" s="39">
        <f>IFERROR(H7/H9,"-")</f>
        <v>3.7761169458762664E-2</v>
      </c>
      <c r="J7" s="197">
        <v>1795</v>
      </c>
      <c r="K7" s="39">
        <f>IFERROR(J7/J9,"-")</f>
        <v>9.4121965287609466E-2</v>
      </c>
      <c r="L7" s="197">
        <f t="shared" si="0"/>
        <v>111126.15933147632</v>
      </c>
      <c r="M7" s="137">
        <f t="shared" si="1"/>
        <v>1.2044069889154298E-2</v>
      </c>
      <c r="P7" s="65" t="s">
        <v>205</v>
      </c>
      <c r="Q7" s="171">
        <f>'地区別_在宅(医科)'!BO10</f>
        <v>126386</v>
      </c>
    </row>
    <row r="8" spans="1:17" ht="12">
      <c r="B8" s="311"/>
      <c r="C8" s="313"/>
      <c r="D8" s="308"/>
      <c r="E8" s="187">
        <v>5</v>
      </c>
      <c r="F8" s="190" t="s">
        <v>260</v>
      </c>
      <c r="G8" s="47" t="s">
        <v>261</v>
      </c>
      <c r="H8" s="214">
        <v>240789916</v>
      </c>
      <c r="I8" s="59">
        <f>IFERROR(H8/H9,"-")</f>
        <v>4.5583007235066385E-2</v>
      </c>
      <c r="J8" s="198">
        <v>2169</v>
      </c>
      <c r="K8" s="59">
        <f>IFERROR(J8/J9,"-")</f>
        <v>0.11373289287399717</v>
      </c>
      <c r="L8" s="198">
        <f t="shared" si="0"/>
        <v>111014.25357307516</v>
      </c>
      <c r="M8" s="138">
        <f t="shared" si="1"/>
        <v>1.4553530690571406E-2</v>
      </c>
      <c r="P8" s="65" t="s">
        <v>206</v>
      </c>
      <c r="Q8" s="171">
        <f>'地区別_在宅(医科)'!BO11</f>
        <v>102040</v>
      </c>
    </row>
    <row r="9" spans="1:17" ht="14.25" customHeight="1">
      <c r="B9" s="294"/>
      <c r="C9" s="314"/>
      <c r="D9" s="309"/>
      <c r="E9" s="204" t="s">
        <v>145</v>
      </c>
      <c r="F9" s="207"/>
      <c r="G9" s="210"/>
      <c r="H9" s="215">
        <v>5282449110</v>
      </c>
      <c r="I9" s="42" t="s">
        <v>321</v>
      </c>
      <c r="J9" s="199">
        <v>19071</v>
      </c>
      <c r="K9" s="42" t="s">
        <v>136</v>
      </c>
      <c r="L9" s="199">
        <f t="shared" si="0"/>
        <v>276988.5747994337</v>
      </c>
      <c r="M9" s="139">
        <f t="shared" si="1"/>
        <v>0.12796237150755521</v>
      </c>
      <c r="P9" s="65" t="s">
        <v>207</v>
      </c>
      <c r="Q9" s="171">
        <f>'地区別_在宅(医科)'!BO12</f>
        <v>128043</v>
      </c>
    </row>
    <row r="10" spans="1:17" ht="12">
      <c r="B10" s="293">
        <v>2</v>
      </c>
      <c r="C10" s="312" t="s">
        <v>130</v>
      </c>
      <c r="D10" s="307">
        <f>VLOOKUP(C10,'地区別_在宅(医科)'!$C$7:$BO$14,65,0)</f>
        <v>111560</v>
      </c>
      <c r="E10" s="185">
        <v>1</v>
      </c>
      <c r="F10" s="188" t="s">
        <v>256</v>
      </c>
      <c r="G10" s="191" t="s">
        <v>257</v>
      </c>
      <c r="H10" s="245">
        <v>105534674</v>
      </c>
      <c r="I10" s="38">
        <f t="shared" ref="I10" si="2">IFERROR(H10/H15,"-")</f>
        <v>3.1478679529041709E-2</v>
      </c>
      <c r="J10" s="196">
        <v>676</v>
      </c>
      <c r="K10" s="38">
        <f t="shared" ref="K10" si="3">IFERROR(J10/J15,"-")</f>
        <v>5.8030732251695423E-2</v>
      </c>
      <c r="L10" s="196">
        <f t="shared" si="0"/>
        <v>156116.38165680473</v>
      </c>
      <c r="M10" s="136">
        <f>IFERROR(J10/$Q$5,0)</f>
        <v>6.0595195410541409E-3</v>
      </c>
      <c r="P10" s="65" t="s">
        <v>208</v>
      </c>
      <c r="Q10" s="171">
        <f>'地区別_在宅(医科)'!BO13</f>
        <v>130853</v>
      </c>
    </row>
    <row r="11" spans="1:17" ht="12">
      <c r="B11" s="311"/>
      <c r="C11" s="313"/>
      <c r="D11" s="308"/>
      <c r="E11" s="186">
        <v>2</v>
      </c>
      <c r="F11" s="189" t="s">
        <v>252</v>
      </c>
      <c r="G11" s="45" t="s">
        <v>253</v>
      </c>
      <c r="H11" s="213">
        <v>156551597</v>
      </c>
      <c r="I11" s="39">
        <f t="shared" ref="I11" si="4">IFERROR(H11/H15,"-")</f>
        <v>4.6695909173156559E-2</v>
      </c>
      <c r="J11" s="197">
        <v>1054</v>
      </c>
      <c r="K11" s="39">
        <f t="shared" ref="K11" si="5">IFERROR(J11/J15,"-")</f>
        <v>9.0479869516696718E-2</v>
      </c>
      <c r="L11" s="197">
        <f t="shared" si="0"/>
        <v>148530.92694497155</v>
      </c>
      <c r="M11" s="137">
        <f t="shared" ref="M11:M15" si="6">IFERROR(J11/$Q$5,0)</f>
        <v>9.4478307637145924E-3</v>
      </c>
      <c r="P11" s="65" t="s">
        <v>209</v>
      </c>
      <c r="Q11" s="171">
        <f>'地区別_在宅(医科)'!BO14</f>
        <v>359595</v>
      </c>
    </row>
    <row r="12" spans="1:17" ht="12">
      <c r="B12" s="311"/>
      <c r="C12" s="313"/>
      <c r="D12" s="308"/>
      <c r="E12" s="186">
        <v>3</v>
      </c>
      <c r="F12" s="189" t="s">
        <v>242</v>
      </c>
      <c r="G12" s="46" t="s">
        <v>243</v>
      </c>
      <c r="H12" s="213">
        <v>326824953</v>
      </c>
      <c r="I12" s="39">
        <f t="shared" ref="I12" si="7">IFERROR(H12/H15,"-")</f>
        <v>9.7484718222383651E-2</v>
      </c>
      <c r="J12" s="197">
        <v>2701</v>
      </c>
      <c r="K12" s="39">
        <f t="shared" ref="K12" si="8">IFERROR(J12/J15,"-")</f>
        <v>0.23186539617134519</v>
      </c>
      <c r="L12" s="197">
        <f t="shared" si="0"/>
        <v>121001.46353202517</v>
      </c>
      <c r="M12" s="137">
        <f t="shared" si="6"/>
        <v>2.421118680530656E-2</v>
      </c>
      <c r="P12" s="65" t="s">
        <v>210</v>
      </c>
      <c r="Q12" s="171">
        <f>'地区別_在宅(医科)'!BO15</f>
        <v>1264913</v>
      </c>
    </row>
    <row r="13" spans="1:17">
      <c r="B13" s="311"/>
      <c r="C13" s="313"/>
      <c r="D13" s="308"/>
      <c r="E13" s="186">
        <v>4</v>
      </c>
      <c r="F13" s="189" t="s">
        <v>262</v>
      </c>
      <c r="G13" s="46" t="s">
        <v>263</v>
      </c>
      <c r="H13" s="213">
        <v>144896061</v>
      </c>
      <c r="I13" s="39">
        <f t="shared" ref="I13" si="9">IFERROR(H13/H15,"-")</f>
        <v>4.3219318318446491E-2</v>
      </c>
      <c r="J13" s="197">
        <v>1304</v>
      </c>
      <c r="K13" s="39">
        <f t="shared" ref="K13" si="10">IFERROR(J13/J15,"-")</f>
        <v>0.11194093913640656</v>
      </c>
      <c r="L13" s="197">
        <f t="shared" si="0"/>
        <v>111116.61119631902</v>
      </c>
      <c r="M13" s="137">
        <f t="shared" si="6"/>
        <v>1.1688777339548225E-2</v>
      </c>
      <c r="P13" s="64"/>
      <c r="Q13" s="64"/>
    </row>
    <row r="14" spans="1:17">
      <c r="B14" s="311"/>
      <c r="C14" s="313"/>
      <c r="D14" s="308"/>
      <c r="E14" s="187">
        <v>5</v>
      </c>
      <c r="F14" s="190" t="s">
        <v>260</v>
      </c>
      <c r="G14" s="47" t="s">
        <v>261</v>
      </c>
      <c r="H14" s="214">
        <v>120246701</v>
      </c>
      <c r="I14" s="59">
        <f t="shared" ref="I14" si="11">IFERROR(H14/H15,"-")</f>
        <v>3.5866954639036441E-2</v>
      </c>
      <c r="J14" s="198">
        <v>1253</v>
      </c>
      <c r="K14" s="59">
        <f t="shared" ref="K14" si="12">IFERROR(J14/J15,"-")</f>
        <v>0.10756288093398575</v>
      </c>
      <c r="L14" s="198">
        <f t="shared" si="0"/>
        <v>95967.039904229852</v>
      </c>
      <c r="M14" s="138">
        <f t="shared" si="6"/>
        <v>1.1231624238078164E-2</v>
      </c>
      <c r="P14" s="64"/>
      <c r="Q14" s="64"/>
    </row>
    <row r="15" spans="1:17">
      <c r="B15" s="294"/>
      <c r="C15" s="314"/>
      <c r="D15" s="309"/>
      <c r="E15" s="204" t="s">
        <v>145</v>
      </c>
      <c r="F15" s="207"/>
      <c r="G15" s="210"/>
      <c r="H15" s="215">
        <v>3352576270</v>
      </c>
      <c r="I15" s="42" t="s">
        <v>321</v>
      </c>
      <c r="J15" s="199">
        <v>11649</v>
      </c>
      <c r="K15" s="42" t="s">
        <v>128</v>
      </c>
      <c r="L15" s="199">
        <f t="shared" si="0"/>
        <v>287799.49094342859</v>
      </c>
      <c r="M15" s="139">
        <f t="shared" si="6"/>
        <v>0.10441914664754393</v>
      </c>
      <c r="P15" s="64"/>
      <c r="Q15" s="64"/>
    </row>
    <row r="16" spans="1:17" ht="12" customHeight="1">
      <c r="B16" s="293">
        <v>3</v>
      </c>
      <c r="C16" s="312" t="s">
        <v>121</v>
      </c>
      <c r="D16" s="307">
        <f>VLOOKUP(C16,'地区別_在宅(医科)'!$C$7:$BO$14,65,0)</f>
        <v>177561</v>
      </c>
      <c r="E16" s="185">
        <v>1</v>
      </c>
      <c r="F16" s="188" t="s">
        <v>268</v>
      </c>
      <c r="G16" s="191" t="s">
        <v>269</v>
      </c>
      <c r="H16" s="245">
        <v>13542933</v>
      </c>
      <c r="I16" s="38">
        <f t="shared" ref="I16" si="13">IFERROR(H16/H21,"-")</f>
        <v>2.8213590230117226E-3</v>
      </c>
      <c r="J16" s="196">
        <v>46</v>
      </c>
      <c r="K16" s="38">
        <f t="shared" ref="K16" si="14">IFERROR(J16/J21,"-")</f>
        <v>2.5448107988493029E-3</v>
      </c>
      <c r="L16" s="196">
        <f t="shared" si="0"/>
        <v>294411.58695652173</v>
      </c>
      <c r="M16" s="136">
        <f>IFERROR(J16/$Q$6,0)</f>
        <v>2.59065898479959E-4</v>
      </c>
      <c r="P16" s="64"/>
      <c r="Q16" s="64"/>
    </row>
    <row r="17" spans="2:17" ht="12" customHeight="1">
      <c r="B17" s="311"/>
      <c r="C17" s="313"/>
      <c r="D17" s="308"/>
      <c r="E17" s="186">
        <v>2</v>
      </c>
      <c r="F17" s="189" t="s">
        <v>256</v>
      </c>
      <c r="G17" s="45" t="s">
        <v>257</v>
      </c>
      <c r="H17" s="213">
        <v>140579541</v>
      </c>
      <c r="I17" s="39">
        <f t="shared" ref="I17" si="15">IFERROR(H17/H21,"-")</f>
        <v>2.9286518396804916E-2</v>
      </c>
      <c r="J17" s="197">
        <v>1001</v>
      </c>
      <c r="K17" s="39">
        <f t="shared" ref="K17" si="16">IFERROR(J17/J21,"-")</f>
        <v>5.5377295861916351E-2</v>
      </c>
      <c r="L17" s="197">
        <f t="shared" si="0"/>
        <v>140439.10189810189</v>
      </c>
      <c r="M17" s="137">
        <f t="shared" ref="M17:M21" si="17">IFERROR(J17/$Q$6,0)</f>
        <v>5.6374992256182383E-3</v>
      </c>
      <c r="P17" s="64"/>
      <c r="Q17" s="64"/>
    </row>
    <row r="18" spans="2:17" ht="12" customHeight="1">
      <c r="B18" s="311"/>
      <c r="C18" s="313"/>
      <c r="D18" s="308"/>
      <c r="E18" s="186">
        <v>3</v>
      </c>
      <c r="F18" s="189" t="s">
        <v>252</v>
      </c>
      <c r="G18" s="46" t="s">
        <v>253</v>
      </c>
      <c r="H18" s="213">
        <v>206885128</v>
      </c>
      <c r="I18" s="39">
        <f t="shared" ref="I18" si="18">IFERROR(H18/H21,"-")</f>
        <v>4.3099764475666769E-2</v>
      </c>
      <c r="J18" s="197">
        <v>1910</v>
      </c>
      <c r="K18" s="39">
        <f t="shared" ref="K18" si="19">IFERROR(J18/J21,"-")</f>
        <v>0.1056649701261341</v>
      </c>
      <c r="L18" s="197">
        <f t="shared" si="0"/>
        <v>108316.82094240838</v>
      </c>
      <c r="M18" s="137">
        <f t="shared" si="17"/>
        <v>1.0756866654276559E-2</v>
      </c>
      <c r="P18" s="64"/>
      <c r="Q18" s="64"/>
    </row>
    <row r="19" spans="2:17" ht="12" customHeight="1">
      <c r="B19" s="311"/>
      <c r="C19" s="313"/>
      <c r="D19" s="308"/>
      <c r="E19" s="186">
        <v>4</v>
      </c>
      <c r="F19" s="189" t="s">
        <v>242</v>
      </c>
      <c r="G19" s="46" t="s">
        <v>243</v>
      </c>
      <c r="H19" s="213">
        <v>412496807</v>
      </c>
      <c r="I19" s="39">
        <f t="shared" ref="I19" si="20">IFERROR(H19/H21,"-")</f>
        <v>8.5934235102025178E-2</v>
      </c>
      <c r="J19" s="197">
        <v>3849</v>
      </c>
      <c r="K19" s="39">
        <f t="shared" ref="K19" si="21">IFERROR(J19/J21,"-")</f>
        <v>0.21293427749502103</v>
      </c>
      <c r="L19" s="197">
        <f t="shared" si="0"/>
        <v>107169.86412055079</v>
      </c>
      <c r="M19" s="137">
        <f t="shared" si="17"/>
        <v>2.1677057461942657E-2</v>
      </c>
      <c r="P19" s="64"/>
      <c r="Q19" s="64"/>
    </row>
    <row r="20" spans="2:17">
      <c r="B20" s="311"/>
      <c r="C20" s="313"/>
      <c r="D20" s="308"/>
      <c r="E20" s="187">
        <v>5</v>
      </c>
      <c r="F20" s="190" t="s">
        <v>262</v>
      </c>
      <c r="G20" s="47" t="s">
        <v>263</v>
      </c>
      <c r="H20" s="214">
        <v>214481789</v>
      </c>
      <c r="I20" s="59">
        <f t="shared" ref="I20" si="22">IFERROR(H20/H21,"-")</f>
        <v>4.4682354307360631E-2</v>
      </c>
      <c r="J20" s="198">
        <v>2185</v>
      </c>
      <c r="K20" s="59">
        <f t="shared" ref="K20" si="23">IFERROR(J20/J21,"-")</f>
        <v>0.1208785129453419</v>
      </c>
      <c r="L20" s="198">
        <f t="shared" si="0"/>
        <v>98161.001830663619</v>
      </c>
      <c r="M20" s="138">
        <f t="shared" si="17"/>
        <v>1.2305630177798052E-2</v>
      </c>
      <c r="P20" s="64"/>
      <c r="Q20" s="64"/>
    </row>
    <row r="21" spans="2:17">
      <c r="B21" s="294"/>
      <c r="C21" s="314"/>
      <c r="D21" s="309"/>
      <c r="E21" s="204" t="s">
        <v>145</v>
      </c>
      <c r="F21" s="207"/>
      <c r="G21" s="210"/>
      <c r="H21" s="215">
        <v>4800145210</v>
      </c>
      <c r="I21" s="42" t="s">
        <v>321</v>
      </c>
      <c r="J21" s="199">
        <v>18076</v>
      </c>
      <c r="K21" s="42" t="s">
        <v>128</v>
      </c>
      <c r="L21" s="199">
        <f t="shared" si="0"/>
        <v>265553.50796636427</v>
      </c>
      <c r="M21" s="139">
        <f t="shared" si="17"/>
        <v>0.10180163436790737</v>
      </c>
      <c r="P21" s="64"/>
      <c r="Q21" s="64"/>
    </row>
    <row r="22" spans="2:17" ht="12" customHeight="1">
      <c r="B22" s="293">
        <v>4</v>
      </c>
      <c r="C22" s="312" t="s">
        <v>131</v>
      </c>
      <c r="D22" s="307">
        <f>VLOOKUP(C22,'地区別_在宅(医科)'!$C$7:$BO$14,65,0)</f>
        <v>126386</v>
      </c>
      <c r="E22" s="185">
        <v>1</v>
      </c>
      <c r="F22" s="188" t="s">
        <v>268</v>
      </c>
      <c r="G22" s="191" t="s">
        <v>269</v>
      </c>
      <c r="H22" s="245">
        <v>8759516</v>
      </c>
      <c r="I22" s="38">
        <f t="shared" ref="I22" si="24">IFERROR(H22/H27,"-")</f>
        <v>1.8510476441401795E-3</v>
      </c>
      <c r="J22" s="196">
        <v>32</v>
      </c>
      <c r="K22" s="38">
        <f t="shared" ref="K22" si="25">IFERROR(J22/J27,"-")</f>
        <v>2.1593899723328161E-3</v>
      </c>
      <c r="L22" s="196">
        <f t="shared" si="0"/>
        <v>273734.875</v>
      </c>
      <c r="M22" s="136">
        <f>IFERROR(J22/$Q$7,0)</f>
        <v>2.5319260044625198E-4</v>
      </c>
      <c r="P22" s="64"/>
      <c r="Q22" s="64"/>
    </row>
    <row r="23" spans="2:17" ht="12" customHeight="1">
      <c r="B23" s="311"/>
      <c r="C23" s="313"/>
      <c r="D23" s="308"/>
      <c r="E23" s="186">
        <v>2</v>
      </c>
      <c r="F23" s="189" t="s">
        <v>256</v>
      </c>
      <c r="G23" s="45" t="s">
        <v>257</v>
      </c>
      <c r="H23" s="213">
        <v>126763478</v>
      </c>
      <c r="I23" s="39">
        <f t="shared" ref="I23" si="26">IFERROR(H23/H27,"-")</f>
        <v>2.6787466032930984E-2</v>
      </c>
      <c r="J23" s="197">
        <v>666</v>
      </c>
      <c r="K23" s="39">
        <f t="shared" ref="K23" si="27">IFERROR(J23/J27,"-")</f>
        <v>4.4942303799176735E-2</v>
      </c>
      <c r="L23" s="197">
        <f t="shared" si="0"/>
        <v>190335.55255255254</v>
      </c>
      <c r="M23" s="137">
        <f t="shared" ref="M23:M27" si="28">IFERROR(J23/$Q$7,0)</f>
        <v>5.2695709967876189E-3</v>
      </c>
      <c r="P23" s="64"/>
      <c r="Q23" s="64"/>
    </row>
    <row r="24" spans="2:17" ht="12" customHeight="1">
      <c r="B24" s="311"/>
      <c r="C24" s="313"/>
      <c r="D24" s="308"/>
      <c r="E24" s="186">
        <v>3</v>
      </c>
      <c r="F24" s="189" t="s">
        <v>260</v>
      </c>
      <c r="G24" s="46" t="s">
        <v>261</v>
      </c>
      <c r="H24" s="213">
        <v>218502034</v>
      </c>
      <c r="I24" s="39">
        <f t="shared" ref="I24" si="29">IFERROR(H24/H27,"-")</f>
        <v>4.6173518636821648E-2</v>
      </c>
      <c r="J24" s="197">
        <v>1769</v>
      </c>
      <c r="K24" s="39">
        <f t="shared" ref="K24" si="30">IFERROR(J24/J27,"-")</f>
        <v>0.11937377690802348</v>
      </c>
      <c r="L24" s="197">
        <f t="shared" si="0"/>
        <v>123517.26059920859</v>
      </c>
      <c r="M24" s="137">
        <f t="shared" si="28"/>
        <v>1.3996803443419366E-2</v>
      </c>
      <c r="P24" s="64"/>
      <c r="Q24" s="64"/>
    </row>
    <row r="25" spans="2:17" ht="24">
      <c r="B25" s="311"/>
      <c r="C25" s="313"/>
      <c r="D25" s="308"/>
      <c r="E25" s="186">
        <v>4</v>
      </c>
      <c r="F25" s="189" t="s">
        <v>258</v>
      </c>
      <c r="G25" s="46" t="s">
        <v>259</v>
      </c>
      <c r="H25" s="213">
        <v>67282910</v>
      </c>
      <c r="I25" s="39">
        <f t="shared" ref="I25" si="31">IFERROR(H25/H27,"-")</f>
        <v>1.421812255909981E-2</v>
      </c>
      <c r="J25" s="197">
        <v>564</v>
      </c>
      <c r="K25" s="39">
        <f t="shared" ref="K25" si="32">IFERROR(J25/J27,"-")</f>
        <v>3.8059248262365883E-2</v>
      </c>
      <c r="L25" s="197">
        <f t="shared" si="0"/>
        <v>119295.93971631206</v>
      </c>
      <c r="M25" s="137">
        <f t="shared" si="28"/>
        <v>4.4625195828651909E-3</v>
      </c>
      <c r="P25" s="64"/>
      <c r="Q25" s="64"/>
    </row>
    <row r="26" spans="2:17" ht="12" customHeight="1">
      <c r="B26" s="311"/>
      <c r="C26" s="313"/>
      <c r="D26" s="308"/>
      <c r="E26" s="187">
        <v>5</v>
      </c>
      <c r="F26" s="190" t="s">
        <v>262</v>
      </c>
      <c r="G26" s="47" t="s">
        <v>263</v>
      </c>
      <c r="H26" s="214">
        <v>224642120</v>
      </c>
      <c r="I26" s="59">
        <f t="shared" ref="I26" si="33">IFERROR(H26/H27,"-")</f>
        <v>4.7471032303686135E-2</v>
      </c>
      <c r="J26" s="198">
        <v>1900</v>
      </c>
      <c r="K26" s="59">
        <f t="shared" ref="K26" si="34">IFERROR(J26/J27,"-")</f>
        <v>0.12821377960726094</v>
      </c>
      <c r="L26" s="198">
        <f t="shared" si="0"/>
        <v>118232.69473684211</v>
      </c>
      <c r="M26" s="138">
        <f t="shared" si="28"/>
        <v>1.5033310651496211E-2</v>
      </c>
      <c r="P26" s="64"/>
      <c r="Q26" s="64"/>
    </row>
    <row r="27" spans="2:17">
      <c r="B27" s="294"/>
      <c r="C27" s="314"/>
      <c r="D27" s="309"/>
      <c r="E27" s="204" t="s">
        <v>145</v>
      </c>
      <c r="F27" s="207"/>
      <c r="G27" s="210"/>
      <c r="H27" s="215">
        <v>4732193700</v>
      </c>
      <c r="I27" s="42" t="s">
        <v>321</v>
      </c>
      <c r="J27" s="199">
        <v>14819</v>
      </c>
      <c r="K27" s="42" t="s">
        <v>128</v>
      </c>
      <c r="L27" s="199">
        <f t="shared" si="0"/>
        <v>319332.86321614141</v>
      </c>
      <c r="M27" s="139">
        <f t="shared" si="28"/>
        <v>0.11725191081290649</v>
      </c>
      <c r="P27" s="64"/>
      <c r="Q27" s="64"/>
    </row>
    <row r="28" spans="2:17" ht="12" customHeight="1">
      <c r="B28" s="293">
        <v>5</v>
      </c>
      <c r="C28" s="312" t="s">
        <v>132</v>
      </c>
      <c r="D28" s="307">
        <f>VLOOKUP(C28,'地区別_在宅(医科)'!$C$7:$BO$14,65,0)</f>
        <v>102040</v>
      </c>
      <c r="E28" s="185">
        <v>1</v>
      </c>
      <c r="F28" s="188" t="s">
        <v>268</v>
      </c>
      <c r="G28" s="191" t="s">
        <v>269</v>
      </c>
      <c r="H28" s="245">
        <v>2651796</v>
      </c>
      <c r="I28" s="38">
        <f t="shared" ref="I28" si="35">IFERROR(H28/H33,"-")</f>
        <v>9.1948147075260193E-4</v>
      </c>
      <c r="J28" s="196">
        <v>14</v>
      </c>
      <c r="K28" s="38">
        <f t="shared" ref="K28" si="36">IFERROR(J28/J33,"-")</f>
        <v>1.2604663725578464E-3</v>
      </c>
      <c r="L28" s="196">
        <f t="shared" si="0"/>
        <v>189414</v>
      </c>
      <c r="M28" s="136">
        <f>IFERROR(J28/$Q$8,0)</f>
        <v>1.3720109760878088E-4</v>
      </c>
      <c r="P28" s="64"/>
      <c r="Q28" s="64"/>
    </row>
    <row r="29" spans="2:17" ht="12" customHeight="1">
      <c r="B29" s="311"/>
      <c r="C29" s="313"/>
      <c r="D29" s="308"/>
      <c r="E29" s="186">
        <v>2</v>
      </c>
      <c r="F29" s="189" t="s">
        <v>256</v>
      </c>
      <c r="G29" s="45" t="s">
        <v>257</v>
      </c>
      <c r="H29" s="213">
        <v>92671779</v>
      </c>
      <c r="I29" s="39">
        <f t="shared" ref="I29" si="37">IFERROR(H29/H33,"-")</f>
        <v>3.2132933171397829E-2</v>
      </c>
      <c r="J29" s="197">
        <v>582</v>
      </c>
      <c r="K29" s="39">
        <f t="shared" ref="K29" si="38">IFERROR(J29/J33,"-")</f>
        <v>5.2399387773476185E-2</v>
      </c>
      <c r="L29" s="197">
        <f t="shared" si="0"/>
        <v>159229.86082474227</v>
      </c>
      <c r="M29" s="137">
        <f t="shared" ref="M29:M33" si="39">IFERROR(J29/$Q$8,0)</f>
        <v>5.7036456291650337E-3</v>
      </c>
      <c r="P29" s="64"/>
      <c r="Q29" s="64"/>
    </row>
    <row r="30" spans="2:17" ht="12" customHeight="1">
      <c r="B30" s="311"/>
      <c r="C30" s="313"/>
      <c r="D30" s="308"/>
      <c r="E30" s="186">
        <v>3</v>
      </c>
      <c r="F30" s="189" t="s">
        <v>252</v>
      </c>
      <c r="G30" s="46" t="s">
        <v>253</v>
      </c>
      <c r="H30" s="213">
        <v>119657998</v>
      </c>
      <c r="I30" s="39">
        <f t="shared" ref="I30" si="40">IFERROR(H30/H33,"-")</f>
        <v>4.1490111602986011E-2</v>
      </c>
      <c r="J30" s="197">
        <v>971</v>
      </c>
      <c r="K30" s="39">
        <f t="shared" ref="K30" si="41">IFERROR(J30/J33,"-")</f>
        <v>8.7422346268119205E-2</v>
      </c>
      <c r="L30" s="197">
        <f t="shared" si="0"/>
        <v>123231.71781668383</v>
      </c>
      <c r="M30" s="137">
        <f t="shared" si="39"/>
        <v>9.5158761270090157E-3</v>
      </c>
      <c r="P30" s="64"/>
      <c r="Q30" s="64"/>
    </row>
    <row r="31" spans="2:17" ht="24">
      <c r="B31" s="311"/>
      <c r="C31" s="313"/>
      <c r="D31" s="308"/>
      <c r="E31" s="186">
        <v>4</v>
      </c>
      <c r="F31" s="189" t="s">
        <v>258</v>
      </c>
      <c r="G31" s="46" t="s">
        <v>259</v>
      </c>
      <c r="H31" s="213">
        <v>47802699</v>
      </c>
      <c r="I31" s="39">
        <f t="shared" ref="I31" si="42">IFERROR(H31/H33,"-")</f>
        <v>1.6575066853733823E-2</v>
      </c>
      <c r="J31" s="197">
        <v>435</v>
      </c>
      <c r="K31" s="39">
        <f t="shared" ref="K31" si="43">IFERROR(J31/J33,"-")</f>
        <v>3.91644908616188E-2</v>
      </c>
      <c r="L31" s="197">
        <f t="shared" si="0"/>
        <v>109891.26206896552</v>
      </c>
      <c r="M31" s="137">
        <f t="shared" si="39"/>
        <v>4.263034104272834E-3</v>
      </c>
      <c r="P31" s="64"/>
      <c r="Q31" s="64"/>
    </row>
    <row r="32" spans="2:17" ht="12" customHeight="1">
      <c r="B32" s="311"/>
      <c r="C32" s="313"/>
      <c r="D32" s="308"/>
      <c r="E32" s="187">
        <v>5</v>
      </c>
      <c r="F32" s="190" t="s">
        <v>242</v>
      </c>
      <c r="G32" s="47" t="s">
        <v>243</v>
      </c>
      <c r="H32" s="214">
        <v>228721151</v>
      </c>
      <c r="I32" s="59">
        <f t="shared" ref="I32" si="44">IFERROR(H32/H33,"-")</f>
        <v>7.9306575737239191E-2</v>
      </c>
      <c r="J32" s="198">
        <v>2154</v>
      </c>
      <c r="K32" s="59">
        <f t="shared" ref="K32" si="45">IFERROR(J32/J33,"-")</f>
        <v>0.19393175474925722</v>
      </c>
      <c r="L32" s="198">
        <f t="shared" si="0"/>
        <v>106184.37836583101</v>
      </c>
      <c r="M32" s="138">
        <f t="shared" si="39"/>
        <v>2.1109368874951E-2</v>
      </c>
      <c r="P32" s="64"/>
      <c r="Q32" s="64"/>
    </row>
    <row r="33" spans="2:17">
      <c r="B33" s="294"/>
      <c r="C33" s="314"/>
      <c r="D33" s="309"/>
      <c r="E33" s="204" t="s">
        <v>145</v>
      </c>
      <c r="F33" s="207"/>
      <c r="G33" s="210"/>
      <c r="H33" s="215">
        <v>2884012440</v>
      </c>
      <c r="I33" s="42" t="s">
        <v>321</v>
      </c>
      <c r="J33" s="199">
        <v>11107</v>
      </c>
      <c r="K33" s="42" t="s">
        <v>128</v>
      </c>
      <c r="L33" s="199">
        <f t="shared" si="0"/>
        <v>259657.1927613217</v>
      </c>
      <c r="M33" s="139">
        <f t="shared" si="39"/>
        <v>0.10884947079576636</v>
      </c>
      <c r="P33" s="64"/>
      <c r="Q33" s="64"/>
    </row>
    <row r="34" spans="2:17" ht="12" customHeight="1">
      <c r="B34" s="293">
        <v>6</v>
      </c>
      <c r="C34" s="312" t="s">
        <v>133</v>
      </c>
      <c r="D34" s="307">
        <f>VLOOKUP(C34,'地区別_在宅(医科)'!$C$7:$BO$14,65,0)</f>
        <v>128043</v>
      </c>
      <c r="E34" s="185">
        <v>1</v>
      </c>
      <c r="F34" s="188" t="s">
        <v>256</v>
      </c>
      <c r="G34" s="191" t="s">
        <v>257</v>
      </c>
      <c r="H34" s="245">
        <v>153070328</v>
      </c>
      <c r="I34" s="38">
        <f t="shared" ref="I34" si="46">IFERROR(H34/H39,"-")</f>
        <v>3.6883248297512349E-2</v>
      </c>
      <c r="J34" s="196">
        <v>677</v>
      </c>
      <c r="K34" s="38">
        <f t="shared" ref="K34" si="47">IFERROR(J34/J39,"-")</f>
        <v>4.784114196876546E-2</v>
      </c>
      <c r="L34" s="196">
        <f t="shared" si="0"/>
        <v>226100.92762186116</v>
      </c>
      <c r="M34" s="136">
        <f>IFERROR(J34/$Q$9,0)</f>
        <v>5.2872863022578355E-3</v>
      </c>
      <c r="P34" s="64"/>
      <c r="Q34" s="64"/>
    </row>
    <row r="35" spans="2:17" ht="12" customHeight="1">
      <c r="B35" s="311"/>
      <c r="C35" s="313"/>
      <c r="D35" s="308"/>
      <c r="E35" s="186">
        <v>2</v>
      </c>
      <c r="F35" s="189" t="s">
        <v>252</v>
      </c>
      <c r="G35" s="45" t="s">
        <v>253</v>
      </c>
      <c r="H35" s="213">
        <v>200807298</v>
      </c>
      <c r="I35" s="39">
        <f t="shared" ref="I35" si="48">IFERROR(H35/H39,"-")</f>
        <v>4.8385768351437486E-2</v>
      </c>
      <c r="J35" s="197">
        <v>1527</v>
      </c>
      <c r="K35" s="39">
        <f t="shared" ref="K35" si="49">IFERROR(J35/J39,"-")</f>
        <v>0.10790756836972652</v>
      </c>
      <c r="L35" s="197">
        <f t="shared" si="0"/>
        <v>131504.45186640471</v>
      </c>
      <c r="M35" s="137">
        <f t="shared" ref="M35:M39" si="50">IFERROR(J35/$Q$9,0)</f>
        <v>1.1925681216466344E-2</v>
      </c>
      <c r="P35" s="64"/>
      <c r="Q35" s="64"/>
    </row>
    <row r="36" spans="2:17" ht="12" customHeight="1">
      <c r="B36" s="311"/>
      <c r="C36" s="313"/>
      <c r="D36" s="308"/>
      <c r="E36" s="186">
        <v>3</v>
      </c>
      <c r="F36" s="189" t="s">
        <v>242</v>
      </c>
      <c r="G36" s="46" t="s">
        <v>243</v>
      </c>
      <c r="H36" s="213">
        <v>350690810</v>
      </c>
      <c r="I36" s="39">
        <f t="shared" ref="I36" si="51">IFERROR(H36/H39,"-")</f>
        <v>8.4501133497837194E-2</v>
      </c>
      <c r="J36" s="197">
        <v>3031</v>
      </c>
      <c r="K36" s="39">
        <f t="shared" ref="K36" si="52">IFERROR(J36/J39,"-")</f>
        <v>0.21418980990742703</v>
      </c>
      <c r="L36" s="197">
        <f t="shared" si="0"/>
        <v>115701.35598812273</v>
      </c>
      <c r="M36" s="137">
        <f t="shared" si="50"/>
        <v>2.3671735276430576E-2</v>
      </c>
      <c r="P36" s="64"/>
      <c r="Q36" s="64"/>
    </row>
    <row r="37" spans="2:17" ht="24">
      <c r="B37" s="311"/>
      <c r="C37" s="313"/>
      <c r="D37" s="308"/>
      <c r="E37" s="186">
        <v>4</v>
      </c>
      <c r="F37" s="189" t="s">
        <v>270</v>
      </c>
      <c r="G37" s="46" t="s">
        <v>271</v>
      </c>
      <c r="H37" s="213">
        <v>15778130</v>
      </c>
      <c r="I37" s="39">
        <f t="shared" ref="I37" si="53">IFERROR(H37/H39,"-")</f>
        <v>3.801838632373144E-3</v>
      </c>
      <c r="J37" s="197">
        <v>138</v>
      </c>
      <c r="K37" s="39">
        <f t="shared" ref="K37" si="54">IFERROR(J37/J39,"-")</f>
        <v>9.7519609921560314E-3</v>
      </c>
      <c r="L37" s="197">
        <f t="shared" si="0"/>
        <v>114334.27536231885</v>
      </c>
      <c r="M37" s="137">
        <f t="shared" si="50"/>
        <v>1.0777629390126755E-3</v>
      </c>
      <c r="P37" s="64"/>
      <c r="Q37" s="64"/>
    </row>
    <row r="38" spans="2:17">
      <c r="B38" s="311"/>
      <c r="C38" s="313"/>
      <c r="D38" s="308"/>
      <c r="E38" s="187">
        <v>5</v>
      </c>
      <c r="F38" s="190" t="s">
        <v>262</v>
      </c>
      <c r="G38" s="47" t="s">
        <v>263</v>
      </c>
      <c r="H38" s="214">
        <v>175524032</v>
      </c>
      <c r="I38" s="59">
        <f t="shared" ref="I38" si="55">IFERROR(H38/H39,"-")</f>
        <v>4.2293608036408623E-2</v>
      </c>
      <c r="J38" s="198">
        <v>1711</v>
      </c>
      <c r="K38" s="59">
        <f t="shared" ref="K38" si="56">IFERROR(J38/J39,"-")</f>
        <v>0.12091018302593456</v>
      </c>
      <c r="L38" s="198">
        <f t="shared" si="0"/>
        <v>102585.64114552893</v>
      </c>
      <c r="M38" s="138">
        <f t="shared" si="50"/>
        <v>1.3362698468483244E-2</v>
      </c>
      <c r="P38" s="64"/>
      <c r="Q38" s="64"/>
    </row>
    <row r="39" spans="2:17">
      <c r="B39" s="294"/>
      <c r="C39" s="314"/>
      <c r="D39" s="309"/>
      <c r="E39" s="204" t="s">
        <v>145</v>
      </c>
      <c r="F39" s="207"/>
      <c r="G39" s="210"/>
      <c r="H39" s="215">
        <v>4150131430</v>
      </c>
      <c r="I39" s="42" t="s">
        <v>321</v>
      </c>
      <c r="J39" s="199">
        <v>14151</v>
      </c>
      <c r="K39" s="42" t="s">
        <v>128</v>
      </c>
      <c r="L39" s="199">
        <f t="shared" si="0"/>
        <v>293274.7812875415</v>
      </c>
      <c r="M39" s="139">
        <f t="shared" si="50"/>
        <v>0.11051756050701718</v>
      </c>
      <c r="P39" s="64"/>
      <c r="Q39" s="64"/>
    </row>
    <row r="40" spans="2:17" ht="12" customHeight="1">
      <c r="B40" s="293">
        <v>7</v>
      </c>
      <c r="C40" s="312" t="s">
        <v>134</v>
      </c>
      <c r="D40" s="307">
        <f>VLOOKUP(C40,'地区別_在宅(医科)'!$C$7:$BO$14,65,0)</f>
        <v>130853</v>
      </c>
      <c r="E40" s="185">
        <v>1</v>
      </c>
      <c r="F40" s="188" t="s">
        <v>268</v>
      </c>
      <c r="G40" s="191" t="s">
        <v>269</v>
      </c>
      <c r="H40" s="245">
        <v>6113527</v>
      </c>
      <c r="I40" s="38">
        <f t="shared" ref="I40" si="57">IFERROR(H40/H45,"-")</f>
        <v>1.5750417637347724E-3</v>
      </c>
      <c r="J40" s="196">
        <v>29</v>
      </c>
      <c r="K40" s="38">
        <f t="shared" ref="K40" si="58">IFERROR(J40/J45,"-")</f>
        <v>2.2729054001097266E-3</v>
      </c>
      <c r="L40" s="196">
        <f t="shared" si="0"/>
        <v>210811.27586206896</v>
      </c>
      <c r="M40" s="136">
        <f>IFERROR(J40/$Q$10,0)</f>
        <v>2.2162273696437989E-4</v>
      </c>
      <c r="P40" s="64"/>
      <c r="Q40" s="64"/>
    </row>
    <row r="41" spans="2:17" ht="12" customHeight="1">
      <c r="B41" s="311"/>
      <c r="C41" s="313"/>
      <c r="D41" s="308"/>
      <c r="E41" s="186">
        <v>2</v>
      </c>
      <c r="F41" s="189" t="s">
        <v>256</v>
      </c>
      <c r="G41" s="45" t="s">
        <v>257</v>
      </c>
      <c r="H41" s="213">
        <v>135655508</v>
      </c>
      <c r="I41" s="39">
        <f t="shared" ref="I41" si="59">IFERROR(H41/H45,"-")</f>
        <v>3.4949234800248127E-2</v>
      </c>
      <c r="J41" s="197">
        <v>712</v>
      </c>
      <c r="K41" s="39">
        <f t="shared" ref="K41" si="60">IFERROR(J41/J45,"-")</f>
        <v>5.5803746375107766E-2</v>
      </c>
      <c r="L41" s="197">
        <f t="shared" si="0"/>
        <v>190527.39887640451</v>
      </c>
      <c r="M41" s="137">
        <f t="shared" ref="M41:M45" si="61">IFERROR(J41/$Q$10,0)</f>
        <v>5.4412203006427061E-3</v>
      </c>
      <c r="P41" s="64"/>
      <c r="Q41" s="64"/>
    </row>
    <row r="42" spans="2:17" ht="12" customHeight="1">
      <c r="B42" s="311"/>
      <c r="C42" s="313"/>
      <c r="D42" s="308"/>
      <c r="E42" s="186">
        <v>3</v>
      </c>
      <c r="F42" s="189" t="s">
        <v>252</v>
      </c>
      <c r="G42" s="46" t="s">
        <v>253</v>
      </c>
      <c r="H42" s="213">
        <v>196296858</v>
      </c>
      <c r="I42" s="39">
        <f t="shared" ref="I42" si="62">IFERROR(H42/H45,"-")</f>
        <v>5.0572402712855305E-2</v>
      </c>
      <c r="J42" s="197">
        <v>1432</v>
      </c>
      <c r="K42" s="39">
        <f t="shared" ref="K42" si="63">IFERROR(J42/J45,"-")</f>
        <v>0.1122345011364527</v>
      </c>
      <c r="L42" s="197">
        <f t="shared" si="0"/>
        <v>137078.81145251397</v>
      </c>
      <c r="M42" s="137">
        <f t="shared" si="61"/>
        <v>1.0943577908034206E-2</v>
      </c>
      <c r="P42" s="64"/>
      <c r="Q42" s="64"/>
    </row>
    <row r="43" spans="2:17" ht="12" customHeight="1">
      <c r="B43" s="311"/>
      <c r="C43" s="313"/>
      <c r="D43" s="308"/>
      <c r="E43" s="186">
        <v>4</v>
      </c>
      <c r="F43" s="189" t="s">
        <v>272</v>
      </c>
      <c r="G43" s="46" t="s">
        <v>273</v>
      </c>
      <c r="H43" s="213">
        <v>61973918</v>
      </c>
      <c r="I43" s="39">
        <f t="shared" ref="I43" si="64">IFERROR(H43/H45,"-")</f>
        <v>1.5966480415032788E-2</v>
      </c>
      <c r="J43" s="197">
        <v>558</v>
      </c>
      <c r="K43" s="39">
        <f t="shared" ref="K43" si="65">IFERROR(J43/J45,"-")</f>
        <v>4.3733834940042321E-2</v>
      </c>
      <c r="L43" s="197">
        <f t="shared" si="0"/>
        <v>111064.36917562725</v>
      </c>
      <c r="M43" s="137">
        <f t="shared" si="61"/>
        <v>4.2643271457284129E-3</v>
      </c>
      <c r="P43" s="64"/>
      <c r="Q43" s="64"/>
    </row>
    <row r="44" spans="2:17" ht="24">
      <c r="B44" s="311"/>
      <c r="C44" s="313"/>
      <c r="D44" s="308"/>
      <c r="E44" s="187">
        <v>5</v>
      </c>
      <c r="F44" s="190" t="s">
        <v>250</v>
      </c>
      <c r="G44" s="47" t="s">
        <v>251</v>
      </c>
      <c r="H44" s="214">
        <v>174352878</v>
      </c>
      <c r="I44" s="59">
        <f t="shared" ref="I44" si="66">IFERROR(H44/H45,"-")</f>
        <v>4.4918925601760425E-2</v>
      </c>
      <c r="J44" s="198">
        <v>1613</v>
      </c>
      <c r="K44" s="59">
        <f t="shared" ref="K44" si="67">IFERROR(J44/J45,"-")</f>
        <v>0.12642056587506859</v>
      </c>
      <c r="L44" s="198">
        <f t="shared" si="0"/>
        <v>108092.29882207068</v>
      </c>
      <c r="M44" s="138">
        <f t="shared" si="61"/>
        <v>1.232680947322568E-2</v>
      </c>
      <c r="P44" s="64"/>
      <c r="Q44" s="64"/>
    </row>
    <row r="45" spans="2:17">
      <c r="B45" s="294"/>
      <c r="C45" s="314"/>
      <c r="D45" s="309"/>
      <c r="E45" s="204" t="s">
        <v>145</v>
      </c>
      <c r="F45" s="207"/>
      <c r="G45" s="210"/>
      <c r="H45" s="215">
        <v>3881501520</v>
      </c>
      <c r="I45" s="42" t="s">
        <v>321</v>
      </c>
      <c r="J45" s="199">
        <v>12759</v>
      </c>
      <c r="K45" s="42" t="s">
        <v>128</v>
      </c>
      <c r="L45" s="199">
        <f t="shared" si="0"/>
        <v>304216.75052903831</v>
      </c>
      <c r="M45" s="139">
        <f t="shared" si="61"/>
        <v>9.750636210098354E-2</v>
      </c>
      <c r="P45" s="64"/>
      <c r="Q45" s="64"/>
    </row>
    <row r="46" spans="2:17" ht="12" customHeight="1">
      <c r="B46" s="293">
        <v>8</v>
      </c>
      <c r="C46" s="312" t="s">
        <v>135</v>
      </c>
      <c r="D46" s="307">
        <f>VLOOKUP(C46,'地区別_在宅(医科)'!$C$7:$BO$14,65,0)</f>
        <v>359595</v>
      </c>
      <c r="E46" s="185">
        <v>1</v>
      </c>
      <c r="F46" s="188" t="s">
        <v>268</v>
      </c>
      <c r="G46" s="191" t="s">
        <v>269</v>
      </c>
      <c r="H46" s="245">
        <v>11959644</v>
      </c>
      <c r="I46" s="38">
        <f t="shared" ref="I46" si="68">IFERROR(H46/H51,"-")</f>
        <v>9.0570242030239357E-4</v>
      </c>
      <c r="J46" s="196">
        <v>64</v>
      </c>
      <c r="K46" s="38">
        <f t="shared" ref="K46" si="69">IFERROR(J46/J51,"-")</f>
        <v>1.4936171205862448E-3</v>
      </c>
      <c r="L46" s="196">
        <f t="shared" si="0"/>
        <v>186869.4375</v>
      </c>
      <c r="M46" s="136">
        <f>IFERROR(J46/$Q$11,0)</f>
        <v>1.7797800303118787E-4</v>
      </c>
      <c r="P46" s="64"/>
      <c r="Q46" s="64"/>
    </row>
    <row r="47" spans="2:17" ht="12" customHeight="1">
      <c r="B47" s="311"/>
      <c r="C47" s="313"/>
      <c r="D47" s="308"/>
      <c r="E47" s="186">
        <v>2</v>
      </c>
      <c r="F47" s="189" t="s">
        <v>256</v>
      </c>
      <c r="G47" s="45" t="s">
        <v>257</v>
      </c>
      <c r="H47" s="213">
        <v>322783805</v>
      </c>
      <c r="I47" s="39">
        <f t="shared" ref="I47" si="70">IFERROR(H47/H51,"-")</f>
        <v>2.4444379232602228E-2</v>
      </c>
      <c r="J47" s="197">
        <v>2038</v>
      </c>
      <c r="K47" s="39">
        <f t="shared" ref="K47" si="71">IFERROR(J47/J51,"-")</f>
        <v>4.7562370183668233E-2</v>
      </c>
      <c r="L47" s="197">
        <f t="shared" si="0"/>
        <v>158382.6324828263</v>
      </c>
      <c r="M47" s="137">
        <f t="shared" ref="M47:M51" si="72">IFERROR(J47/$Q$11,0)</f>
        <v>5.6674870340243889E-3</v>
      </c>
      <c r="P47" s="64"/>
      <c r="Q47" s="64"/>
    </row>
    <row r="48" spans="2:17" ht="12" customHeight="1">
      <c r="B48" s="311"/>
      <c r="C48" s="313"/>
      <c r="D48" s="308"/>
      <c r="E48" s="186">
        <v>3</v>
      </c>
      <c r="F48" s="189" t="s">
        <v>242</v>
      </c>
      <c r="G48" s="46" t="s">
        <v>243</v>
      </c>
      <c r="H48" s="213">
        <v>1181873880</v>
      </c>
      <c r="I48" s="39">
        <f t="shared" ref="I48" si="73">IFERROR(H48/H51,"-")</f>
        <v>8.9503168623428983E-2</v>
      </c>
      <c r="J48" s="197">
        <v>10212</v>
      </c>
      <c r="K48" s="39">
        <f t="shared" ref="K48" si="74">IFERROR(J48/J51,"-")</f>
        <v>0.23832528180354268</v>
      </c>
      <c r="L48" s="197">
        <f t="shared" si="0"/>
        <v>115733.83078730905</v>
      </c>
      <c r="M48" s="137">
        <f t="shared" si="72"/>
        <v>2.8398615108663913E-2</v>
      </c>
      <c r="P48" s="64"/>
      <c r="Q48" s="64"/>
    </row>
    <row r="49" spans="2:17" ht="12" customHeight="1">
      <c r="B49" s="311"/>
      <c r="C49" s="313"/>
      <c r="D49" s="308"/>
      <c r="E49" s="186">
        <v>4</v>
      </c>
      <c r="F49" s="189" t="s">
        <v>262</v>
      </c>
      <c r="G49" s="46" t="s">
        <v>263</v>
      </c>
      <c r="H49" s="213">
        <v>628085853</v>
      </c>
      <c r="I49" s="39">
        <f t="shared" ref="I49" si="75">IFERROR(H49/H51,"-")</f>
        <v>4.7564867082982853E-2</v>
      </c>
      <c r="J49" s="197">
        <v>5549</v>
      </c>
      <c r="K49" s="39">
        <f t="shared" ref="K49" si="76">IFERROR(J49/J51,"-")</f>
        <v>0.12950127190832925</v>
      </c>
      <c r="L49" s="197">
        <f t="shared" si="0"/>
        <v>113189.01657956389</v>
      </c>
      <c r="M49" s="137">
        <f t="shared" si="72"/>
        <v>1.5431249044063461E-2</v>
      </c>
      <c r="P49" s="64"/>
      <c r="Q49" s="64"/>
    </row>
    <row r="50" spans="2:17" ht="12" customHeight="1">
      <c r="B50" s="311"/>
      <c r="C50" s="313"/>
      <c r="D50" s="308"/>
      <c r="E50" s="187">
        <v>5</v>
      </c>
      <c r="F50" s="190" t="s">
        <v>260</v>
      </c>
      <c r="G50" s="47" t="s">
        <v>261</v>
      </c>
      <c r="H50" s="214">
        <v>574302343</v>
      </c>
      <c r="I50" s="59">
        <f t="shared" ref="I50" si="77">IFERROR(H50/H51,"-")</f>
        <v>4.3491848255720271E-2</v>
      </c>
      <c r="J50" s="198">
        <v>5197</v>
      </c>
      <c r="K50" s="59">
        <f t="shared" ref="K50" si="78">IFERROR(J50/J51,"-")</f>
        <v>0.12128637774510491</v>
      </c>
      <c r="L50" s="198">
        <f t="shared" si="0"/>
        <v>110506.51202616894</v>
      </c>
      <c r="M50" s="138">
        <f t="shared" si="72"/>
        <v>1.4452370027391926E-2</v>
      </c>
      <c r="P50" s="64"/>
      <c r="Q50" s="64"/>
    </row>
    <row r="51" spans="2:17" ht="14.25" thickBot="1">
      <c r="B51" s="294"/>
      <c r="C51" s="321"/>
      <c r="D51" s="309"/>
      <c r="E51" s="205" t="s">
        <v>145</v>
      </c>
      <c r="F51" s="208"/>
      <c r="G51" s="211"/>
      <c r="H51" s="246">
        <v>13204827250</v>
      </c>
      <c r="I51" s="43" t="s">
        <v>321</v>
      </c>
      <c r="J51" s="244">
        <v>42849</v>
      </c>
      <c r="K51" s="43" t="s">
        <v>128</v>
      </c>
      <c r="L51" s="183">
        <f t="shared" si="0"/>
        <v>308171.18835912156</v>
      </c>
      <c r="M51" s="140">
        <f t="shared" si="72"/>
        <v>0.11915905393567763</v>
      </c>
      <c r="P51" s="64"/>
      <c r="Q51" s="64"/>
    </row>
    <row r="52" spans="2:17" ht="12.75" customHeight="1" thickTop="1">
      <c r="B52" s="315" t="s">
        <v>124</v>
      </c>
      <c r="C52" s="316"/>
      <c r="D52" s="310">
        <f>'地区別_在宅(医科)'!BO15</f>
        <v>1264913</v>
      </c>
      <c r="E52" s="206">
        <v>1</v>
      </c>
      <c r="F52" s="209" t="s">
        <v>268</v>
      </c>
      <c r="G52" s="212" t="s">
        <v>269</v>
      </c>
      <c r="H52" s="216">
        <v>50271714</v>
      </c>
      <c r="I52" s="44">
        <f t="shared" ref="I52" si="79">IFERROR(H52/H57,"-")</f>
        <v>1.1887984264415295E-3</v>
      </c>
      <c r="J52" s="217">
        <v>263</v>
      </c>
      <c r="K52" s="44">
        <f t="shared" ref="K52" si="80">IFERROR(J52/J57,"-")</f>
        <v>1.8204219502741016E-3</v>
      </c>
      <c r="L52" s="217">
        <f t="shared" si="0"/>
        <v>191147.20152091255</v>
      </c>
      <c r="M52" s="141">
        <f>IFERROR(J52/$Q$12,0)</f>
        <v>2.0791943793762891E-4</v>
      </c>
      <c r="P52" s="64"/>
      <c r="Q52" s="64"/>
    </row>
    <row r="53" spans="2:17" ht="12.75" customHeight="1">
      <c r="B53" s="317"/>
      <c r="C53" s="318"/>
      <c r="D53" s="308"/>
      <c r="E53" s="186">
        <v>2</v>
      </c>
      <c r="F53" s="189" t="s">
        <v>256</v>
      </c>
      <c r="G53" s="45" t="s">
        <v>257</v>
      </c>
      <c r="H53" s="213">
        <v>1279638291</v>
      </c>
      <c r="I53" s="39">
        <f t="shared" ref="I53" si="81">IFERROR(H53/H57,"-")</f>
        <v>3.0260197349848226E-2</v>
      </c>
      <c r="J53" s="197">
        <v>7444</v>
      </c>
      <c r="K53" s="39">
        <f t="shared" ref="K53" si="82">IFERROR(J53/J57,"-")</f>
        <v>5.1525555124868484E-2</v>
      </c>
      <c r="L53" s="197">
        <f t="shared" si="0"/>
        <v>171901.97353573347</v>
      </c>
      <c r="M53" s="137">
        <f t="shared" ref="M53:M56" si="83">IFERROR(J53/$Q$12,0)</f>
        <v>5.8849897186604933E-3</v>
      </c>
      <c r="P53" s="64"/>
      <c r="Q53" s="64"/>
    </row>
    <row r="54" spans="2:17" ht="12.75" customHeight="1">
      <c r="B54" s="317"/>
      <c r="C54" s="318"/>
      <c r="D54" s="308"/>
      <c r="E54" s="186">
        <v>3</v>
      </c>
      <c r="F54" s="189" t="s">
        <v>252</v>
      </c>
      <c r="G54" s="46" t="s">
        <v>253</v>
      </c>
      <c r="H54" s="213">
        <v>1711818461</v>
      </c>
      <c r="I54" s="39">
        <f t="shared" ref="I54" si="84">IFERROR(H54/H57,"-")</f>
        <v>4.0480161324723499E-2</v>
      </c>
      <c r="J54" s="197">
        <v>14660</v>
      </c>
      <c r="K54" s="39">
        <f t="shared" ref="K54" si="85">IFERROR(J54/J57,"-")</f>
        <v>0.10147294977573509</v>
      </c>
      <c r="L54" s="197">
        <f t="shared" si="0"/>
        <v>116767.97141882674</v>
      </c>
      <c r="M54" s="137">
        <f t="shared" si="83"/>
        <v>1.1589729886561368E-2</v>
      </c>
      <c r="P54" s="64"/>
      <c r="Q54" s="64"/>
    </row>
    <row r="55" spans="2:17" ht="12.75" customHeight="1">
      <c r="B55" s="317"/>
      <c r="C55" s="318"/>
      <c r="D55" s="308"/>
      <c r="E55" s="186">
        <v>4</v>
      </c>
      <c r="F55" s="189" t="s">
        <v>242</v>
      </c>
      <c r="G55" s="46" t="s">
        <v>243</v>
      </c>
      <c r="H55" s="213">
        <v>3677313419</v>
      </c>
      <c r="I55" s="39">
        <f t="shared" ref="I55" si="86">IFERROR(H55/H57,"-")</f>
        <v>8.695912787138152E-2</v>
      </c>
      <c r="J55" s="197">
        <v>32175</v>
      </c>
      <c r="K55" s="39">
        <f t="shared" ref="K55" si="87">IFERROR(J55/J57,"-")</f>
        <v>0.22270751425881832</v>
      </c>
      <c r="L55" s="197">
        <f t="shared" si="0"/>
        <v>114291.01535353536</v>
      </c>
      <c r="M55" s="137">
        <f t="shared" si="83"/>
        <v>2.5436531998643385E-2</v>
      </c>
      <c r="P55" s="64"/>
      <c r="Q55" s="64"/>
    </row>
    <row r="56" spans="2:17" ht="12.75" customHeight="1">
      <c r="B56" s="317"/>
      <c r="C56" s="318"/>
      <c r="D56" s="308"/>
      <c r="E56" s="187">
        <v>5</v>
      </c>
      <c r="F56" s="190" t="s">
        <v>262</v>
      </c>
      <c r="G56" s="47" t="s">
        <v>263</v>
      </c>
      <c r="H56" s="214">
        <v>1878236360</v>
      </c>
      <c r="I56" s="59">
        <f t="shared" ref="I56" si="88">IFERROR(H56/H57,"-")</f>
        <v>4.4415522201078445E-2</v>
      </c>
      <c r="J56" s="198">
        <v>17596</v>
      </c>
      <c r="K56" s="59">
        <f t="shared" ref="K56" si="89">IFERROR(J56/J57,"-")</f>
        <v>0.12179522675674179</v>
      </c>
      <c r="L56" s="198">
        <f t="shared" si="0"/>
        <v>106742.23459877245</v>
      </c>
      <c r="M56" s="138">
        <f t="shared" si="83"/>
        <v>1.3910838136693986E-2</v>
      </c>
      <c r="P56" s="64"/>
      <c r="Q56" s="64"/>
    </row>
    <row r="57" spans="2:17">
      <c r="B57" s="319"/>
      <c r="C57" s="320"/>
      <c r="D57" s="309"/>
      <c r="E57" s="204" t="s">
        <v>145</v>
      </c>
      <c r="F57" s="48"/>
      <c r="G57" s="49"/>
      <c r="H57" s="215">
        <f>'地区別_在宅患者の疾病傾向(医療費)'!H57</f>
        <v>42287836930</v>
      </c>
      <c r="I57" s="215" t="str">
        <f>'地区別_在宅患者の疾病傾向(医療費)'!I57</f>
        <v>-</v>
      </c>
      <c r="J57" s="215">
        <f>'地区別_在宅患者の疾病傾向(医療費)'!J57</f>
        <v>144472</v>
      </c>
      <c r="K57" s="215" t="str">
        <f>'地区別_在宅患者の疾病傾向(医療費)'!K57</f>
        <v>-</v>
      </c>
      <c r="L57" s="199">
        <f>'地区別_在宅(医科)'!BV15</f>
        <v>292706.10865773301</v>
      </c>
      <c r="M57" s="139">
        <f>'地区別_在宅(医科)'!BR15</f>
        <v>0.11421496972519059</v>
      </c>
      <c r="P57" s="64"/>
      <c r="Q57" s="64"/>
    </row>
    <row r="58" spans="2:17">
      <c r="D58" s="20"/>
      <c r="M58" s="20"/>
      <c r="P58" s="64"/>
      <c r="Q58" s="64"/>
    </row>
  </sheetData>
  <mergeCells count="27">
    <mergeCell ref="B16:B21"/>
    <mergeCell ref="C16:C21"/>
    <mergeCell ref="F3:G3"/>
    <mergeCell ref="B4:B9"/>
    <mergeCell ref="C4:C9"/>
    <mergeCell ref="B10:B15"/>
    <mergeCell ref="C10:C15"/>
    <mergeCell ref="D4:D9"/>
    <mergeCell ref="D10:D15"/>
    <mergeCell ref="D16:D21"/>
    <mergeCell ref="B22:B27"/>
    <mergeCell ref="C22:C27"/>
    <mergeCell ref="B28:B33"/>
    <mergeCell ref="C28:C33"/>
    <mergeCell ref="B34:B39"/>
    <mergeCell ref="C34:C39"/>
    <mergeCell ref="B40:B45"/>
    <mergeCell ref="C40:C45"/>
    <mergeCell ref="B46:B51"/>
    <mergeCell ref="C46:C51"/>
    <mergeCell ref="B52:C57"/>
    <mergeCell ref="D52:D57"/>
    <mergeCell ref="D22:D27"/>
    <mergeCell ref="D28:D33"/>
    <mergeCell ref="D34:D39"/>
    <mergeCell ref="D40:D45"/>
    <mergeCell ref="D46:D51"/>
  </mergeCells>
  <phoneticPr fontId="3"/>
  <pageMargins left="0.47244094488188981" right="0.23622047244094491" top="0.43307086614173229" bottom="0.31496062992125984" header="0.31496062992125984" footer="0.19685039370078741"/>
  <pageSetup paperSize="9" scale="66" orientation="portrait" r:id="rId1"/>
  <headerFooter>
    <oddHeader>&amp;R&amp;"ＭＳ 明朝,標準"&amp;12 2-17.在宅医療に係る分析</oddHeader>
  </headerFooter>
  <ignoredErrors>
    <ignoredError sqref="F4:F8 F10:F14 F16:F20 F22:F26 F28:F32 F34:F38 F40:F44 F46:F50 F52:F5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65"/>
  <sheetViews>
    <sheetView showGridLines="0" zoomScaleNormal="100" zoomScaleSheetLayoutView="100" workbookViewId="0"/>
  </sheetViews>
  <sheetFormatPr defaultColWidth="9" defaultRowHeight="13.5"/>
  <cols>
    <col min="1" max="1" width="4.625" style="20" customWidth="1"/>
    <col min="2" max="2" width="2.625" style="20" customWidth="1"/>
    <col min="3" max="3" width="11.625" style="20" customWidth="1"/>
    <col min="4" max="4" width="11.625" style="8" customWidth="1"/>
    <col min="5" max="5" width="4.625" style="20" customWidth="1"/>
    <col min="6" max="6" width="5.625" style="20" customWidth="1"/>
    <col min="7" max="7" width="23.25" style="20" bestFit="1" customWidth="1"/>
    <col min="8" max="8" width="16" style="20" customWidth="1"/>
    <col min="9" max="12" width="12.375" style="20" customWidth="1"/>
    <col min="13" max="13" width="12.375" style="8" customWidth="1"/>
    <col min="14" max="15" width="9" style="20"/>
    <col min="16" max="16" width="5.375" style="12" customWidth="1"/>
    <col min="17" max="17" width="14.5" style="12" customWidth="1"/>
    <col min="18" max="18" width="12.625" style="12" customWidth="1"/>
    <col min="19" max="16384" width="9" style="20"/>
  </cols>
  <sheetData>
    <row r="1" spans="1:18" s="8" customFormat="1" ht="16.5" customHeight="1">
      <c r="A1" s="21" t="s">
        <v>165</v>
      </c>
      <c r="C1" s="123"/>
      <c r="D1" s="123"/>
      <c r="P1" s="12"/>
      <c r="Q1" s="12"/>
      <c r="R1" s="12"/>
    </row>
    <row r="2" spans="1:18" s="8" customFormat="1" ht="16.5" customHeight="1">
      <c r="A2" s="21" t="s">
        <v>164</v>
      </c>
      <c r="C2" s="123"/>
      <c r="D2" s="123"/>
      <c r="F2" s="8" t="s">
        <v>195</v>
      </c>
      <c r="P2" s="12" t="s">
        <v>200</v>
      </c>
      <c r="Q2" s="12"/>
      <c r="R2" s="12"/>
    </row>
    <row r="3" spans="1:18" s="8" customFormat="1" ht="45">
      <c r="B3" s="13"/>
      <c r="C3" s="122" t="s">
        <v>119</v>
      </c>
      <c r="D3" s="85" t="s">
        <v>199</v>
      </c>
      <c r="E3" s="14" t="s">
        <v>83</v>
      </c>
      <c r="F3" s="305" t="s">
        <v>322</v>
      </c>
      <c r="G3" s="306"/>
      <c r="H3" s="15" t="s">
        <v>162</v>
      </c>
      <c r="I3" s="91" t="s">
        <v>192</v>
      </c>
      <c r="J3" s="83" t="s">
        <v>91</v>
      </c>
      <c r="K3" s="91" t="s">
        <v>320</v>
      </c>
      <c r="L3" s="58" t="s">
        <v>161</v>
      </c>
      <c r="M3" s="58" t="s">
        <v>196</v>
      </c>
      <c r="P3" s="130"/>
      <c r="Q3" s="135" t="s">
        <v>119</v>
      </c>
      <c r="R3" s="142" t="s">
        <v>201</v>
      </c>
    </row>
    <row r="4" spans="1:18" ht="12">
      <c r="B4" s="293">
        <v>1</v>
      </c>
      <c r="C4" s="312" t="s">
        <v>59</v>
      </c>
      <c r="D4" s="307">
        <f>VLOOKUP(C4,'市区町村別_在宅(医科)'!$C$7:$BO$80,65,0)</f>
        <v>359595</v>
      </c>
      <c r="E4" s="185">
        <v>1</v>
      </c>
      <c r="F4" s="188" t="s">
        <v>268</v>
      </c>
      <c r="G4" s="191" t="s">
        <v>269</v>
      </c>
      <c r="H4" s="245">
        <v>11959644</v>
      </c>
      <c r="I4" s="38">
        <f>IFERROR(H4/H9,"-")</f>
        <v>9.0570242030239357E-4</v>
      </c>
      <c r="J4" s="196">
        <v>64</v>
      </c>
      <c r="K4" s="38">
        <f>IFERROR(J4/J9,"-")</f>
        <v>1.4936171205862448E-3</v>
      </c>
      <c r="L4" s="196">
        <f>IFERROR(H4/J4,"-")</f>
        <v>186869.4375</v>
      </c>
      <c r="M4" s="136">
        <f t="shared" ref="M4:M9" si="0">IFERROR(J4/$R$4,0)</f>
        <v>1.7797800303118787E-4</v>
      </c>
      <c r="P4" s="165">
        <v>1</v>
      </c>
      <c r="Q4" s="65" t="s">
        <v>97</v>
      </c>
      <c r="R4" s="172">
        <f>'市区町村別_在宅(医科)'!BO7</f>
        <v>359595</v>
      </c>
    </row>
    <row r="5" spans="1:18" ht="12">
      <c r="B5" s="311"/>
      <c r="C5" s="313"/>
      <c r="D5" s="308"/>
      <c r="E5" s="186">
        <v>2</v>
      </c>
      <c r="F5" s="189" t="s">
        <v>256</v>
      </c>
      <c r="G5" s="45" t="s">
        <v>257</v>
      </c>
      <c r="H5" s="213">
        <v>322783805</v>
      </c>
      <c r="I5" s="39">
        <f>IFERROR(H5/H9,"-")</f>
        <v>2.4444379232602228E-2</v>
      </c>
      <c r="J5" s="197">
        <v>2038</v>
      </c>
      <c r="K5" s="39">
        <f>IFERROR(J5/J9,"-")</f>
        <v>4.7562370183668233E-2</v>
      </c>
      <c r="L5" s="197">
        <f t="shared" ref="L5:L8" si="1">IFERROR(H5/J5,"-")</f>
        <v>158382.6324828263</v>
      </c>
      <c r="M5" s="137">
        <f t="shared" si="0"/>
        <v>5.6674870340243889E-3</v>
      </c>
      <c r="P5" s="165">
        <v>2</v>
      </c>
      <c r="Q5" s="65" t="s">
        <v>98</v>
      </c>
      <c r="R5" s="172">
        <f>'市区町村別_在宅(医科)'!BO8</f>
        <v>13587</v>
      </c>
    </row>
    <row r="6" spans="1:18" ht="12">
      <c r="B6" s="311"/>
      <c r="C6" s="313"/>
      <c r="D6" s="308"/>
      <c r="E6" s="186">
        <v>3</v>
      </c>
      <c r="F6" s="189" t="s">
        <v>242</v>
      </c>
      <c r="G6" s="46" t="s">
        <v>243</v>
      </c>
      <c r="H6" s="213">
        <v>1181873880</v>
      </c>
      <c r="I6" s="39">
        <f>IFERROR(H6/H9,"-")</f>
        <v>8.9503168623428983E-2</v>
      </c>
      <c r="J6" s="197">
        <v>10212</v>
      </c>
      <c r="K6" s="39">
        <f>IFERROR(J6/J9,"-")</f>
        <v>0.23832528180354268</v>
      </c>
      <c r="L6" s="197">
        <f t="shared" si="1"/>
        <v>115733.83078730905</v>
      </c>
      <c r="M6" s="137">
        <f t="shared" si="0"/>
        <v>2.8398615108663913E-2</v>
      </c>
      <c r="P6" s="165">
        <v>3</v>
      </c>
      <c r="Q6" s="65" t="s">
        <v>99</v>
      </c>
      <c r="R6" s="172">
        <f>'市区町村別_在宅(医科)'!BO9</f>
        <v>8534</v>
      </c>
    </row>
    <row r="7" spans="1:18" ht="12">
      <c r="B7" s="311"/>
      <c r="C7" s="313"/>
      <c r="D7" s="308"/>
      <c r="E7" s="186">
        <v>4</v>
      </c>
      <c r="F7" s="189" t="s">
        <v>262</v>
      </c>
      <c r="G7" s="46" t="s">
        <v>263</v>
      </c>
      <c r="H7" s="213">
        <v>628085853</v>
      </c>
      <c r="I7" s="39">
        <f>IFERROR(H7/H9,"-")</f>
        <v>4.7564867082982853E-2</v>
      </c>
      <c r="J7" s="197">
        <v>5549</v>
      </c>
      <c r="K7" s="39">
        <f>IFERROR(J7/J9,"-")</f>
        <v>0.12950127190832925</v>
      </c>
      <c r="L7" s="197">
        <f t="shared" si="1"/>
        <v>113189.01657956389</v>
      </c>
      <c r="M7" s="137">
        <f t="shared" si="0"/>
        <v>1.5431249044063461E-2</v>
      </c>
      <c r="P7" s="165">
        <v>4</v>
      </c>
      <c r="Q7" s="65" t="s">
        <v>100</v>
      </c>
      <c r="R7" s="172">
        <f>'市区町村別_在宅(医科)'!BO10</f>
        <v>9792</v>
      </c>
    </row>
    <row r="8" spans="1:18" ht="12">
      <c r="B8" s="311"/>
      <c r="C8" s="313"/>
      <c r="D8" s="308"/>
      <c r="E8" s="187">
        <v>5</v>
      </c>
      <c r="F8" s="190" t="s">
        <v>260</v>
      </c>
      <c r="G8" s="47" t="s">
        <v>261</v>
      </c>
      <c r="H8" s="214">
        <v>574302343</v>
      </c>
      <c r="I8" s="59">
        <f>IFERROR(H8/H9,"-")</f>
        <v>4.3491848255720271E-2</v>
      </c>
      <c r="J8" s="198">
        <v>5197</v>
      </c>
      <c r="K8" s="59">
        <f>IFERROR(J8/J9,"-")</f>
        <v>0.12128637774510491</v>
      </c>
      <c r="L8" s="198">
        <f t="shared" si="1"/>
        <v>110506.51202616894</v>
      </c>
      <c r="M8" s="138">
        <f t="shared" si="0"/>
        <v>1.4452370027391926E-2</v>
      </c>
      <c r="P8" s="165">
        <v>5</v>
      </c>
      <c r="Q8" s="65" t="s">
        <v>101</v>
      </c>
      <c r="R8" s="172">
        <f>'市区町村別_在宅(医科)'!BO11</f>
        <v>8474</v>
      </c>
    </row>
    <row r="9" spans="1:18" ht="14.25" customHeight="1">
      <c r="B9" s="294"/>
      <c r="C9" s="314"/>
      <c r="D9" s="309"/>
      <c r="E9" s="204" t="s">
        <v>145</v>
      </c>
      <c r="F9" s="207"/>
      <c r="G9" s="210"/>
      <c r="H9" s="215">
        <v>13204827250</v>
      </c>
      <c r="I9" s="42" t="s">
        <v>321</v>
      </c>
      <c r="J9" s="199">
        <v>42849</v>
      </c>
      <c r="K9" s="42" t="s">
        <v>128</v>
      </c>
      <c r="L9" s="199">
        <f>IFERROR(H9/J9,"-")</f>
        <v>308171.18835912156</v>
      </c>
      <c r="M9" s="139">
        <f t="shared" si="0"/>
        <v>0.11915905393567763</v>
      </c>
      <c r="P9" s="165">
        <v>6</v>
      </c>
      <c r="Q9" s="65" t="s">
        <v>102</v>
      </c>
      <c r="R9" s="172">
        <f>'市区町村別_在宅(医科)'!BO12</f>
        <v>12122</v>
      </c>
    </row>
    <row r="10" spans="1:18" ht="12">
      <c r="B10" s="293">
        <v>2</v>
      </c>
      <c r="C10" s="312" t="s">
        <v>98</v>
      </c>
      <c r="D10" s="307">
        <f>VLOOKUP(C10,'市区町村別_在宅(医科)'!$C$7:$BO$80,65,0)</f>
        <v>13587</v>
      </c>
      <c r="E10" s="185">
        <v>1</v>
      </c>
      <c r="F10" s="188" t="s">
        <v>268</v>
      </c>
      <c r="G10" s="191" t="s">
        <v>269</v>
      </c>
      <c r="H10" s="245">
        <v>174400</v>
      </c>
      <c r="I10" s="38">
        <f t="shared" ref="I10" si="2">IFERROR(H10/H15,"-")</f>
        <v>3.9397025809185881E-4</v>
      </c>
      <c r="J10" s="196">
        <v>1</v>
      </c>
      <c r="K10" s="38">
        <f t="shared" ref="K10" si="3">IFERROR(J10/J15,"-")</f>
        <v>6.4808813998703824E-4</v>
      </c>
      <c r="L10" s="196">
        <f t="shared" ref="L10:L73" si="4">IFERROR(H10/J10,"-")</f>
        <v>174400</v>
      </c>
      <c r="M10" s="136">
        <f t="shared" ref="M10:M15" si="5">IFERROR(J10/$R$5,0)</f>
        <v>7.3599764480753656E-5</v>
      </c>
      <c r="P10" s="165">
        <v>7</v>
      </c>
      <c r="Q10" s="65" t="s">
        <v>103</v>
      </c>
      <c r="R10" s="172">
        <f>'市区町村別_在宅(医科)'!BO13</f>
        <v>10791</v>
      </c>
    </row>
    <row r="11" spans="1:18" ht="12">
      <c r="B11" s="311"/>
      <c r="C11" s="313"/>
      <c r="D11" s="308"/>
      <c r="E11" s="186">
        <v>2</v>
      </c>
      <c r="F11" s="189" t="s">
        <v>256</v>
      </c>
      <c r="G11" s="45" t="s">
        <v>257</v>
      </c>
      <c r="H11" s="213">
        <v>11899807</v>
      </c>
      <c r="I11" s="39">
        <f t="shared" ref="I11" si="6">IFERROR(H11/H15,"-")</f>
        <v>2.6881708916475393E-2</v>
      </c>
      <c r="J11" s="197">
        <v>83</v>
      </c>
      <c r="K11" s="39">
        <f t="shared" ref="K11" si="7">IFERROR(J11/J15,"-")</f>
        <v>5.3791315618924175E-2</v>
      </c>
      <c r="L11" s="197">
        <f t="shared" si="4"/>
        <v>143371.1686746988</v>
      </c>
      <c r="M11" s="137">
        <f t="shared" si="5"/>
        <v>6.1087804519025539E-3</v>
      </c>
      <c r="P11" s="165">
        <v>8</v>
      </c>
      <c r="Q11" s="65" t="s">
        <v>60</v>
      </c>
      <c r="R11" s="172">
        <f>'市区町村別_在宅(医科)'!BO14</f>
        <v>8781</v>
      </c>
    </row>
    <row r="12" spans="1:18" ht="12">
      <c r="B12" s="311"/>
      <c r="C12" s="313"/>
      <c r="D12" s="308"/>
      <c r="E12" s="186">
        <v>3</v>
      </c>
      <c r="F12" s="189" t="s">
        <v>262</v>
      </c>
      <c r="G12" s="46" t="s">
        <v>263</v>
      </c>
      <c r="H12" s="213">
        <v>21080931</v>
      </c>
      <c r="I12" s="39">
        <f t="shared" ref="I12" si="8">IFERROR(H12/H15,"-")</f>
        <v>4.7621902677102451E-2</v>
      </c>
      <c r="J12" s="197">
        <v>177</v>
      </c>
      <c r="K12" s="39">
        <f t="shared" ref="K12" si="9">IFERROR(J12/J15,"-")</f>
        <v>0.11471160077770577</v>
      </c>
      <c r="L12" s="197">
        <f t="shared" si="4"/>
        <v>119101.30508474576</v>
      </c>
      <c r="M12" s="137">
        <f t="shared" si="5"/>
        <v>1.3027158313093399E-2</v>
      </c>
      <c r="P12" s="165">
        <v>9</v>
      </c>
      <c r="Q12" s="65" t="s">
        <v>104</v>
      </c>
      <c r="R12" s="172">
        <f>'市区町村別_在宅(医科)'!BO15</f>
        <v>5637</v>
      </c>
    </row>
    <row r="13" spans="1:18" ht="24">
      <c r="B13" s="311"/>
      <c r="C13" s="313"/>
      <c r="D13" s="308"/>
      <c r="E13" s="186">
        <v>4</v>
      </c>
      <c r="F13" s="189" t="s">
        <v>258</v>
      </c>
      <c r="G13" s="46" t="s">
        <v>259</v>
      </c>
      <c r="H13" s="213">
        <v>5982565</v>
      </c>
      <c r="I13" s="39">
        <f t="shared" ref="I13" si="10">IFERROR(H13/H15,"-")</f>
        <v>1.3514636909984641E-2</v>
      </c>
      <c r="J13" s="197">
        <v>56</v>
      </c>
      <c r="K13" s="39">
        <f t="shared" ref="K13" si="11">IFERROR(J13/J15,"-")</f>
        <v>3.6292935839274142E-2</v>
      </c>
      <c r="L13" s="197">
        <f t="shared" si="4"/>
        <v>106831.51785714286</v>
      </c>
      <c r="M13" s="137">
        <f t="shared" si="5"/>
        <v>4.1215868109222053E-3</v>
      </c>
      <c r="P13" s="165">
        <v>10</v>
      </c>
      <c r="Q13" s="65" t="s">
        <v>61</v>
      </c>
      <c r="R13" s="172">
        <f>'市区町村別_在宅(医科)'!BO16</f>
        <v>13130</v>
      </c>
    </row>
    <row r="14" spans="1:18" ht="12">
      <c r="B14" s="311"/>
      <c r="C14" s="313"/>
      <c r="D14" s="308"/>
      <c r="E14" s="187">
        <v>5</v>
      </c>
      <c r="F14" s="190" t="s">
        <v>242</v>
      </c>
      <c r="G14" s="47" t="s">
        <v>243</v>
      </c>
      <c r="H14" s="214">
        <v>39931115</v>
      </c>
      <c r="I14" s="59">
        <f t="shared" ref="I14" si="12">IFERROR(H14/H15,"-")</f>
        <v>9.020453946356477E-2</v>
      </c>
      <c r="J14" s="198">
        <v>385</v>
      </c>
      <c r="K14" s="59">
        <f t="shared" ref="K14" si="13">IFERROR(J14/J15,"-")</f>
        <v>0.24951393389500973</v>
      </c>
      <c r="L14" s="198">
        <f t="shared" si="4"/>
        <v>103717.18181818182</v>
      </c>
      <c r="M14" s="138">
        <f t="shared" si="5"/>
        <v>2.8335909325090159E-2</v>
      </c>
      <c r="P14" s="165">
        <v>11</v>
      </c>
      <c r="Q14" s="65" t="s">
        <v>62</v>
      </c>
      <c r="R14" s="172">
        <f>'市区町村別_在宅(医科)'!BO17</f>
        <v>22723</v>
      </c>
    </row>
    <row r="15" spans="1:18" ht="12">
      <c r="B15" s="294"/>
      <c r="C15" s="314"/>
      <c r="D15" s="309"/>
      <c r="E15" s="204" t="s">
        <v>145</v>
      </c>
      <c r="F15" s="207"/>
      <c r="G15" s="210"/>
      <c r="H15" s="215">
        <v>442673010</v>
      </c>
      <c r="I15" s="42" t="s">
        <v>321</v>
      </c>
      <c r="J15" s="199">
        <v>1543</v>
      </c>
      <c r="K15" s="42" t="s">
        <v>128</v>
      </c>
      <c r="L15" s="199">
        <f t="shared" si="4"/>
        <v>286891.1276733636</v>
      </c>
      <c r="M15" s="139">
        <f t="shared" si="5"/>
        <v>0.1135644365938029</v>
      </c>
      <c r="P15" s="165">
        <v>12</v>
      </c>
      <c r="Q15" s="65" t="s">
        <v>105</v>
      </c>
      <c r="R15" s="172">
        <f>'市区町村別_在宅(医科)'!BO18</f>
        <v>11827</v>
      </c>
    </row>
    <row r="16" spans="1:18" ht="12">
      <c r="B16" s="293">
        <v>3</v>
      </c>
      <c r="C16" s="312" t="s">
        <v>99</v>
      </c>
      <c r="D16" s="307">
        <f>VLOOKUP(C16,'市区町村別_在宅(医科)'!$C$7:$BO$80,65,0)</f>
        <v>8534</v>
      </c>
      <c r="E16" s="185">
        <v>1</v>
      </c>
      <c r="F16" s="188" t="s">
        <v>274</v>
      </c>
      <c r="G16" s="191" t="s">
        <v>275</v>
      </c>
      <c r="H16" s="245">
        <v>133078</v>
      </c>
      <c r="I16" s="38">
        <f t="shared" ref="I16" si="14">IFERROR(H16/H21,"-")</f>
        <v>4.4675242396542513E-4</v>
      </c>
      <c r="J16" s="196">
        <v>1</v>
      </c>
      <c r="K16" s="38">
        <f t="shared" ref="K16" si="15">IFERROR(J16/J21,"-")</f>
        <v>9.3109869646182495E-4</v>
      </c>
      <c r="L16" s="196">
        <f t="shared" si="4"/>
        <v>133078</v>
      </c>
      <c r="M16" s="136">
        <f t="shared" ref="M16:M21" si="16">IFERROR(J16/$R$6,0)</f>
        <v>1.1717834544176236E-4</v>
      </c>
      <c r="P16" s="165">
        <v>13</v>
      </c>
      <c r="Q16" s="65" t="s">
        <v>106</v>
      </c>
      <c r="R16" s="172">
        <f>'市区町村別_在宅(医科)'!BO19</f>
        <v>20407</v>
      </c>
    </row>
    <row r="17" spans="2:18" ht="12">
      <c r="B17" s="311"/>
      <c r="C17" s="313"/>
      <c r="D17" s="308"/>
      <c r="E17" s="186">
        <v>2</v>
      </c>
      <c r="F17" s="189" t="s">
        <v>260</v>
      </c>
      <c r="G17" s="45" t="s">
        <v>261</v>
      </c>
      <c r="H17" s="213">
        <v>17467385</v>
      </c>
      <c r="I17" s="39">
        <f t="shared" ref="I17" si="17">IFERROR(H17/H21,"-")</f>
        <v>5.8639268617557423E-2</v>
      </c>
      <c r="J17" s="197">
        <v>136</v>
      </c>
      <c r="K17" s="39">
        <f t="shared" ref="K17" si="18">IFERROR(J17/J21,"-")</f>
        <v>0.1266294227188082</v>
      </c>
      <c r="L17" s="197">
        <f t="shared" si="4"/>
        <v>128436.6544117647</v>
      </c>
      <c r="M17" s="137">
        <f t="shared" si="16"/>
        <v>1.5936254980079681E-2</v>
      </c>
      <c r="P17" s="165">
        <v>14</v>
      </c>
      <c r="Q17" s="65" t="s">
        <v>107</v>
      </c>
      <c r="R17" s="172">
        <f>'市区町村別_在宅(医科)'!BO20</f>
        <v>15377</v>
      </c>
    </row>
    <row r="18" spans="2:18" ht="12">
      <c r="B18" s="311"/>
      <c r="C18" s="313"/>
      <c r="D18" s="308"/>
      <c r="E18" s="186">
        <v>3</v>
      </c>
      <c r="F18" s="189" t="s">
        <v>252</v>
      </c>
      <c r="G18" s="46" t="s">
        <v>253</v>
      </c>
      <c r="H18" s="213">
        <v>13720249</v>
      </c>
      <c r="I18" s="39">
        <f t="shared" ref="I18" si="19">IFERROR(H18/H21,"-")</f>
        <v>4.6059863374556274E-2</v>
      </c>
      <c r="J18" s="197">
        <v>107</v>
      </c>
      <c r="K18" s="39">
        <f t="shared" ref="K18" si="20">IFERROR(J18/J21,"-")</f>
        <v>9.9627560521415276E-2</v>
      </c>
      <c r="L18" s="197">
        <f t="shared" si="4"/>
        <v>128226.62616822431</v>
      </c>
      <c r="M18" s="137">
        <f t="shared" si="16"/>
        <v>1.2538082962268573E-2</v>
      </c>
      <c r="P18" s="165">
        <v>15</v>
      </c>
      <c r="Q18" s="65" t="s">
        <v>108</v>
      </c>
      <c r="R18" s="172">
        <f>'市区町村別_在宅(医科)'!BO21</f>
        <v>24632</v>
      </c>
    </row>
    <row r="19" spans="2:18" ht="12">
      <c r="B19" s="311"/>
      <c r="C19" s="313"/>
      <c r="D19" s="308"/>
      <c r="E19" s="186">
        <v>4</v>
      </c>
      <c r="F19" s="189" t="s">
        <v>262</v>
      </c>
      <c r="G19" s="46" t="s">
        <v>263</v>
      </c>
      <c r="H19" s="213">
        <v>16278087</v>
      </c>
      <c r="I19" s="39">
        <f t="shared" ref="I19" si="21">IFERROR(H19/H21,"-")</f>
        <v>5.4646709634726065E-2</v>
      </c>
      <c r="J19" s="197">
        <v>154</v>
      </c>
      <c r="K19" s="39">
        <f t="shared" ref="K19" si="22">IFERROR(J19/J21,"-")</f>
        <v>0.14338919925512103</v>
      </c>
      <c r="L19" s="197">
        <f t="shared" si="4"/>
        <v>105701.86363636363</v>
      </c>
      <c r="M19" s="137">
        <f t="shared" si="16"/>
        <v>1.8045465198031404E-2</v>
      </c>
      <c r="P19" s="165">
        <v>16</v>
      </c>
      <c r="Q19" s="65" t="s">
        <v>63</v>
      </c>
      <c r="R19" s="172">
        <f>'市区町村別_在宅(医科)'!BO22</f>
        <v>16597</v>
      </c>
    </row>
    <row r="20" spans="2:18" ht="12">
      <c r="B20" s="311"/>
      <c r="C20" s="313"/>
      <c r="D20" s="308"/>
      <c r="E20" s="187">
        <v>5</v>
      </c>
      <c r="F20" s="190" t="s">
        <v>242</v>
      </c>
      <c r="G20" s="47" t="s">
        <v>243</v>
      </c>
      <c r="H20" s="214">
        <v>23496259</v>
      </c>
      <c r="I20" s="59">
        <f t="shared" ref="I20" si="23">IFERROR(H20/H21,"-")</f>
        <v>7.8878632549102295E-2</v>
      </c>
      <c r="J20" s="198">
        <v>238</v>
      </c>
      <c r="K20" s="59">
        <f t="shared" ref="K20" si="24">IFERROR(J20/J21,"-")</f>
        <v>0.22160148975791433</v>
      </c>
      <c r="L20" s="198">
        <f t="shared" si="4"/>
        <v>98723.777310924372</v>
      </c>
      <c r="M20" s="138">
        <f t="shared" si="16"/>
        <v>2.7888446215139442E-2</v>
      </c>
      <c r="P20" s="165">
        <v>17</v>
      </c>
      <c r="Q20" s="65" t="s">
        <v>109</v>
      </c>
      <c r="R20" s="172">
        <f>'市区町村別_在宅(医科)'!BO23</f>
        <v>23535</v>
      </c>
    </row>
    <row r="21" spans="2:18" ht="12">
      <c r="B21" s="294"/>
      <c r="C21" s="314"/>
      <c r="D21" s="309"/>
      <c r="E21" s="204" t="s">
        <v>145</v>
      </c>
      <c r="F21" s="207"/>
      <c r="G21" s="210"/>
      <c r="H21" s="215">
        <v>297878630</v>
      </c>
      <c r="I21" s="42" t="s">
        <v>321</v>
      </c>
      <c r="J21" s="199">
        <v>1074</v>
      </c>
      <c r="K21" s="42" t="s">
        <v>128</v>
      </c>
      <c r="L21" s="199">
        <f t="shared" si="4"/>
        <v>277354.40409683425</v>
      </c>
      <c r="M21" s="139">
        <f t="shared" si="16"/>
        <v>0.12584954300445278</v>
      </c>
      <c r="P21" s="165">
        <v>18</v>
      </c>
      <c r="Q21" s="65" t="s">
        <v>64</v>
      </c>
      <c r="R21" s="172">
        <f>'市区町村別_在宅(医科)'!BO24</f>
        <v>21156</v>
      </c>
    </row>
    <row r="22" spans="2:18" ht="24">
      <c r="B22" s="293">
        <v>4</v>
      </c>
      <c r="C22" s="312" t="s">
        <v>100</v>
      </c>
      <c r="D22" s="307">
        <f>VLOOKUP(C22,'市区町村別_在宅(医科)'!$C$7:$BO$80,65,0)</f>
        <v>9792</v>
      </c>
      <c r="E22" s="185">
        <v>1</v>
      </c>
      <c r="F22" s="188" t="s">
        <v>270</v>
      </c>
      <c r="G22" s="191" t="s">
        <v>271</v>
      </c>
      <c r="H22" s="245">
        <v>2985948</v>
      </c>
      <c r="I22" s="38">
        <f t="shared" ref="I22" si="25">IFERROR(H22/H27,"-")</f>
        <v>9.5273439373305541E-3</v>
      </c>
      <c r="J22" s="196">
        <v>8</v>
      </c>
      <c r="K22" s="38">
        <f t="shared" ref="K22" si="26">IFERROR(J22/J27,"-")</f>
        <v>7.8125E-3</v>
      </c>
      <c r="L22" s="196">
        <f t="shared" si="4"/>
        <v>373243.5</v>
      </c>
      <c r="M22" s="136">
        <f t="shared" ref="M22:M27" si="27">IFERROR(J22/$R$7,0)</f>
        <v>8.1699346405228761E-4</v>
      </c>
      <c r="P22" s="165">
        <v>19</v>
      </c>
      <c r="Q22" s="65" t="s">
        <v>110</v>
      </c>
      <c r="R22" s="172">
        <f>'市区町村別_在宅(医科)'!BO25</f>
        <v>14723</v>
      </c>
    </row>
    <row r="23" spans="2:18" ht="12">
      <c r="B23" s="311"/>
      <c r="C23" s="313"/>
      <c r="D23" s="308"/>
      <c r="E23" s="186">
        <v>2</v>
      </c>
      <c r="F23" s="189" t="s">
        <v>276</v>
      </c>
      <c r="G23" s="45" t="s">
        <v>277</v>
      </c>
      <c r="H23" s="213">
        <v>893136</v>
      </c>
      <c r="I23" s="39">
        <f t="shared" ref="I23" si="28">IFERROR(H23/H27,"-")</f>
        <v>2.8497528606699321E-3</v>
      </c>
      <c r="J23" s="197">
        <v>3</v>
      </c>
      <c r="K23" s="39">
        <f t="shared" ref="K23" si="29">IFERROR(J23/J27,"-")</f>
        <v>2.9296875E-3</v>
      </c>
      <c r="L23" s="197">
        <f t="shared" si="4"/>
        <v>297712</v>
      </c>
      <c r="M23" s="137">
        <f t="shared" si="27"/>
        <v>3.0637254901960784E-4</v>
      </c>
      <c r="P23" s="165">
        <v>20</v>
      </c>
      <c r="Q23" s="65" t="s">
        <v>111</v>
      </c>
      <c r="R23" s="172">
        <f>'市区町村別_在宅(医科)'!BO26</f>
        <v>21972</v>
      </c>
    </row>
    <row r="24" spans="2:18" ht="24">
      <c r="B24" s="311"/>
      <c r="C24" s="313"/>
      <c r="D24" s="308"/>
      <c r="E24" s="186">
        <v>3</v>
      </c>
      <c r="F24" s="189" t="s">
        <v>258</v>
      </c>
      <c r="G24" s="46" t="s">
        <v>259</v>
      </c>
      <c r="H24" s="213">
        <v>7206524</v>
      </c>
      <c r="I24" s="39">
        <f t="shared" ref="I24" si="30">IFERROR(H24/H27,"-")</f>
        <v>2.299404836943816E-2</v>
      </c>
      <c r="J24" s="197">
        <v>48</v>
      </c>
      <c r="K24" s="39">
        <f t="shared" ref="K24" si="31">IFERROR(J24/J27,"-")</f>
        <v>4.6875E-2</v>
      </c>
      <c r="L24" s="197">
        <f t="shared" si="4"/>
        <v>150135.91666666666</v>
      </c>
      <c r="M24" s="137">
        <f t="shared" si="27"/>
        <v>4.9019607843137254E-3</v>
      </c>
      <c r="P24" s="165">
        <v>21</v>
      </c>
      <c r="Q24" s="65" t="s">
        <v>112</v>
      </c>
      <c r="R24" s="172">
        <f>'市区町村別_在宅(医科)'!BO27</f>
        <v>14633</v>
      </c>
    </row>
    <row r="25" spans="2:18" ht="12">
      <c r="B25" s="311"/>
      <c r="C25" s="313"/>
      <c r="D25" s="308"/>
      <c r="E25" s="186">
        <v>4</v>
      </c>
      <c r="F25" s="189" t="s">
        <v>260</v>
      </c>
      <c r="G25" s="46" t="s">
        <v>261</v>
      </c>
      <c r="H25" s="213">
        <v>16739034</v>
      </c>
      <c r="I25" s="39">
        <f t="shared" ref="I25" si="32">IFERROR(H25/H27,"-")</f>
        <v>5.3409682317531994E-2</v>
      </c>
      <c r="J25" s="197">
        <v>117</v>
      </c>
      <c r="K25" s="39">
        <f t="shared" ref="K25" si="33">IFERROR(J25/J27,"-")</f>
        <v>0.1142578125</v>
      </c>
      <c r="L25" s="197">
        <f t="shared" si="4"/>
        <v>143068.66666666666</v>
      </c>
      <c r="M25" s="137">
        <f t="shared" si="27"/>
        <v>1.1948529411764705E-2</v>
      </c>
      <c r="P25" s="165">
        <v>22</v>
      </c>
      <c r="Q25" s="65" t="s">
        <v>65</v>
      </c>
      <c r="R25" s="172">
        <f>'市区町村別_在宅(医科)'!BO28</f>
        <v>18751</v>
      </c>
    </row>
    <row r="26" spans="2:18" ht="12">
      <c r="B26" s="311"/>
      <c r="C26" s="313"/>
      <c r="D26" s="308"/>
      <c r="E26" s="187">
        <v>5</v>
      </c>
      <c r="F26" s="190" t="s">
        <v>256</v>
      </c>
      <c r="G26" s="47" t="s">
        <v>257</v>
      </c>
      <c r="H26" s="214">
        <v>5552015</v>
      </c>
      <c r="I26" s="59">
        <f t="shared" ref="I26" si="34">IFERROR(H26/H27,"-")</f>
        <v>1.7714962367133755E-2</v>
      </c>
      <c r="J26" s="198">
        <v>41</v>
      </c>
      <c r="K26" s="59">
        <f t="shared" ref="K26" si="35">IFERROR(J26/J27,"-")</f>
        <v>4.00390625E-2</v>
      </c>
      <c r="L26" s="198">
        <f t="shared" si="4"/>
        <v>135415</v>
      </c>
      <c r="M26" s="138">
        <f t="shared" si="27"/>
        <v>4.1870915032679737E-3</v>
      </c>
      <c r="P26" s="165">
        <v>23</v>
      </c>
      <c r="Q26" s="65" t="s">
        <v>113</v>
      </c>
      <c r="R26" s="172">
        <f>'市区町村別_在宅(医科)'!BO29</f>
        <v>30883</v>
      </c>
    </row>
    <row r="27" spans="2:18" ht="12">
      <c r="B27" s="294"/>
      <c r="C27" s="314"/>
      <c r="D27" s="309"/>
      <c r="E27" s="204" t="s">
        <v>145</v>
      </c>
      <c r="F27" s="207"/>
      <c r="G27" s="210"/>
      <c r="H27" s="215">
        <v>313408230</v>
      </c>
      <c r="I27" s="42" t="s">
        <v>321</v>
      </c>
      <c r="J27" s="199">
        <v>1024</v>
      </c>
      <c r="K27" s="42" t="s">
        <v>128</v>
      </c>
      <c r="L27" s="199">
        <f t="shared" si="4"/>
        <v>306062.724609375</v>
      </c>
      <c r="M27" s="139">
        <f t="shared" si="27"/>
        <v>0.10457516339869281</v>
      </c>
      <c r="P27" s="165">
        <v>24</v>
      </c>
      <c r="Q27" s="65" t="s">
        <v>114</v>
      </c>
      <c r="R27" s="172">
        <f>'市区町村別_在宅(医科)'!BO30</f>
        <v>13361</v>
      </c>
    </row>
    <row r="28" spans="2:18" ht="12" customHeight="1">
      <c r="B28" s="293">
        <v>5</v>
      </c>
      <c r="C28" s="312" t="s">
        <v>101</v>
      </c>
      <c r="D28" s="307">
        <f>VLOOKUP(C28,'市区町村別_在宅(医科)'!$C$7:$BO$80,65,0)</f>
        <v>8474</v>
      </c>
      <c r="E28" s="185">
        <v>1</v>
      </c>
      <c r="F28" s="188" t="s">
        <v>278</v>
      </c>
      <c r="G28" s="191" t="s">
        <v>279</v>
      </c>
      <c r="H28" s="245">
        <v>3370005</v>
      </c>
      <c r="I28" s="38">
        <f t="shared" ref="I28" si="36">IFERROR(H28/H33,"-")</f>
        <v>1.4355219245404749E-2</v>
      </c>
      <c r="J28" s="196">
        <v>12</v>
      </c>
      <c r="K28" s="38">
        <f t="shared" ref="K28" si="37">IFERROR(J28/J33,"-")</f>
        <v>1.3071895424836602E-2</v>
      </c>
      <c r="L28" s="196">
        <f t="shared" si="4"/>
        <v>280833.75</v>
      </c>
      <c r="M28" s="136">
        <f t="shared" ref="M28:M33" si="38">IFERROR(J28/$R$8,0)</f>
        <v>1.4160962945480293E-3</v>
      </c>
      <c r="P28" s="165">
        <v>25</v>
      </c>
      <c r="Q28" s="65" t="s">
        <v>115</v>
      </c>
      <c r="R28" s="172">
        <f>'市区町村別_在宅(医科)'!BO31</f>
        <v>9235</v>
      </c>
    </row>
    <row r="29" spans="2:18" ht="12">
      <c r="B29" s="311"/>
      <c r="C29" s="313"/>
      <c r="D29" s="308"/>
      <c r="E29" s="186">
        <v>2</v>
      </c>
      <c r="F29" s="189" t="s">
        <v>256</v>
      </c>
      <c r="G29" s="45" t="s">
        <v>257</v>
      </c>
      <c r="H29" s="213">
        <v>5459245</v>
      </c>
      <c r="I29" s="39">
        <f t="shared" ref="I29" si="39">IFERROR(H29/H33,"-")</f>
        <v>2.3254760420052686E-2</v>
      </c>
      <c r="J29" s="197">
        <v>49</v>
      </c>
      <c r="K29" s="39">
        <f t="shared" ref="K29" si="40">IFERROR(J29/J33,"-")</f>
        <v>5.3376906318082791E-2</v>
      </c>
      <c r="L29" s="197">
        <f t="shared" si="4"/>
        <v>111413.16326530612</v>
      </c>
      <c r="M29" s="137">
        <f t="shared" si="38"/>
        <v>5.782393202737786E-3</v>
      </c>
      <c r="P29" s="165">
        <v>26</v>
      </c>
      <c r="Q29" s="65" t="s">
        <v>37</v>
      </c>
      <c r="R29" s="172">
        <f>'市区町村別_在宅(医科)'!BO32</f>
        <v>128043</v>
      </c>
    </row>
    <row r="30" spans="2:18" ht="12">
      <c r="B30" s="311"/>
      <c r="C30" s="313"/>
      <c r="D30" s="308"/>
      <c r="E30" s="186">
        <v>3</v>
      </c>
      <c r="F30" s="189" t="s">
        <v>242</v>
      </c>
      <c r="G30" s="46" t="s">
        <v>243</v>
      </c>
      <c r="H30" s="213">
        <v>20436486</v>
      </c>
      <c r="I30" s="39">
        <f t="shared" ref="I30" si="41">IFERROR(H30/H33,"-")</f>
        <v>8.7053353670289726E-2</v>
      </c>
      <c r="J30" s="197">
        <v>204</v>
      </c>
      <c r="K30" s="39">
        <f t="shared" ref="K30" si="42">IFERROR(J30/J33,"-")</f>
        <v>0.22222222222222221</v>
      </c>
      <c r="L30" s="197">
        <f t="shared" si="4"/>
        <v>100178.85294117648</v>
      </c>
      <c r="M30" s="137">
        <f t="shared" si="38"/>
        <v>2.4073637007316497E-2</v>
      </c>
      <c r="P30" s="165">
        <v>27</v>
      </c>
      <c r="Q30" s="65" t="s">
        <v>38</v>
      </c>
      <c r="R30" s="172">
        <f>'市区町村別_在宅(医科)'!BO33</f>
        <v>21977</v>
      </c>
    </row>
    <row r="31" spans="2:18" ht="24">
      <c r="B31" s="311"/>
      <c r="C31" s="313"/>
      <c r="D31" s="308"/>
      <c r="E31" s="186">
        <v>4</v>
      </c>
      <c r="F31" s="189" t="s">
        <v>258</v>
      </c>
      <c r="G31" s="46" t="s">
        <v>259</v>
      </c>
      <c r="H31" s="213">
        <v>2896385</v>
      </c>
      <c r="I31" s="39">
        <f t="shared" ref="I31" si="43">IFERROR(H31/H33,"-")</f>
        <v>1.2337738874008091E-2</v>
      </c>
      <c r="J31" s="197">
        <v>30</v>
      </c>
      <c r="K31" s="39">
        <f t="shared" ref="K31" si="44">IFERROR(J31/J33,"-")</f>
        <v>3.2679738562091505E-2</v>
      </c>
      <c r="L31" s="197">
        <f t="shared" si="4"/>
        <v>96546.166666666672</v>
      </c>
      <c r="M31" s="137">
        <f t="shared" si="38"/>
        <v>3.540240736370073E-3</v>
      </c>
      <c r="P31" s="165">
        <v>28</v>
      </c>
      <c r="Q31" s="65" t="s">
        <v>39</v>
      </c>
      <c r="R31" s="172">
        <f>'市区町村別_在宅(医科)'!BO34</f>
        <v>17806</v>
      </c>
    </row>
    <row r="32" spans="2:18" ht="12">
      <c r="B32" s="311"/>
      <c r="C32" s="313"/>
      <c r="D32" s="308"/>
      <c r="E32" s="187">
        <v>5</v>
      </c>
      <c r="F32" s="190" t="s">
        <v>260</v>
      </c>
      <c r="G32" s="47" t="s">
        <v>261</v>
      </c>
      <c r="H32" s="214">
        <v>9232972</v>
      </c>
      <c r="I32" s="59">
        <f t="shared" ref="I32" si="45">IFERROR(H32/H33,"-")</f>
        <v>3.9329715340684412E-2</v>
      </c>
      <c r="J32" s="198">
        <v>96</v>
      </c>
      <c r="K32" s="59">
        <f t="shared" ref="K32" si="46">IFERROR(J32/J33,"-")</f>
        <v>0.10457516339869281</v>
      </c>
      <c r="L32" s="198">
        <f t="shared" si="4"/>
        <v>96176.791666666672</v>
      </c>
      <c r="M32" s="138">
        <f t="shared" si="38"/>
        <v>1.1328770356384235E-2</v>
      </c>
      <c r="P32" s="165">
        <v>29</v>
      </c>
      <c r="Q32" s="65" t="s">
        <v>40</v>
      </c>
      <c r="R32" s="172">
        <f>'市区町村別_在宅(医科)'!BO35</f>
        <v>15172</v>
      </c>
    </row>
    <row r="33" spans="2:18" ht="12" customHeight="1">
      <c r="B33" s="294"/>
      <c r="C33" s="314"/>
      <c r="D33" s="309"/>
      <c r="E33" s="204" t="s">
        <v>145</v>
      </c>
      <c r="F33" s="207"/>
      <c r="G33" s="210"/>
      <c r="H33" s="215">
        <v>234758170</v>
      </c>
      <c r="I33" s="42" t="s">
        <v>321</v>
      </c>
      <c r="J33" s="199">
        <v>918</v>
      </c>
      <c r="K33" s="42" t="s">
        <v>128</v>
      </c>
      <c r="L33" s="199">
        <f t="shared" si="4"/>
        <v>255727.8540305011</v>
      </c>
      <c r="M33" s="139">
        <f t="shared" si="38"/>
        <v>0.10833136653292424</v>
      </c>
      <c r="P33" s="165">
        <v>30</v>
      </c>
      <c r="Q33" s="65" t="s">
        <v>41</v>
      </c>
      <c r="R33" s="172">
        <f>'市区町村別_在宅(医科)'!BO36</f>
        <v>20327</v>
      </c>
    </row>
    <row r="34" spans="2:18" ht="12">
      <c r="B34" s="293">
        <v>6</v>
      </c>
      <c r="C34" s="312" t="s">
        <v>102</v>
      </c>
      <c r="D34" s="307">
        <f>VLOOKUP(C34,'市区町村別_在宅(医科)'!$C$7:$BO$80,65,0)</f>
        <v>12122</v>
      </c>
      <c r="E34" s="185">
        <v>1</v>
      </c>
      <c r="F34" s="188" t="s">
        <v>268</v>
      </c>
      <c r="G34" s="191" t="s">
        <v>269</v>
      </c>
      <c r="H34" s="245">
        <v>730319</v>
      </c>
      <c r="I34" s="38">
        <f t="shared" ref="I34" si="47">IFERROR(H34/H39,"-")</f>
        <v>2.7999284451527343E-3</v>
      </c>
      <c r="J34" s="196">
        <v>2</v>
      </c>
      <c r="K34" s="38">
        <f t="shared" ref="K34" si="48">IFERROR(J34/J39,"-")</f>
        <v>2.2246941045606229E-3</v>
      </c>
      <c r="L34" s="196">
        <f t="shared" si="4"/>
        <v>365159.5</v>
      </c>
      <c r="M34" s="136">
        <f t="shared" ref="M34:M39" si="49">IFERROR(J34/$R$9,0)</f>
        <v>1.6498927569707968E-4</v>
      </c>
      <c r="P34" s="165">
        <v>31</v>
      </c>
      <c r="Q34" s="65" t="s">
        <v>42</v>
      </c>
      <c r="R34" s="172">
        <f>'市区町村別_在宅(医科)'!BO37</f>
        <v>26559</v>
      </c>
    </row>
    <row r="35" spans="2:18" ht="24">
      <c r="B35" s="311"/>
      <c r="C35" s="313"/>
      <c r="D35" s="308"/>
      <c r="E35" s="186">
        <v>2</v>
      </c>
      <c r="F35" s="189" t="s">
        <v>270</v>
      </c>
      <c r="G35" s="45" t="s">
        <v>271</v>
      </c>
      <c r="H35" s="213">
        <v>2723161</v>
      </c>
      <c r="I35" s="39">
        <f t="shared" ref="I35" si="50">IFERROR(H35/H39,"-")</f>
        <v>1.0440171958596948E-2</v>
      </c>
      <c r="J35" s="197">
        <v>9</v>
      </c>
      <c r="K35" s="39">
        <f t="shared" ref="K35" si="51">IFERROR(J35/J39,"-")</f>
        <v>1.0011123470522803E-2</v>
      </c>
      <c r="L35" s="197">
        <f t="shared" si="4"/>
        <v>302573.44444444444</v>
      </c>
      <c r="M35" s="137">
        <f t="shared" si="49"/>
        <v>7.4245174063685858E-4</v>
      </c>
      <c r="P35" s="165">
        <v>32</v>
      </c>
      <c r="Q35" s="65" t="s">
        <v>43</v>
      </c>
      <c r="R35" s="172">
        <f>'市区町村別_在宅(医科)'!BO38</f>
        <v>22707</v>
      </c>
    </row>
    <row r="36" spans="2:18" ht="24">
      <c r="B36" s="311"/>
      <c r="C36" s="313"/>
      <c r="D36" s="308"/>
      <c r="E36" s="186">
        <v>3</v>
      </c>
      <c r="F36" s="189" t="s">
        <v>280</v>
      </c>
      <c r="G36" s="46" t="s">
        <v>281</v>
      </c>
      <c r="H36" s="213">
        <v>2712997</v>
      </c>
      <c r="I36" s="39">
        <f t="shared" ref="I36" si="52">IFERROR(H36/H39,"-")</f>
        <v>1.0401204777520552E-2</v>
      </c>
      <c r="J36" s="197">
        <v>17</v>
      </c>
      <c r="K36" s="39">
        <f t="shared" ref="K36" si="53">IFERROR(J36/J39,"-")</f>
        <v>1.8909899888765295E-2</v>
      </c>
      <c r="L36" s="197">
        <f t="shared" si="4"/>
        <v>159588.0588235294</v>
      </c>
      <c r="M36" s="137">
        <f t="shared" si="49"/>
        <v>1.4024088434251773E-3</v>
      </c>
      <c r="P36" s="165">
        <v>33</v>
      </c>
      <c r="Q36" s="65" t="s">
        <v>44</v>
      </c>
      <c r="R36" s="172">
        <f>'市区町村別_在宅(医科)'!BO39</f>
        <v>6370</v>
      </c>
    </row>
    <row r="37" spans="2:18" ht="12">
      <c r="B37" s="311"/>
      <c r="C37" s="313"/>
      <c r="D37" s="308"/>
      <c r="E37" s="186">
        <v>4</v>
      </c>
      <c r="F37" s="189" t="s">
        <v>242</v>
      </c>
      <c r="G37" s="46" t="s">
        <v>243</v>
      </c>
      <c r="H37" s="213">
        <v>27852383</v>
      </c>
      <c r="I37" s="39">
        <f t="shared" ref="I37" si="54">IFERROR(H37/H39,"-")</f>
        <v>0.106781665856959</v>
      </c>
      <c r="J37" s="197">
        <v>251</v>
      </c>
      <c r="K37" s="39">
        <f t="shared" ref="K37" si="55">IFERROR(J37/J39,"-")</f>
        <v>0.27919911012235815</v>
      </c>
      <c r="L37" s="197">
        <f t="shared" si="4"/>
        <v>110965.66932270916</v>
      </c>
      <c r="M37" s="137">
        <f t="shared" si="49"/>
        <v>2.0706154099983502E-2</v>
      </c>
      <c r="P37" s="165">
        <v>34</v>
      </c>
      <c r="Q37" s="65" t="s">
        <v>46</v>
      </c>
      <c r="R37" s="172">
        <f>'市区町村別_在宅(医科)'!BO40</f>
        <v>29031</v>
      </c>
    </row>
    <row r="38" spans="2:18" ht="12">
      <c r="B38" s="311"/>
      <c r="C38" s="313"/>
      <c r="D38" s="308"/>
      <c r="E38" s="187">
        <v>5</v>
      </c>
      <c r="F38" s="190" t="s">
        <v>256</v>
      </c>
      <c r="G38" s="47" t="s">
        <v>257</v>
      </c>
      <c r="H38" s="214">
        <v>4911463</v>
      </c>
      <c r="I38" s="59">
        <f t="shared" ref="I38" si="56">IFERROR(H38/H39,"-")</f>
        <v>1.8829778440674804E-2</v>
      </c>
      <c r="J38" s="198">
        <v>45</v>
      </c>
      <c r="K38" s="59">
        <f t="shared" ref="K38" si="57">IFERROR(J38/J39,"-")</f>
        <v>5.0055617352614018E-2</v>
      </c>
      <c r="L38" s="198">
        <f t="shared" si="4"/>
        <v>109143.62222222223</v>
      </c>
      <c r="M38" s="138">
        <f t="shared" si="49"/>
        <v>3.7122587031842929E-3</v>
      </c>
      <c r="P38" s="165">
        <v>35</v>
      </c>
      <c r="Q38" s="65" t="s">
        <v>3</v>
      </c>
      <c r="R38" s="172">
        <f>'市区町村別_在宅(医科)'!BO41</f>
        <v>58722</v>
      </c>
    </row>
    <row r="39" spans="2:18" ht="12" customHeight="1">
      <c r="B39" s="294"/>
      <c r="C39" s="314"/>
      <c r="D39" s="309"/>
      <c r="E39" s="204" t="s">
        <v>145</v>
      </c>
      <c r="F39" s="207"/>
      <c r="G39" s="210"/>
      <c r="H39" s="215">
        <v>260834880</v>
      </c>
      <c r="I39" s="42" t="s">
        <v>321</v>
      </c>
      <c r="J39" s="199">
        <v>899</v>
      </c>
      <c r="K39" s="42" t="s">
        <v>128</v>
      </c>
      <c r="L39" s="199">
        <f t="shared" si="4"/>
        <v>290138.90989988879</v>
      </c>
      <c r="M39" s="139">
        <f t="shared" si="49"/>
        <v>7.4162679425837319E-2</v>
      </c>
      <c r="P39" s="165">
        <v>36</v>
      </c>
      <c r="Q39" s="65" t="s">
        <v>4</v>
      </c>
      <c r="R39" s="172">
        <f>'市区町村別_在宅(医科)'!BO42</f>
        <v>16236</v>
      </c>
    </row>
    <row r="40" spans="2:18" ht="12">
      <c r="B40" s="293">
        <v>7</v>
      </c>
      <c r="C40" s="312" t="s">
        <v>103</v>
      </c>
      <c r="D40" s="307">
        <f>VLOOKUP(C40,'市区町村別_在宅(医科)'!$C$7:$BO$80,65,0)</f>
        <v>10791</v>
      </c>
      <c r="E40" s="185">
        <v>1</v>
      </c>
      <c r="F40" s="188" t="s">
        <v>282</v>
      </c>
      <c r="G40" s="191" t="s">
        <v>283</v>
      </c>
      <c r="H40" s="245">
        <v>255860</v>
      </c>
      <c r="I40" s="38">
        <f t="shared" ref="I40" si="58">IFERROR(H40/H45,"-")</f>
        <v>8.6592542827282056E-4</v>
      </c>
      <c r="J40" s="196">
        <v>1</v>
      </c>
      <c r="K40" s="38">
        <f t="shared" ref="K40" si="59">IFERROR(J40/J45,"-")</f>
        <v>1.0706638115631692E-3</v>
      </c>
      <c r="L40" s="196">
        <f t="shared" si="4"/>
        <v>255860</v>
      </c>
      <c r="M40" s="136">
        <f t="shared" ref="M40:M45" si="60">IFERROR(J40/$R$10,0)</f>
        <v>9.2669817440459645E-5</v>
      </c>
      <c r="P40" s="165">
        <v>37</v>
      </c>
      <c r="Q40" s="65" t="s">
        <v>5</v>
      </c>
      <c r="R40" s="172">
        <f>'市区町村別_在宅(医科)'!BO43</f>
        <v>49221</v>
      </c>
    </row>
    <row r="41" spans="2:18" ht="24">
      <c r="B41" s="311"/>
      <c r="C41" s="313"/>
      <c r="D41" s="308"/>
      <c r="E41" s="186">
        <v>2</v>
      </c>
      <c r="F41" s="189" t="s">
        <v>258</v>
      </c>
      <c r="G41" s="45" t="s">
        <v>259</v>
      </c>
      <c r="H41" s="213">
        <v>5402447</v>
      </c>
      <c r="I41" s="39">
        <f t="shared" ref="I41" si="61">IFERROR(H41/H45,"-")</f>
        <v>1.8283890534652601E-2</v>
      </c>
      <c r="J41" s="197">
        <v>27</v>
      </c>
      <c r="K41" s="39">
        <f t="shared" ref="K41" si="62">IFERROR(J41/J45,"-")</f>
        <v>2.8907922912205567E-2</v>
      </c>
      <c r="L41" s="197">
        <f t="shared" si="4"/>
        <v>200090.62962962964</v>
      </c>
      <c r="M41" s="137">
        <f t="shared" si="60"/>
        <v>2.5020850708924102E-3</v>
      </c>
      <c r="P41" s="165">
        <v>38</v>
      </c>
      <c r="Q41" s="65" t="s">
        <v>47</v>
      </c>
      <c r="R41" s="172">
        <f>'市区町村別_在宅(医科)'!BO44</f>
        <v>10441</v>
      </c>
    </row>
    <row r="42" spans="2:18" ht="12">
      <c r="B42" s="311"/>
      <c r="C42" s="313"/>
      <c r="D42" s="308"/>
      <c r="E42" s="186">
        <v>3</v>
      </c>
      <c r="F42" s="189" t="s">
        <v>272</v>
      </c>
      <c r="G42" s="46" t="s">
        <v>273</v>
      </c>
      <c r="H42" s="213">
        <v>5396260</v>
      </c>
      <c r="I42" s="39">
        <f t="shared" ref="I42" si="63">IFERROR(H42/H45,"-")</f>
        <v>1.8262951424886622E-2</v>
      </c>
      <c r="J42" s="197">
        <v>43</v>
      </c>
      <c r="K42" s="39">
        <f t="shared" ref="K42" si="64">IFERROR(J42/J45,"-")</f>
        <v>4.6038543897216275E-2</v>
      </c>
      <c r="L42" s="197">
        <f t="shared" si="4"/>
        <v>125494.41860465116</v>
      </c>
      <c r="M42" s="137">
        <f t="shared" si="60"/>
        <v>3.9848021499397646E-3</v>
      </c>
      <c r="P42" s="165">
        <v>39</v>
      </c>
      <c r="Q42" s="65" t="s">
        <v>10</v>
      </c>
      <c r="R42" s="172">
        <f>'市区町村別_在宅(医科)'!BO45</f>
        <v>58499</v>
      </c>
    </row>
    <row r="43" spans="2:18" ht="12">
      <c r="B43" s="311"/>
      <c r="C43" s="313"/>
      <c r="D43" s="308"/>
      <c r="E43" s="186">
        <v>4</v>
      </c>
      <c r="F43" s="189" t="s">
        <v>242</v>
      </c>
      <c r="G43" s="46" t="s">
        <v>243</v>
      </c>
      <c r="H43" s="213">
        <v>23749994</v>
      </c>
      <c r="I43" s="39">
        <f t="shared" ref="I43" si="65">IFERROR(H43/H45,"-")</f>
        <v>8.03788154691117E-2</v>
      </c>
      <c r="J43" s="197">
        <v>190</v>
      </c>
      <c r="K43" s="39">
        <f t="shared" ref="K43" si="66">IFERROR(J43/J45,"-")</f>
        <v>0.20342612419700215</v>
      </c>
      <c r="L43" s="197">
        <f t="shared" si="4"/>
        <v>124999.96842105263</v>
      </c>
      <c r="M43" s="137">
        <f t="shared" si="60"/>
        <v>1.7607265313687333E-2</v>
      </c>
      <c r="P43" s="165">
        <v>40</v>
      </c>
      <c r="Q43" s="65" t="s">
        <v>48</v>
      </c>
      <c r="R43" s="172">
        <f>'市区町村別_在宅(医科)'!BO46</f>
        <v>12853</v>
      </c>
    </row>
    <row r="44" spans="2:18" ht="12">
      <c r="B44" s="311"/>
      <c r="C44" s="313"/>
      <c r="D44" s="308"/>
      <c r="E44" s="187">
        <v>5</v>
      </c>
      <c r="F44" s="190" t="s">
        <v>260</v>
      </c>
      <c r="G44" s="47" t="s">
        <v>261</v>
      </c>
      <c r="H44" s="214">
        <v>10826216</v>
      </c>
      <c r="I44" s="59">
        <f t="shared" ref="I44" si="67">IFERROR(H44/H45,"-")</f>
        <v>3.6639942649785283E-2</v>
      </c>
      <c r="J44" s="198">
        <v>91</v>
      </c>
      <c r="K44" s="59">
        <f t="shared" ref="K44" si="68">IFERROR(J44/J45,"-")</f>
        <v>9.7430406852248394E-2</v>
      </c>
      <c r="L44" s="198">
        <f t="shared" si="4"/>
        <v>118969.40659340659</v>
      </c>
      <c r="M44" s="138">
        <f t="shared" si="60"/>
        <v>8.4329533870818266E-3</v>
      </c>
      <c r="P44" s="165">
        <v>41</v>
      </c>
      <c r="Q44" s="65" t="s">
        <v>15</v>
      </c>
      <c r="R44" s="172">
        <f>'市区町村別_在宅(医科)'!BO47</f>
        <v>23492</v>
      </c>
    </row>
    <row r="45" spans="2:18" ht="12" customHeight="1">
      <c r="B45" s="294"/>
      <c r="C45" s="314"/>
      <c r="D45" s="309"/>
      <c r="E45" s="204" t="s">
        <v>145</v>
      </c>
      <c r="F45" s="207"/>
      <c r="G45" s="210"/>
      <c r="H45" s="215">
        <v>295475790</v>
      </c>
      <c r="I45" s="42" t="s">
        <v>321</v>
      </c>
      <c r="J45" s="199">
        <v>934</v>
      </c>
      <c r="K45" s="42" t="s">
        <v>128</v>
      </c>
      <c r="L45" s="199">
        <f t="shared" si="4"/>
        <v>316355.23554603854</v>
      </c>
      <c r="M45" s="139">
        <f t="shared" si="60"/>
        <v>8.655360948938931E-2</v>
      </c>
      <c r="P45" s="165">
        <v>42</v>
      </c>
      <c r="Q45" s="65" t="s">
        <v>16</v>
      </c>
      <c r="R45" s="172">
        <f>'市区町村別_在宅(医科)'!BO48</f>
        <v>60650</v>
      </c>
    </row>
    <row r="46" spans="2:18" ht="12">
      <c r="B46" s="293">
        <v>8</v>
      </c>
      <c r="C46" s="312" t="s">
        <v>60</v>
      </c>
      <c r="D46" s="307">
        <f>VLOOKUP(C46,'市区町村別_在宅(医科)'!$C$7:$BO$80,65,0)</f>
        <v>8781</v>
      </c>
      <c r="E46" s="185">
        <v>1</v>
      </c>
      <c r="F46" s="188" t="s">
        <v>256</v>
      </c>
      <c r="G46" s="191" t="s">
        <v>257</v>
      </c>
      <c r="H46" s="245">
        <v>13751003</v>
      </c>
      <c r="I46" s="38">
        <f t="shared" ref="I46" si="69">IFERROR(H46/H51,"-")</f>
        <v>3.9701147519107562E-2</v>
      </c>
      <c r="J46" s="196">
        <v>55</v>
      </c>
      <c r="K46" s="38">
        <f t="shared" ref="K46" si="70">IFERROR(J46/J51,"-")</f>
        <v>4.8543689320388349E-2</v>
      </c>
      <c r="L46" s="196">
        <f t="shared" si="4"/>
        <v>250018.23636363636</v>
      </c>
      <c r="M46" s="136">
        <f t="shared" ref="M46:M51" si="71">IFERROR(J46/$R$11,0)</f>
        <v>6.2635235166837487E-3</v>
      </c>
      <c r="P46" s="165">
        <v>43</v>
      </c>
      <c r="Q46" s="65" t="s">
        <v>11</v>
      </c>
      <c r="R46" s="172">
        <f>'市区町村別_在宅(医科)'!BO49</f>
        <v>37162</v>
      </c>
    </row>
    <row r="47" spans="2:18" ht="24">
      <c r="B47" s="311"/>
      <c r="C47" s="313"/>
      <c r="D47" s="308"/>
      <c r="E47" s="186">
        <v>2</v>
      </c>
      <c r="F47" s="189" t="s">
        <v>270</v>
      </c>
      <c r="G47" s="45" t="s">
        <v>271</v>
      </c>
      <c r="H47" s="213">
        <v>2243434</v>
      </c>
      <c r="I47" s="39">
        <f t="shared" ref="I47" si="72">IFERROR(H47/H51,"-")</f>
        <v>6.4771205550156275E-3</v>
      </c>
      <c r="J47" s="197">
        <v>9</v>
      </c>
      <c r="K47" s="39">
        <f t="shared" ref="K47" si="73">IFERROR(J47/J51,"-")</f>
        <v>7.9435127978817292E-3</v>
      </c>
      <c r="L47" s="197">
        <f t="shared" si="4"/>
        <v>249270.44444444444</v>
      </c>
      <c r="M47" s="137">
        <f t="shared" si="71"/>
        <v>1.0249402118209772E-3</v>
      </c>
      <c r="P47" s="165">
        <v>44</v>
      </c>
      <c r="Q47" s="65" t="s">
        <v>23</v>
      </c>
      <c r="R47" s="172">
        <f>'市区町村別_在宅(医科)'!BO50</f>
        <v>41693</v>
      </c>
    </row>
    <row r="48" spans="2:18" ht="12">
      <c r="B48" s="311"/>
      <c r="C48" s="313"/>
      <c r="D48" s="308"/>
      <c r="E48" s="186">
        <v>3</v>
      </c>
      <c r="F48" s="189" t="s">
        <v>252</v>
      </c>
      <c r="G48" s="46" t="s">
        <v>253</v>
      </c>
      <c r="H48" s="213">
        <v>15166798</v>
      </c>
      <c r="I48" s="39">
        <f t="shared" ref="I48" si="74">IFERROR(H48/H51,"-")</f>
        <v>4.3788753794214541E-2</v>
      </c>
      <c r="J48" s="197">
        <v>101</v>
      </c>
      <c r="K48" s="39">
        <f t="shared" ref="K48" si="75">IFERROR(J48/J51,"-")</f>
        <v>8.9143865842894965E-2</v>
      </c>
      <c r="L48" s="197">
        <f t="shared" si="4"/>
        <v>150166.31683168316</v>
      </c>
      <c r="M48" s="137">
        <f t="shared" si="71"/>
        <v>1.1502106821546522E-2</v>
      </c>
      <c r="P48" s="165">
        <v>45</v>
      </c>
      <c r="Q48" s="65" t="s">
        <v>49</v>
      </c>
      <c r="R48" s="172">
        <f>'市区町村別_在宅(医科)'!BO51</f>
        <v>14543</v>
      </c>
    </row>
    <row r="49" spans="2:18" ht="12">
      <c r="B49" s="311"/>
      <c r="C49" s="313"/>
      <c r="D49" s="308"/>
      <c r="E49" s="186">
        <v>4</v>
      </c>
      <c r="F49" s="189" t="s">
        <v>242</v>
      </c>
      <c r="G49" s="46" t="s">
        <v>243</v>
      </c>
      <c r="H49" s="213">
        <v>33840441</v>
      </c>
      <c r="I49" s="39">
        <f t="shared" ref="I49" si="76">IFERROR(H49/H51,"-")</f>
        <v>9.7702279626632027E-2</v>
      </c>
      <c r="J49" s="197">
        <v>275</v>
      </c>
      <c r="K49" s="39">
        <f t="shared" ref="K49" si="77">IFERROR(J49/J51,"-")</f>
        <v>0.24271844660194175</v>
      </c>
      <c r="L49" s="197">
        <f t="shared" si="4"/>
        <v>123056.14909090909</v>
      </c>
      <c r="M49" s="137">
        <f t="shared" si="71"/>
        <v>3.1317617583418743E-2</v>
      </c>
      <c r="P49" s="165">
        <v>46</v>
      </c>
      <c r="Q49" s="65" t="s">
        <v>27</v>
      </c>
      <c r="R49" s="172">
        <f>'市区町村別_在宅(医科)'!BO52</f>
        <v>18436</v>
      </c>
    </row>
    <row r="50" spans="2:18" ht="12">
      <c r="B50" s="311"/>
      <c r="C50" s="313"/>
      <c r="D50" s="308"/>
      <c r="E50" s="187">
        <v>5</v>
      </c>
      <c r="F50" s="190" t="s">
        <v>260</v>
      </c>
      <c r="G50" s="47" t="s">
        <v>261</v>
      </c>
      <c r="H50" s="214">
        <v>14748529</v>
      </c>
      <c r="I50" s="59">
        <f t="shared" ref="I50" si="78">IFERROR(H50/H51,"-")</f>
        <v>4.2581150300006185E-2</v>
      </c>
      <c r="J50" s="198">
        <v>122</v>
      </c>
      <c r="K50" s="59">
        <f t="shared" ref="K50" si="79">IFERROR(J50/J51,"-")</f>
        <v>0.10767872903795234</v>
      </c>
      <c r="L50" s="198">
        <f t="shared" si="4"/>
        <v>120889.58196721312</v>
      </c>
      <c r="M50" s="138">
        <f t="shared" si="71"/>
        <v>1.3893633982462135E-2</v>
      </c>
      <c r="P50" s="165">
        <v>47</v>
      </c>
      <c r="Q50" s="65" t="s">
        <v>17</v>
      </c>
      <c r="R50" s="172">
        <f>'市区町村別_在宅(医科)'!BO53</f>
        <v>37305</v>
      </c>
    </row>
    <row r="51" spans="2:18" ht="12" customHeight="1">
      <c r="B51" s="294"/>
      <c r="C51" s="314"/>
      <c r="D51" s="309"/>
      <c r="E51" s="204" t="s">
        <v>145</v>
      </c>
      <c r="F51" s="207"/>
      <c r="G51" s="210"/>
      <c r="H51" s="215">
        <v>346362860</v>
      </c>
      <c r="I51" s="42" t="s">
        <v>321</v>
      </c>
      <c r="J51" s="199">
        <v>1133</v>
      </c>
      <c r="K51" s="42" t="s">
        <v>128</v>
      </c>
      <c r="L51" s="199">
        <f t="shared" si="4"/>
        <v>305704.20123565756</v>
      </c>
      <c r="M51" s="140">
        <f t="shared" si="71"/>
        <v>0.12902858444368523</v>
      </c>
      <c r="P51" s="165">
        <v>48</v>
      </c>
      <c r="Q51" s="65" t="s">
        <v>28</v>
      </c>
      <c r="R51" s="172">
        <f>'市区町村別_在宅(医科)'!BO54</f>
        <v>20008</v>
      </c>
    </row>
    <row r="52" spans="2:18" ht="12">
      <c r="B52" s="293">
        <v>9</v>
      </c>
      <c r="C52" s="312" t="s">
        <v>104</v>
      </c>
      <c r="D52" s="307">
        <f>VLOOKUP(C52,'市区町村別_在宅(医科)'!$C$7:$BO$80,65,0)</f>
        <v>5637</v>
      </c>
      <c r="E52" s="185">
        <v>1</v>
      </c>
      <c r="F52" s="188" t="s">
        <v>272</v>
      </c>
      <c r="G52" s="191" t="s">
        <v>273</v>
      </c>
      <c r="H52" s="245">
        <v>4227242</v>
      </c>
      <c r="I52" s="38">
        <f t="shared" ref="I52" si="80">IFERROR(H52/H57,"-")</f>
        <v>2.6530781444629125E-2</v>
      </c>
      <c r="J52" s="196">
        <v>27</v>
      </c>
      <c r="K52" s="38">
        <f t="shared" ref="K52" si="81">IFERROR(J52/J57,"-")</f>
        <v>4.5685279187817257E-2</v>
      </c>
      <c r="L52" s="196">
        <f t="shared" si="4"/>
        <v>156564.51851851851</v>
      </c>
      <c r="M52" s="136">
        <f t="shared" ref="M52:M57" si="82">IFERROR(J52/$R$12,0)</f>
        <v>4.7897817988291642E-3</v>
      </c>
      <c r="P52" s="165">
        <v>49</v>
      </c>
      <c r="Q52" s="65" t="s">
        <v>29</v>
      </c>
      <c r="R52" s="172">
        <f>'市区町村別_在宅(医科)'!BO55</f>
        <v>20272</v>
      </c>
    </row>
    <row r="53" spans="2:18" ht="12">
      <c r="B53" s="311"/>
      <c r="C53" s="313"/>
      <c r="D53" s="308"/>
      <c r="E53" s="186">
        <v>2</v>
      </c>
      <c r="F53" s="189" t="s">
        <v>256</v>
      </c>
      <c r="G53" s="45" t="s">
        <v>257</v>
      </c>
      <c r="H53" s="213">
        <v>4796871</v>
      </c>
      <c r="I53" s="39">
        <f t="shared" ref="I53" si="83">IFERROR(H53/H57,"-")</f>
        <v>3.0105855335246845E-2</v>
      </c>
      <c r="J53" s="197">
        <v>32</v>
      </c>
      <c r="K53" s="39">
        <f t="shared" ref="K53" si="84">IFERROR(J53/J57,"-")</f>
        <v>5.4145516074450083E-2</v>
      </c>
      <c r="L53" s="197">
        <f t="shared" si="4"/>
        <v>149902.21875</v>
      </c>
      <c r="M53" s="137">
        <f t="shared" si="82"/>
        <v>5.6767784282419726E-3</v>
      </c>
      <c r="P53" s="165">
        <v>50</v>
      </c>
      <c r="Q53" s="65" t="s">
        <v>18</v>
      </c>
      <c r="R53" s="172">
        <f>'市区町村別_在宅(医科)'!BO56</f>
        <v>18094</v>
      </c>
    </row>
    <row r="54" spans="2:18" ht="12">
      <c r="B54" s="311"/>
      <c r="C54" s="313"/>
      <c r="D54" s="308"/>
      <c r="E54" s="186">
        <v>3</v>
      </c>
      <c r="F54" s="189" t="s">
        <v>252</v>
      </c>
      <c r="G54" s="46" t="s">
        <v>253</v>
      </c>
      <c r="H54" s="213">
        <v>7815936</v>
      </c>
      <c r="I54" s="39">
        <f t="shared" ref="I54" si="85">IFERROR(H54/H57,"-")</f>
        <v>4.9053943398842267E-2</v>
      </c>
      <c r="J54" s="197">
        <v>61</v>
      </c>
      <c r="K54" s="39">
        <f t="shared" ref="K54" si="86">IFERROR(J54/J57,"-")</f>
        <v>0.10321489001692047</v>
      </c>
      <c r="L54" s="197">
        <f t="shared" si="4"/>
        <v>128130.09836065574</v>
      </c>
      <c r="M54" s="137">
        <f t="shared" si="82"/>
        <v>1.082135887883626E-2</v>
      </c>
      <c r="P54" s="165">
        <v>51</v>
      </c>
      <c r="Q54" s="65" t="s">
        <v>50</v>
      </c>
      <c r="R54" s="172">
        <f>'市区町村別_在宅(医科)'!BO57</f>
        <v>24024</v>
      </c>
    </row>
    <row r="55" spans="2:18" ht="12">
      <c r="B55" s="311"/>
      <c r="C55" s="313"/>
      <c r="D55" s="308"/>
      <c r="E55" s="186">
        <v>4</v>
      </c>
      <c r="F55" s="189" t="s">
        <v>242</v>
      </c>
      <c r="G55" s="46" t="s">
        <v>243</v>
      </c>
      <c r="H55" s="213">
        <v>16685736</v>
      </c>
      <c r="I55" s="39">
        <f t="shared" ref="I55" si="87">IFERROR(H55/H57,"-")</f>
        <v>0.1047220894992007</v>
      </c>
      <c r="J55" s="197">
        <v>131</v>
      </c>
      <c r="K55" s="39">
        <f t="shared" ref="K55" si="88">IFERROR(J55/J57,"-")</f>
        <v>0.22165820642978004</v>
      </c>
      <c r="L55" s="197">
        <f t="shared" si="4"/>
        <v>127372.03053435114</v>
      </c>
      <c r="M55" s="137">
        <f t="shared" si="82"/>
        <v>2.3239311690615577E-2</v>
      </c>
      <c r="P55" s="165">
        <v>52</v>
      </c>
      <c r="Q55" s="65" t="s">
        <v>6</v>
      </c>
      <c r="R55" s="172">
        <f>'市区町村別_在宅(医科)'!BO58</f>
        <v>19635</v>
      </c>
    </row>
    <row r="56" spans="2:18" ht="12">
      <c r="B56" s="311"/>
      <c r="C56" s="313"/>
      <c r="D56" s="308"/>
      <c r="E56" s="187">
        <v>5</v>
      </c>
      <c r="F56" s="190" t="s">
        <v>262</v>
      </c>
      <c r="G56" s="47" t="s">
        <v>263</v>
      </c>
      <c r="H56" s="214">
        <v>7881197</v>
      </c>
      <c r="I56" s="59">
        <f t="shared" ref="I56" si="89">IFERROR(H56/H57,"-")</f>
        <v>4.9463530862218608E-2</v>
      </c>
      <c r="J56" s="198">
        <v>75</v>
      </c>
      <c r="K56" s="59">
        <f t="shared" ref="K56" si="90">IFERROR(J56/J57,"-")</f>
        <v>0.12690355329949238</v>
      </c>
      <c r="L56" s="198">
        <f t="shared" si="4"/>
        <v>105082.62666666666</v>
      </c>
      <c r="M56" s="138">
        <f t="shared" si="82"/>
        <v>1.3304949441192123E-2</v>
      </c>
      <c r="P56" s="165">
        <v>53</v>
      </c>
      <c r="Q56" s="65" t="s">
        <v>24</v>
      </c>
      <c r="R56" s="172">
        <f>'市区町村別_在宅(医科)'!BO59</f>
        <v>11060</v>
      </c>
    </row>
    <row r="57" spans="2:18" ht="12" customHeight="1">
      <c r="B57" s="294"/>
      <c r="C57" s="314"/>
      <c r="D57" s="309"/>
      <c r="E57" s="204" t="s">
        <v>145</v>
      </c>
      <c r="F57" s="207"/>
      <c r="G57" s="210"/>
      <c r="H57" s="215">
        <v>159333490</v>
      </c>
      <c r="I57" s="42" t="s">
        <v>321</v>
      </c>
      <c r="J57" s="199">
        <v>591</v>
      </c>
      <c r="K57" s="42" t="s">
        <v>128</v>
      </c>
      <c r="L57" s="199">
        <f t="shared" si="4"/>
        <v>269599.81387478847</v>
      </c>
      <c r="M57" s="139">
        <f t="shared" si="82"/>
        <v>0.10484300159659393</v>
      </c>
      <c r="P57" s="165">
        <v>54</v>
      </c>
      <c r="Q57" s="65" t="s">
        <v>30</v>
      </c>
      <c r="R57" s="172">
        <f>'市区町村別_在宅(医科)'!BO60</f>
        <v>18634</v>
      </c>
    </row>
    <row r="58" spans="2:18" ht="12">
      <c r="B58" s="293">
        <v>10</v>
      </c>
      <c r="C58" s="312" t="s">
        <v>61</v>
      </c>
      <c r="D58" s="307">
        <f>VLOOKUP(C58,'市区町村別_在宅(医科)'!$C$7:$BO$80,65,0)</f>
        <v>13130</v>
      </c>
      <c r="E58" s="185">
        <v>1</v>
      </c>
      <c r="F58" s="188" t="s">
        <v>268</v>
      </c>
      <c r="G58" s="191" t="s">
        <v>269</v>
      </c>
      <c r="H58" s="245">
        <v>1320939</v>
      </c>
      <c r="I58" s="38">
        <f t="shared" ref="I58" si="91">IFERROR(H58/H63,"-")</f>
        <v>2.7609678188801733E-3</v>
      </c>
      <c r="J58" s="196">
        <v>3</v>
      </c>
      <c r="K58" s="38">
        <f t="shared" ref="K58" si="92">IFERROR(J58/J63,"-")</f>
        <v>1.9646365422396855E-3</v>
      </c>
      <c r="L58" s="196">
        <f t="shared" si="4"/>
        <v>440313</v>
      </c>
      <c r="M58" s="136">
        <f>IFERROR(J58/$R$13,0)</f>
        <v>2.2848438690022848E-4</v>
      </c>
      <c r="P58" s="165">
        <v>55</v>
      </c>
      <c r="Q58" s="65" t="s">
        <v>19</v>
      </c>
      <c r="R58" s="172">
        <f>'市区町村別_在宅(医科)'!BO61</f>
        <v>19451</v>
      </c>
    </row>
    <row r="59" spans="2:18" ht="24">
      <c r="B59" s="311"/>
      <c r="C59" s="313"/>
      <c r="D59" s="308"/>
      <c r="E59" s="186">
        <v>2</v>
      </c>
      <c r="F59" s="189" t="s">
        <v>280</v>
      </c>
      <c r="G59" s="45" t="s">
        <v>281</v>
      </c>
      <c r="H59" s="213">
        <v>2557858</v>
      </c>
      <c r="I59" s="39">
        <f t="shared" ref="I59" si="93">IFERROR(H59/H63,"-")</f>
        <v>5.3463207788286985E-3</v>
      </c>
      <c r="J59" s="197">
        <v>15</v>
      </c>
      <c r="K59" s="39">
        <f t="shared" ref="K59" si="94">IFERROR(J59/J63,"-")</f>
        <v>9.823182711198428E-3</v>
      </c>
      <c r="L59" s="197">
        <f t="shared" si="4"/>
        <v>170523.86666666667</v>
      </c>
      <c r="M59" s="137">
        <f t="shared" ref="M59:M63" si="95">IFERROR(J59/$R$13,0)</f>
        <v>1.1424219345011425E-3</v>
      </c>
      <c r="P59" s="165">
        <v>56</v>
      </c>
      <c r="Q59" s="65" t="s">
        <v>12</v>
      </c>
      <c r="R59" s="172">
        <f>'市区町村別_在宅(医科)'!BO62</f>
        <v>12084</v>
      </c>
    </row>
    <row r="60" spans="2:18" ht="12">
      <c r="B60" s="311"/>
      <c r="C60" s="313"/>
      <c r="D60" s="308"/>
      <c r="E60" s="186">
        <v>3</v>
      </c>
      <c r="F60" s="189" t="s">
        <v>256</v>
      </c>
      <c r="G60" s="46" t="s">
        <v>257</v>
      </c>
      <c r="H60" s="213">
        <v>10883980</v>
      </c>
      <c r="I60" s="39">
        <f t="shared" ref="I60" si="96">IFERROR(H60/H63,"-")</f>
        <v>2.2749209858544134E-2</v>
      </c>
      <c r="J60" s="197">
        <v>65</v>
      </c>
      <c r="K60" s="39">
        <f t="shared" ref="K60" si="97">IFERROR(J60/J63,"-")</f>
        <v>4.2567125081859856E-2</v>
      </c>
      <c r="L60" s="197">
        <f t="shared" si="4"/>
        <v>167445.84615384616</v>
      </c>
      <c r="M60" s="137">
        <f t="shared" si="95"/>
        <v>4.9504950495049506E-3</v>
      </c>
      <c r="P60" s="165">
        <v>57</v>
      </c>
      <c r="Q60" s="65" t="s">
        <v>51</v>
      </c>
      <c r="R60" s="172">
        <f>'市区町村別_在宅(医科)'!BO63</f>
        <v>8898</v>
      </c>
    </row>
    <row r="61" spans="2:18" ht="24">
      <c r="B61" s="311"/>
      <c r="C61" s="313"/>
      <c r="D61" s="308"/>
      <c r="E61" s="186">
        <v>4</v>
      </c>
      <c r="F61" s="189" t="s">
        <v>284</v>
      </c>
      <c r="G61" s="46" t="s">
        <v>285</v>
      </c>
      <c r="H61" s="213">
        <v>5393244</v>
      </c>
      <c r="I61" s="39">
        <f t="shared" ref="I61" si="98">IFERROR(H61/H63,"-")</f>
        <v>1.1272718212853569E-2</v>
      </c>
      <c r="J61" s="197">
        <v>35</v>
      </c>
      <c r="K61" s="39">
        <f t="shared" ref="K61" si="99">IFERROR(J61/J63,"-")</f>
        <v>2.2920759659463E-2</v>
      </c>
      <c r="L61" s="197">
        <f t="shared" si="4"/>
        <v>154092.6857142857</v>
      </c>
      <c r="M61" s="137">
        <f t="shared" si="95"/>
        <v>2.6656511805026656E-3</v>
      </c>
      <c r="P61" s="165">
        <v>58</v>
      </c>
      <c r="Q61" s="65" t="s">
        <v>31</v>
      </c>
      <c r="R61" s="172">
        <f>'市区町村別_在宅(医科)'!BO64</f>
        <v>10383</v>
      </c>
    </row>
    <row r="62" spans="2:18" ht="12">
      <c r="B62" s="311"/>
      <c r="C62" s="313"/>
      <c r="D62" s="308"/>
      <c r="E62" s="187">
        <v>5</v>
      </c>
      <c r="F62" s="190" t="s">
        <v>252</v>
      </c>
      <c r="G62" s="47" t="s">
        <v>253</v>
      </c>
      <c r="H62" s="214">
        <v>22877123</v>
      </c>
      <c r="I62" s="59">
        <f t="shared" ref="I62" si="100">IFERROR(H62/H63,"-")</f>
        <v>4.7816742780373241E-2</v>
      </c>
      <c r="J62" s="198">
        <v>186</v>
      </c>
      <c r="K62" s="59">
        <f t="shared" ref="K62" si="101">IFERROR(J62/J63,"-")</f>
        <v>0.12180746561886051</v>
      </c>
      <c r="L62" s="198">
        <f t="shared" si="4"/>
        <v>122995.28494623656</v>
      </c>
      <c r="M62" s="138">
        <f t="shared" si="95"/>
        <v>1.4166031987814166E-2</v>
      </c>
      <c r="P62" s="165">
        <v>59</v>
      </c>
      <c r="Q62" s="65" t="s">
        <v>25</v>
      </c>
      <c r="R62" s="172">
        <f>'市区町村別_在宅(医科)'!BO65</f>
        <v>74266</v>
      </c>
    </row>
    <row r="63" spans="2:18" ht="12" customHeight="1">
      <c r="B63" s="294"/>
      <c r="C63" s="314"/>
      <c r="D63" s="309"/>
      <c r="E63" s="204" t="s">
        <v>145</v>
      </c>
      <c r="F63" s="207"/>
      <c r="G63" s="210"/>
      <c r="H63" s="215">
        <v>478433320</v>
      </c>
      <c r="I63" s="42" t="s">
        <v>321</v>
      </c>
      <c r="J63" s="199">
        <v>1527</v>
      </c>
      <c r="K63" s="42" t="s">
        <v>128</v>
      </c>
      <c r="L63" s="199">
        <f t="shared" si="4"/>
        <v>313315.86116568436</v>
      </c>
      <c r="M63" s="139">
        <f t="shared" si="95"/>
        <v>0.1162985529322163</v>
      </c>
      <c r="P63" s="165">
        <v>60</v>
      </c>
      <c r="Q63" s="65" t="s">
        <v>52</v>
      </c>
      <c r="R63" s="172">
        <f>'市区町村別_在宅(医科)'!BO66</f>
        <v>9658</v>
      </c>
    </row>
    <row r="64" spans="2:18" ht="12">
      <c r="B64" s="293">
        <v>11</v>
      </c>
      <c r="C64" s="312" t="s">
        <v>62</v>
      </c>
      <c r="D64" s="307">
        <f>VLOOKUP(C64,'市区町村別_在宅(医科)'!$C$7:$BO$80,65,0)</f>
        <v>22723</v>
      </c>
      <c r="E64" s="185">
        <v>1</v>
      </c>
      <c r="F64" s="188" t="s">
        <v>268</v>
      </c>
      <c r="G64" s="191" t="s">
        <v>269</v>
      </c>
      <c r="H64" s="245">
        <v>3893481</v>
      </c>
      <c r="I64" s="38">
        <f t="shared" ref="I64" si="102">IFERROR(H64/H69,"-")</f>
        <v>5.7659881219916959E-3</v>
      </c>
      <c r="J64" s="196">
        <v>6</v>
      </c>
      <c r="K64" s="38">
        <f t="shared" ref="K64" si="103">IFERROR(J64/J69,"-")</f>
        <v>2.3492560689115116E-3</v>
      </c>
      <c r="L64" s="196">
        <f t="shared" si="4"/>
        <v>648913.5</v>
      </c>
      <c r="M64" s="140">
        <f>IFERROR(J64/$R$14,0)</f>
        <v>2.6404964133257052E-4</v>
      </c>
      <c r="P64" s="165">
        <v>61</v>
      </c>
      <c r="Q64" s="65" t="s">
        <v>20</v>
      </c>
      <c r="R64" s="172">
        <f>'市区町村別_在宅(医科)'!BO67</f>
        <v>8401</v>
      </c>
    </row>
    <row r="65" spans="2:18" ht="12">
      <c r="B65" s="311"/>
      <c r="C65" s="313"/>
      <c r="D65" s="308"/>
      <c r="E65" s="186">
        <v>2</v>
      </c>
      <c r="F65" s="189" t="s">
        <v>256</v>
      </c>
      <c r="G65" s="45" t="s">
        <v>257</v>
      </c>
      <c r="H65" s="213">
        <v>22912402</v>
      </c>
      <c r="I65" s="39">
        <f t="shared" ref="I65" si="104">IFERROR(H65/H69,"-")</f>
        <v>3.393175355891008E-2</v>
      </c>
      <c r="J65" s="197">
        <v>143</v>
      </c>
      <c r="K65" s="39">
        <f t="shared" ref="K65" si="105">IFERROR(J65/J69,"-")</f>
        <v>5.5990602975724356E-2</v>
      </c>
      <c r="L65" s="197">
        <f t="shared" si="4"/>
        <v>160226.58741258743</v>
      </c>
      <c r="M65" s="137">
        <f t="shared" ref="M65:M69" si="106">IFERROR(J65/$R$14,0)</f>
        <v>6.2931831184262644E-3</v>
      </c>
      <c r="P65" s="165">
        <v>62</v>
      </c>
      <c r="Q65" s="65" t="s">
        <v>21</v>
      </c>
      <c r="R65" s="172">
        <f>'市区町村別_在宅(医科)'!BO68</f>
        <v>12392</v>
      </c>
    </row>
    <row r="66" spans="2:18" ht="12">
      <c r="B66" s="311"/>
      <c r="C66" s="313"/>
      <c r="D66" s="308"/>
      <c r="E66" s="186">
        <v>3</v>
      </c>
      <c r="F66" s="189" t="s">
        <v>260</v>
      </c>
      <c r="G66" s="46" t="s">
        <v>261</v>
      </c>
      <c r="H66" s="213">
        <v>36059979</v>
      </c>
      <c r="I66" s="39">
        <f t="shared" ref="I66" si="107">IFERROR(H66/H69,"-")</f>
        <v>5.340244644657826E-2</v>
      </c>
      <c r="J66" s="197">
        <v>298</v>
      </c>
      <c r="K66" s="39">
        <f t="shared" ref="K66" si="108">IFERROR(J66/J69,"-")</f>
        <v>0.11667971808927173</v>
      </c>
      <c r="L66" s="197">
        <f t="shared" si="4"/>
        <v>121006.64093959732</v>
      </c>
      <c r="M66" s="137">
        <f t="shared" si="106"/>
        <v>1.3114465519517669E-2</v>
      </c>
      <c r="P66" s="165">
        <v>63</v>
      </c>
      <c r="Q66" s="65" t="s">
        <v>32</v>
      </c>
      <c r="R66" s="172">
        <f>'市区町村別_在宅(医科)'!BO69</f>
        <v>9042</v>
      </c>
    </row>
    <row r="67" spans="2:18" ht="12">
      <c r="B67" s="311"/>
      <c r="C67" s="313"/>
      <c r="D67" s="308"/>
      <c r="E67" s="186">
        <v>4</v>
      </c>
      <c r="F67" s="189" t="s">
        <v>242</v>
      </c>
      <c r="G67" s="46" t="s">
        <v>243</v>
      </c>
      <c r="H67" s="213">
        <v>78765252</v>
      </c>
      <c r="I67" s="39">
        <f t="shared" ref="I67" si="109">IFERROR(H67/H69,"-")</f>
        <v>0.1166461342581825</v>
      </c>
      <c r="J67" s="197">
        <v>666</v>
      </c>
      <c r="K67" s="39">
        <f t="shared" ref="K67" si="110">IFERROR(J67/J69,"-")</f>
        <v>0.26076742364917777</v>
      </c>
      <c r="L67" s="197">
        <f t="shared" si="4"/>
        <v>118266.14414414414</v>
      </c>
      <c r="M67" s="137">
        <f t="shared" si="106"/>
        <v>2.930951018791533E-2</v>
      </c>
      <c r="P67" s="165">
        <v>64</v>
      </c>
      <c r="Q67" s="65" t="s">
        <v>53</v>
      </c>
      <c r="R67" s="172">
        <f>'市区町村別_在宅(医科)'!BO70</f>
        <v>9557</v>
      </c>
    </row>
    <row r="68" spans="2:18" ht="12">
      <c r="B68" s="311"/>
      <c r="C68" s="313"/>
      <c r="D68" s="308"/>
      <c r="E68" s="187">
        <v>5</v>
      </c>
      <c r="F68" s="190" t="s">
        <v>262</v>
      </c>
      <c r="G68" s="47" t="s">
        <v>263</v>
      </c>
      <c r="H68" s="214">
        <v>34122773</v>
      </c>
      <c r="I68" s="59">
        <f t="shared" ref="I68" si="111">IFERROR(H68/H69,"-")</f>
        <v>5.0533572350146036E-2</v>
      </c>
      <c r="J68" s="198">
        <v>326</v>
      </c>
      <c r="K68" s="59">
        <f t="shared" ref="K68" si="112">IFERROR(J68/J69,"-")</f>
        <v>0.12764291307752546</v>
      </c>
      <c r="L68" s="198">
        <f t="shared" si="4"/>
        <v>104671.0828220859</v>
      </c>
      <c r="M68" s="138">
        <f t="shared" si="106"/>
        <v>1.4346697179069666E-2</v>
      </c>
      <c r="P68" s="165">
        <v>65</v>
      </c>
      <c r="Q68" s="65" t="s">
        <v>13</v>
      </c>
      <c r="R68" s="172">
        <f>'市区町村別_在宅(医科)'!BO71</f>
        <v>4628</v>
      </c>
    </row>
    <row r="69" spans="2:18" ht="12" customHeight="1">
      <c r="B69" s="294"/>
      <c r="C69" s="314"/>
      <c r="D69" s="309"/>
      <c r="E69" s="204" t="s">
        <v>145</v>
      </c>
      <c r="F69" s="207"/>
      <c r="G69" s="210"/>
      <c r="H69" s="215">
        <v>675249570</v>
      </c>
      <c r="I69" s="42" t="s">
        <v>321</v>
      </c>
      <c r="J69" s="199">
        <v>2554</v>
      </c>
      <c r="K69" s="42" t="s">
        <v>128</v>
      </c>
      <c r="L69" s="199">
        <f t="shared" si="4"/>
        <v>264389.02505873138</v>
      </c>
      <c r="M69" s="139">
        <f t="shared" si="106"/>
        <v>0.11239713066056418</v>
      </c>
      <c r="P69" s="165">
        <v>66</v>
      </c>
      <c r="Q69" s="65" t="s">
        <v>7</v>
      </c>
      <c r="R69" s="172">
        <f>'市区町村別_在宅(医科)'!BO72</f>
        <v>4761</v>
      </c>
    </row>
    <row r="70" spans="2:18" ht="12">
      <c r="B70" s="293">
        <v>12</v>
      </c>
      <c r="C70" s="312" t="s">
        <v>105</v>
      </c>
      <c r="D70" s="307">
        <f>VLOOKUP(C70,'市区町村別_在宅(医科)'!$C$7:$BO$80,65,0)</f>
        <v>11827</v>
      </c>
      <c r="E70" s="185">
        <v>1</v>
      </c>
      <c r="F70" s="188" t="s">
        <v>256</v>
      </c>
      <c r="G70" s="191" t="s">
        <v>257</v>
      </c>
      <c r="H70" s="245">
        <v>14249031</v>
      </c>
      <c r="I70" s="38">
        <f t="shared" ref="I70" si="113">IFERROR(H70/H75,"-")</f>
        <v>2.6843618394332368E-2</v>
      </c>
      <c r="J70" s="196">
        <v>74</v>
      </c>
      <c r="K70" s="38">
        <f t="shared" ref="K70" si="114">IFERROR(J70/J75,"-")</f>
        <v>4.590570719602978E-2</v>
      </c>
      <c r="L70" s="196">
        <f t="shared" si="4"/>
        <v>192554.47297297296</v>
      </c>
      <c r="M70" s="140">
        <f>IFERROR(J70/$R$15,0)</f>
        <v>6.2568698740170792E-3</v>
      </c>
      <c r="P70" s="165">
        <v>67</v>
      </c>
      <c r="Q70" s="65" t="s">
        <v>8</v>
      </c>
      <c r="R70" s="172">
        <f>'市区町村別_在宅(医科)'!BO73</f>
        <v>2107</v>
      </c>
    </row>
    <row r="71" spans="2:18" ht="12">
      <c r="B71" s="311"/>
      <c r="C71" s="313"/>
      <c r="D71" s="308"/>
      <c r="E71" s="186">
        <v>2</v>
      </c>
      <c r="F71" s="189" t="s">
        <v>260</v>
      </c>
      <c r="G71" s="45" t="s">
        <v>261</v>
      </c>
      <c r="H71" s="213">
        <v>30991188</v>
      </c>
      <c r="I71" s="39">
        <f t="shared" ref="I71" si="115">IFERROR(H71/H75,"-")</f>
        <v>5.8384013920596604E-2</v>
      </c>
      <c r="J71" s="197">
        <v>191</v>
      </c>
      <c r="K71" s="39">
        <f t="shared" ref="K71" si="116">IFERROR(J71/J75,"-")</f>
        <v>0.11848635235732009</v>
      </c>
      <c r="L71" s="197">
        <f t="shared" si="4"/>
        <v>162257.52879581152</v>
      </c>
      <c r="M71" s="137">
        <f t="shared" ref="M71:M75" si="117">IFERROR(J71/$R$15,0)</f>
        <v>1.6149488458611652E-2</v>
      </c>
      <c r="P71" s="165">
        <v>68</v>
      </c>
      <c r="Q71" s="65" t="s">
        <v>54</v>
      </c>
      <c r="R71" s="172">
        <f>'市区町村別_在宅(医科)'!BO74</f>
        <v>2853</v>
      </c>
    </row>
    <row r="72" spans="2:18" ht="12">
      <c r="B72" s="311"/>
      <c r="C72" s="313"/>
      <c r="D72" s="308"/>
      <c r="E72" s="186">
        <v>3</v>
      </c>
      <c r="F72" s="189" t="s">
        <v>252</v>
      </c>
      <c r="G72" s="46" t="s">
        <v>253</v>
      </c>
      <c r="H72" s="213">
        <v>21074028</v>
      </c>
      <c r="I72" s="39">
        <f t="shared" ref="I72" si="118">IFERROR(H72/H75,"-")</f>
        <v>3.9701167445244198E-2</v>
      </c>
      <c r="J72" s="197">
        <v>160</v>
      </c>
      <c r="K72" s="39">
        <f t="shared" ref="K72" si="119">IFERROR(J72/J75,"-")</f>
        <v>9.9255583126550875E-2</v>
      </c>
      <c r="L72" s="197">
        <f t="shared" si="4"/>
        <v>131712.67499999999</v>
      </c>
      <c r="M72" s="137">
        <f t="shared" si="117"/>
        <v>1.3528367295172063E-2</v>
      </c>
      <c r="P72" s="165">
        <v>69</v>
      </c>
      <c r="Q72" s="65" t="s">
        <v>55</v>
      </c>
      <c r="R72" s="172">
        <f>'市区町村別_在宅(医科)'!BO75</f>
        <v>6453</v>
      </c>
    </row>
    <row r="73" spans="2:18" ht="12">
      <c r="B73" s="311"/>
      <c r="C73" s="313"/>
      <c r="D73" s="308"/>
      <c r="E73" s="186">
        <v>4</v>
      </c>
      <c r="F73" s="189" t="s">
        <v>242</v>
      </c>
      <c r="G73" s="46" t="s">
        <v>243</v>
      </c>
      <c r="H73" s="213">
        <v>42286500</v>
      </c>
      <c r="I73" s="39">
        <f t="shared" ref="I73" si="120">IFERROR(H73/H75,"-")</f>
        <v>7.9663148268253159E-2</v>
      </c>
      <c r="J73" s="197">
        <v>389</v>
      </c>
      <c r="K73" s="39">
        <f t="shared" ref="K73" si="121">IFERROR(J73/J75,"-")</f>
        <v>0.2413151364764268</v>
      </c>
      <c r="L73" s="197">
        <f t="shared" si="4"/>
        <v>108705.65552699228</v>
      </c>
      <c r="M73" s="137">
        <f t="shared" si="117"/>
        <v>3.289084298638708E-2</v>
      </c>
      <c r="P73" s="165">
        <v>70</v>
      </c>
      <c r="Q73" s="65" t="s">
        <v>56</v>
      </c>
      <c r="R73" s="172">
        <f>'市区町村別_在宅(医科)'!BO76</f>
        <v>1180</v>
      </c>
    </row>
    <row r="74" spans="2:18" ht="12">
      <c r="B74" s="311"/>
      <c r="C74" s="313"/>
      <c r="D74" s="308"/>
      <c r="E74" s="187">
        <v>5</v>
      </c>
      <c r="F74" s="190" t="s">
        <v>272</v>
      </c>
      <c r="G74" s="47" t="s">
        <v>273</v>
      </c>
      <c r="H74" s="214">
        <v>6021419</v>
      </c>
      <c r="I74" s="59">
        <f t="shared" ref="I74" si="122">IFERROR(H74/H75,"-")</f>
        <v>1.1343695850502565E-2</v>
      </c>
      <c r="J74" s="198">
        <v>57</v>
      </c>
      <c r="K74" s="59">
        <f t="shared" ref="K74" si="123">IFERROR(J74/J75,"-")</f>
        <v>3.5359801488833748E-2</v>
      </c>
      <c r="L74" s="198">
        <f t="shared" ref="L74:L137" si="124">IFERROR(H74/J74,"-")</f>
        <v>105638.9298245614</v>
      </c>
      <c r="M74" s="138">
        <f t="shared" si="117"/>
        <v>4.8194808489050479E-3</v>
      </c>
      <c r="P74" s="165">
        <v>71</v>
      </c>
      <c r="Q74" s="65" t="s">
        <v>57</v>
      </c>
      <c r="R74" s="172">
        <f>'市区町村別_在宅(医科)'!BO77</f>
        <v>3491</v>
      </c>
    </row>
    <row r="75" spans="2:18" ht="12" customHeight="1">
      <c r="B75" s="294"/>
      <c r="C75" s="314"/>
      <c r="D75" s="309"/>
      <c r="E75" s="204" t="s">
        <v>145</v>
      </c>
      <c r="F75" s="207"/>
      <c r="G75" s="210"/>
      <c r="H75" s="215">
        <v>530816330</v>
      </c>
      <c r="I75" s="42" t="s">
        <v>321</v>
      </c>
      <c r="J75" s="199">
        <v>1612</v>
      </c>
      <c r="K75" s="42" t="s">
        <v>128</v>
      </c>
      <c r="L75" s="199">
        <f t="shared" si="124"/>
        <v>329290.52729528537</v>
      </c>
      <c r="M75" s="139">
        <f t="shared" si="117"/>
        <v>0.13629830049885855</v>
      </c>
      <c r="P75" s="165">
        <v>72</v>
      </c>
      <c r="Q75" s="65" t="s">
        <v>33</v>
      </c>
      <c r="R75" s="172">
        <f>'市区町村別_在宅(医科)'!BO78</f>
        <v>2107</v>
      </c>
    </row>
    <row r="76" spans="2:18" ht="24">
      <c r="B76" s="293">
        <v>13</v>
      </c>
      <c r="C76" s="312" t="s">
        <v>106</v>
      </c>
      <c r="D76" s="307">
        <f>VLOOKUP(C76,'市区町村別_在宅(医科)'!$C$7:$BO$80,65,0)</f>
        <v>20407</v>
      </c>
      <c r="E76" s="185">
        <v>1</v>
      </c>
      <c r="F76" s="188" t="s">
        <v>258</v>
      </c>
      <c r="G76" s="191" t="s">
        <v>259</v>
      </c>
      <c r="H76" s="245">
        <v>11554769</v>
      </c>
      <c r="I76" s="38">
        <f t="shared" ref="I76" si="125">IFERROR(H76/H81,"-")</f>
        <v>1.5513748140897564E-2</v>
      </c>
      <c r="J76" s="196">
        <v>74</v>
      </c>
      <c r="K76" s="38">
        <f t="shared" ref="K76" si="126">IFERROR(J76/J81,"-")</f>
        <v>3.1937850668968495E-2</v>
      </c>
      <c r="L76" s="196">
        <f t="shared" si="124"/>
        <v>156145.52702702704</v>
      </c>
      <c r="M76" s="140">
        <f>IFERROR(J76/$R$16,0)</f>
        <v>3.6262066937815455E-3</v>
      </c>
      <c r="P76" s="165">
        <v>73</v>
      </c>
      <c r="Q76" s="65" t="s">
        <v>34</v>
      </c>
      <c r="R76" s="172">
        <f>'市区町村別_在宅(医科)'!BO79</f>
        <v>2906</v>
      </c>
    </row>
    <row r="77" spans="2:18" ht="12">
      <c r="B77" s="311"/>
      <c r="C77" s="313"/>
      <c r="D77" s="308"/>
      <c r="E77" s="186">
        <v>2</v>
      </c>
      <c r="F77" s="189" t="s">
        <v>256</v>
      </c>
      <c r="G77" s="45" t="s">
        <v>257</v>
      </c>
      <c r="H77" s="213">
        <v>18603757</v>
      </c>
      <c r="I77" s="39">
        <f t="shared" ref="I77" si="127">IFERROR(H77/H81,"-")</f>
        <v>2.4977911767207119E-2</v>
      </c>
      <c r="J77" s="197">
        <v>124</v>
      </c>
      <c r="K77" s="39">
        <f t="shared" ref="K77" si="128">IFERROR(J77/J81,"-")</f>
        <v>5.3517479499352615E-2</v>
      </c>
      <c r="L77" s="197">
        <f t="shared" si="124"/>
        <v>150030.29838709679</v>
      </c>
      <c r="M77" s="137">
        <f t="shared" ref="M77:M81" si="129">IFERROR(J77/$R$16,0)</f>
        <v>6.0763463517420494E-3</v>
      </c>
      <c r="P77" s="165">
        <v>74</v>
      </c>
      <c r="Q77" s="65" t="s">
        <v>35</v>
      </c>
      <c r="R77" s="172">
        <f>'市区町村別_在宅(医科)'!BO80</f>
        <v>1325</v>
      </c>
    </row>
    <row r="78" spans="2:18">
      <c r="B78" s="311"/>
      <c r="C78" s="313"/>
      <c r="D78" s="308"/>
      <c r="E78" s="186">
        <v>3</v>
      </c>
      <c r="F78" s="189" t="s">
        <v>272</v>
      </c>
      <c r="G78" s="46" t="s">
        <v>273</v>
      </c>
      <c r="H78" s="213">
        <v>14617501</v>
      </c>
      <c r="I78" s="39">
        <f t="shared" ref="I78" si="130">IFERROR(H78/H81,"-")</f>
        <v>1.9625855693291512E-2</v>
      </c>
      <c r="J78" s="197">
        <v>103</v>
      </c>
      <c r="K78" s="39">
        <f t="shared" ref="K78" si="131">IFERROR(J78/J81,"-")</f>
        <v>4.4454035390591284E-2</v>
      </c>
      <c r="L78" s="197">
        <f t="shared" si="124"/>
        <v>141917.48543689321</v>
      </c>
      <c r="M78" s="137">
        <f t="shared" si="129"/>
        <v>5.0472876953986381E-3</v>
      </c>
      <c r="P78" s="152"/>
      <c r="Q78" s="65" t="s">
        <v>210</v>
      </c>
      <c r="R78" s="172">
        <f>'地区別_在宅(医科)'!BO15</f>
        <v>1264913</v>
      </c>
    </row>
    <row r="79" spans="2:18" ht="24">
      <c r="B79" s="311"/>
      <c r="C79" s="313"/>
      <c r="D79" s="308"/>
      <c r="E79" s="186">
        <v>4</v>
      </c>
      <c r="F79" s="189" t="s">
        <v>280</v>
      </c>
      <c r="G79" s="46" t="s">
        <v>281</v>
      </c>
      <c r="H79" s="213">
        <v>6246749</v>
      </c>
      <c r="I79" s="39">
        <f t="shared" ref="I79" si="132">IFERROR(H79/H81,"-")</f>
        <v>8.3870556551501555E-3</v>
      </c>
      <c r="J79" s="197">
        <v>47</v>
      </c>
      <c r="K79" s="39">
        <f t="shared" ref="K79" si="133">IFERROR(J79/J81,"-")</f>
        <v>2.0284851100561069E-2</v>
      </c>
      <c r="L79" s="197">
        <f t="shared" si="124"/>
        <v>132909.55319148937</v>
      </c>
      <c r="M79" s="137">
        <f t="shared" si="129"/>
        <v>2.3031312784828734E-3</v>
      </c>
      <c r="P79" s="64"/>
      <c r="Q79" s="64"/>
      <c r="R79" s="64"/>
    </row>
    <row r="80" spans="2:18">
      <c r="B80" s="311"/>
      <c r="C80" s="313"/>
      <c r="D80" s="308"/>
      <c r="E80" s="187">
        <v>5</v>
      </c>
      <c r="F80" s="190" t="s">
        <v>252</v>
      </c>
      <c r="G80" s="47" t="s">
        <v>253</v>
      </c>
      <c r="H80" s="214">
        <v>25601233</v>
      </c>
      <c r="I80" s="59">
        <f t="shared" ref="I80" si="134">IFERROR(H80/H81,"-")</f>
        <v>3.4372913976768844E-2</v>
      </c>
      <c r="J80" s="198">
        <v>205</v>
      </c>
      <c r="K80" s="59">
        <f t="shared" ref="K80" si="135">IFERROR(J80/J81,"-")</f>
        <v>8.8476478204574882E-2</v>
      </c>
      <c r="L80" s="198">
        <f t="shared" si="124"/>
        <v>124884.06341463415</v>
      </c>
      <c r="M80" s="138">
        <f t="shared" si="129"/>
        <v>1.0045572597638065E-2</v>
      </c>
      <c r="P80" s="64"/>
      <c r="Q80" s="64"/>
      <c r="R80" s="64"/>
    </row>
    <row r="81" spans="2:18" ht="12" customHeight="1">
      <c r="B81" s="294"/>
      <c r="C81" s="314"/>
      <c r="D81" s="309"/>
      <c r="E81" s="204" t="s">
        <v>145</v>
      </c>
      <c r="F81" s="207"/>
      <c r="G81" s="210"/>
      <c r="H81" s="215">
        <v>744808340</v>
      </c>
      <c r="I81" s="42" t="s">
        <v>321</v>
      </c>
      <c r="J81" s="199">
        <v>2317</v>
      </c>
      <c r="K81" s="42" t="s">
        <v>128</v>
      </c>
      <c r="L81" s="199">
        <f t="shared" si="124"/>
        <v>321453.75053949072</v>
      </c>
      <c r="M81" s="139">
        <f t="shared" si="129"/>
        <v>0.11353947174988975</v>
      </c>
      <c r="P81" s="64"/>
      <c r="Q81" s="64"/>
      <c r="R81" s="64"/>
    </row>
    <row r="82" spans="2:18">
      <c r="B82" s="293">
        <v>14</v>
      </c>
      <c r="C82" s="312" t="s">
        <v>107</v>
      </c>
      <c r="D82" s="307">
        <f>VLOOKUP(C82,'市区町村別_在宅(医科)'!$C$7:$BO$80,65,0)</f>
        <v>15377</v>
      </c>
      <c r="E82" s="185">
        <v>1</v>
      </c>
      <c r="F82" s="188" t="s">
        <v>256</v>
      </c>
      <c r="G82" s="191" t="s">
        <v>257</v>
      </c>
      <c r="H82" s="245">
        <v>22259630</v>
      </c>
      <c r="I82" s="38">
        <f t="shared" ref="I82" si="136">IFERROR(H82/H87,"-")</f>
        <v>3.3163659015959482E-2</v>
      </c>
      <c r="J82" s="196">
        <v>103</v>
      </c>
      <c r="K82" s="38">
        <f t="shared" ref="K82" si="137">IFERROR(J82/J87,"-")</f>
        <v>5.2983539094650207E-2</v>
      </c>
      <c r="L82" s="196">
        <f t="shared" si="124"/>
        <v>216112.91262135922</v>
      </c>
      <c r="M82" s="140">
        <f>IFERROR(J82/$R$17,0)</f>
        <v>6.6983156662547959E-3</v>
      </c>
      <c r="P82" s="64"/>
      <c r="Q82" s="64"/>
      <c r="R82" s="64"/>
    </row>
    <row r="83" spans="2:18">
      <c r="B83" s="311"/>
      <c r="C83" s="313"/>
      <c r="D83" s="308"/>
      <c r="E83" s="186">
        <v>2</v>
      </c>
      <c r="F83" s="189" t="s">
        <v>268</v>
      </c>
      <c r="G83" s="45" t="s">
        <v>269</v>
      </c>
      <c r="H83" s="213">
        <v>368638</v>
      </c>
      <c r="I83" s="39">
        <f t="shared" ref="I83" si="138">IFERROR(H83/H87,"-")</f>
        <v>5.4921779617744186E-4</v>
      </c>
      <c r="J83" s="197">
        <v>3</v>
      </c>
      <c r="K83" s="39">
        <f t="shared" ref="K83" si="139">IFERROR(J83/J87,"-")</f>
        <v>1.5432098765432098E-3</v>
      </c>
      <c r="L83" s="197">
        <f t="shared" si="124"/>
        <v>122879.33333333333</v>
      </c>
      <c r="M83" s="137">
        <f t="shared" ref="M83:M87" si="140">IFERROR(J83/$R$17,0)</f>
        <v>1.9509657280353775E-4</v>
      </c>
      <c r="P83" s="64"/>
      <c r="Q83" s="64"/>
      <c r="R83" s="64"/>
    </row>
    <row r="84" spans="2:18">
      <c r="B84" s="311"/>
      <c r="C84" s="313"/>
      <c r="D84" s="308"/>
      <c r="E84" s="186">
        <v>3</v>
      </c>
      <c r="F84" s="189" t="s">
        <v>242</v>
      </c>
      <c r="G84" s="46" t="s">
        <v>243</v>
      </c>
      <c r="H84" s="213">
        <v>50829628</v>
      </c>
      <c r="I84" s="39">
        <f t="shared" ref="I84" si="141">IFERROR(H84/H87,"-")</f>
        <v>7.5728862110469322E-2</v>
      </c>
      <c r="J84" s="197">
        <v>426</v>
      </c>
      <c r="K84" s="39">
        <f t="shared" ref="K84" si="142">IFERROR(J84/J87,"-")</f>
        <v>0.2191358024691358</v>
      </c>
      <c r="L84" s="197">
        <f t="shared" si="124"/>
        <v>119318.37558685445</v>
      </c>
      <c r="M84" s="137">
        <f t="shared" si="140"/>
        <v>2.770371333810236E-2</v>
      </c>
      <c r="P84" s="64"/>
      <c r="Q84" s="64"/>
      <c r="R84" s="64"/>
    </row>
    <row r="85" spans="2:18">
      <c r="B85" s="311"/>
      <c r="C85" s="313"/>
      <c r="D85" s="308"/>
      <c r="E85" s="186">
        <v>4</v>
      </c>
      <c r="F85" s="189" t="s">
        <v>272</v>
      </c>
      <c r="G85" s="46" t="s">
        <v>273</v>
      </c>
      <c r="H85" s="213">
        <v>9037021</v>
      </c>
      <c r="I85" s="39">
        <f t="shared" ref="I85" si="143">IFERROR(H85/H87,"-")</f>
        <v>1.346386633398961E-2</v>
      </c>
      <c r="J85" s="197">
        <v>76</v>
      </c>
      <c r="K85" s="39">
        <f t="shared" ref="K85" si="144">IFERROR(J85/J87,"-")</f>
        <v>3.9094650205761319E-2</v>
      </c>
      <c r="L85" s="197">
        <f t="shared" si="124"/>
        <v>118908.17105263157</v>
      </c>
      <c r="M85" s="137">
        <f t="shared" si="140"/>
        <v>4.9424465110229562E-3</v>
      </c>
      <c r="P85" s="64"/>
      <c r="Q85" s="64"/>
      <c r="R85" s="64"/>
    </row>
    <row r="86" spans="2:18">
      <c r="B86" s="311"/>
      <c r="C86" s="313"/>
      <c r="D86" s="308"/>
      <c r="E86" s="187">
        <v>5</v>
      </c>
      <c r="F86" s="190" t="s">
        <v>286</v>
      </c>
      <c r="G86" s="47" t="s">
        <v>287</v>
      </c>
      <c r="H86" s="214">
        <v>1132678</v>
      </c>
      <c r="I86" s="59">
        <f t="shared" ref="I86" si="145">IFERROR(H86/H87,"-")</f>
        <v>1.6875279133965367E-3</v>
      </c>
      <c r="J86" s="198">
        <v>10</v>
      </c>
      <c r="K86" s="59">
        <f t="shared" ref="K86" si="146">IFERROR(J86/J87,"-")</f>
        <v>5.1440329218106996E-3</v>
      </c>
      <c r="L86" s="198">
        <f t="shared" si="124"/>
        <v>113267.8</v>
      </c>
      <c r="M86" s="138">
        <f t="shared" si="140"/>
        <v>6.5032190934512582E-4</v>
      </c>
      <c r="P86" s="64"/>
      <c r="Q86" s="64"/>
      <c r="R86" s="64"/>
    </row>
    <row r="87" spans="2:18" ht="12" customHeight="1">
      <c r="B87" s="294"/>
      <c r="C87" s="314"/>
      <c r="D87" s="309"/>
      <c r="E87" s="204" t="s">
        <v>145</v>
      </c>
      <c r="F87" s="207"/>
      <c r="G87" s="210"/>
      <c r="H87" s="215">
        <v>671205490</v>
      </c>
      <c r="I87" s="42" t="s">
        <v>321</v>
      </c>
      <c r="J87" s="199">
        <v>1944</v>
      </c>
      <c r="K87" s="42" t="s">
        <v>128</v>
      </c>
      <c r="L87" s="199">
        <f t="shared" si="124"/>
        <v>345270.31378600822</v>
      </c>
      <c r="M87" s="139">
        <f t="shared" si="140"/>
        <v>0.12642257917669247</v>
      </c>
      <c r="P87" s="64"/>
      <c r="Q87" s="64"/>
      <c r="R87" s="64"/>
    </row>
    <row r="88" spans="2:18">
      <c r="B88" s="293">
        <v>15</v>
      </c>
      <c r="C88" s="312" t="s">
        <v>108</v>
      </c>
      <c r="D88" s="307">
        <f>VLOOKUP(C88,'市区町村別_在宅(医科)'!$C$7:$BO$80,65,0)</f>
        <v>24632</v>
      </c>
      <c r="E88" s="185">
        <v>1</v>
      </c>
      <c r="F88" s="188" t="s">
        <v>256</v>
      </c>
      <c r="G88" s="191" t="s">
        <v>257</v>
      </c>
      <c r="H88" s="245">
        <v>26298208</v>
      </c>
      <c r="I88" s="38">
        <f t="shared" ref="I88" si="147">IFERROR(H88/H93,"-")</f>
        <v>2.8460357588394127E-2</v>
      </c>
      <c r="J88" s="196">
        <v>146</v>
      </c>
      <c r="K88" s="38">
        <f t="shared" ref="K88" si="148">IFERROR(J88/J93,"-")</f>
        <v>4.9592391304347824E-2</v>
      </c>
      <c r="L88" s="196">
        <f t="shared" si="124"/>
        <v>180124.71232876711</v>
      </c>
      <c r="M88" s="140">
        <f>IFERROR(J88/$R$18,0)</f>
        <v>5.9272491068528745E-3</v>
      </c>
      <c r="P88" s="64"/>
      <c r="Q88" s="64"/>
      <c r="R88" s="64"/>
    </row>
    <row r="89" spans="2:18">
      <c r="B89" s="311"/>
      <c r="C89" s="313"/>
      <c r="D89" s="308"/>
      <c r="E89" s="186">
        <v>2</v>
      </c>
      <c r="F89" s="189" t="s">
        <v>262</v>
      </c>
      <c r="G89" s="45" t="s">
        <v>263</v>
      </c>
      <c r="H89" s="213">
        <v>47198058</v>
      </c>
      <c r="I89" s="39">
        <f t="shared" ref="I89" si="149">IFERROR(H89/H93,"-")</f>
        <v>5.1078522466540918E-2</v>
      </c>
      <c r="J89" s="197">
        <v>331</v>
      </c>
      <c r="K89" s="39">
        <f t="shared" ref="K89" si="150">IFERROR(J89/J93,"-")</f>
        <v>0.11243206521739131</v>
      </c>
      <c r="L89" s="197">
        <f t="shared" si="124"/>
        <v>142592.32024169184</v>
      </c>
      <c r="M89" s="137">
        <f t="shared" ref="M89:M93" si="151">IFERROR(J89/$R$18,0)</f>
        <v>1.3437804481974668E-2</v>
      </c>
      <c r="P89" s="64"/>
      <c r="Q89" s="64"/>
      <c r="R89" s="64"/>
    </row>
    <row r="90" spans="2:18">
      <c r="B90" s="311"/>
      <c r="C90" s="313"/>
      <c r="D90" s="308"/>
      <c r="E90" s="186">
        <v>3</v>
      </c>
      <c r="F90" s="189" t="s">
        <v>268</v>
      </c>
      <c r="G90" s="46" t="s">
        <v>269</v>
      </c>
      <c r="H90" s="213">
        <v>1010271</v>
      </c>
      <c r="I90" s="39">
        <f t="shared" ref="I90" si="152">IFERROR(H90/H93,"-")</f>
        <v>1.0933320597808231E-3</v>
      </c>
      <c r="J90" s="197">
        <v>8</v>
      </c>
      <c r="K90" s="39">
        <f t="shared" ref="K90" si="153">IFERROR(J90/J93,"-")</f>
        <v>2.717391304347826E-3</v>
      </c>
      <c r="L90" s="197">
        <f t="shared" si="124"/>
        <v>126283.875</v>
      </c>
      <c r="M90" s="137">
        <f t="shared" si="151"/>
        <v>3.2478077297823967E-4</v>
      </c>
      <c r="P90" s="64"/>
      <c r="Q90" s="64"/>
      <c r="R90" s="64"/>
    </row>
    <row r="91" spans="2:18">
      <c r="B91" s="311"/>
      <c r="C91" s="313"/>
      <c r="D91" s="308"/>
      <c r="E91" s="186">
        <v>4</v>
      </c>
      <c r="F91" s="189" t="s">
        <v>242</v>
      </c>
      <c r="G91" s="46" t="s">
        <v>243</v>
      </c>
      <c r="H91" s="213">
        <v>74844148</v>
      </c>
      <c r="I91" s="39">
        <f t="shared" ref="I91" si="154">IFERROR(H91/H93,"-")</f>
        <v>8.0997580347630271E-2</v>
      </c>
      <c r="J91" s="197">
        <v>678</v>
      </c>
      <c r="K91" s="39">
        <f t="shared" ref="K91" si="155">IFERROR(J91/J93,"-")</f>
        <v>0.23029891304347827</v>
      </c>
      <c r="L91" s="197">
        <f t="shared" si="124"/>
        <v>110389.59882005899</v>
      </c>
      <c r="M91" s="137">
        <f t="shared" si="151"/>
        <v>2.7525170509905814E-2</v>
      </c>
      <c r="P91" s="64"/>
      <c r="Q91" s="64"/>
      <c r="R91" s="64"/>
    </row>
    <row r="92" spans="2:18">
      <c r="B92" s="311"/>
      <c r="C92" s="313"/>
      <c r="D92" s="308"/>
      <c r="E92" s="187">
        <v>5</v>
      </c>
      <c r="F92" s="190" t="s">
        <v>252</v>
      </c>
      <c r="G92" s="47" t="s">
        <v>253</v>
      </c>
      <c r="H92" s="214">
        <v>30620012</v>
      </c>
      <c r="I92" s="59">
        <f t="shared" ref="I92" si="156">IFERROR(H92/H93,"-")</f>
        <v>3.3137485675104529E-2</v>
      </c>
      <c r="J92" s="198">
        <v>292</v>
      </c>
      <c r="K92" s="59">
        <f t="shared" ref="K92" si="157">IFERROR(J92/J93,"-")</f>
        <v>9.9184782608695649E-2</v>
      </c>
      <c r="L92" s="198">
        <f t="shared" si="124"/>
        <v>104863.05479452055</v>
      </c>
      <c r="M92" s="138">
        <f t="shared" si="151"/>
        <v>1.1854498213705749E-2</v>
      </c>
      <c r="P92" s="64"/>
      <c r="Q92" s="64"/>
      <c r="R92" s="64"/>
    </row>
    <row r="93" spans="2:18" ht="12" customHeight="1">
      <c r="B93" s="294"/>
      <c r="C93" s="314"/>
      <c r="D93" s="309"/>
      <c r="E93" s="204" t="s">
        <v>145</v>
      </c>
      <c r="F93" s="207"/>
      <c r="G93" s="210"/>
      <c r="H93" s="215">
        <v>924029430</v>
      </c>
      <c r="I93" s="42" t="s">
        <v>321</v>
      </c>
      <c r="J93" s="199">
        <v>2944</v>
      </c>
      <c r="K93" s="42" t="s">
        <v>128</v>
      </c>
      <c r="L93" s="199">
        <f t="shared" si="124"/>
        <v>313868.69225543475</v>
      </c>
      <c r="M93" s="139">
        <f t="shared" si="151"/>
        <v>0.1195193244559922</v>
      </c>
      <c r="P93" s="64"/>
      <c r="Q93" s="64"/>
      <c r="R93" s="64"/>
    </row>
    <row r="94" spans="2:18">
      <c r="B94" s="293">
        <v>16</v>
      </c>
      <c r="C94" s="312" t="s">
        <v>63</v>
      </c>
      <c r="D94" s="307">
        <f>VLOOKUP(C94,'市区町村別_在宅(医科)'!$C$7:$BO$80,65,0)</f>
        <v>16597</v>
      </c>
      <c r="E94" s="185">
        <v>1</v>
      </c>
      <c r="F94" s="188" t="s">
        <v>262</v>
      </c>
      <c r="G94" s="191" t="s">
        <v>263</v>
      </c>
      <c r="H94" s="245">
        <v>34709980</v>
      </c>
      <c r="I94" s="38">
        <f t="shared" ref="I94" si="158">IFERROR(H94/H99,"-")</f>
        <v>5.4584357413105696E-2</v>
      </c>
      <c r="J94" s="196">
        <v>258</v>
      </c>
      <c r="K94" s="38">
        <f t="shared" ref="K94" si="159">IFERROR(J94/J99,"-")</f>
        <v>0.12303290414878398</v>
      </c>
      <c r="L94" s="196">
        <f t="shared" si="124"/>
        <v>134534.80620155038</v>
      </c>
      <c r="M94" s="140">
        <f>IFERROR(J94/$R$19,0)</f>
        <v>1.5544978008073747E-2</v>
      </c>
      <c r="P94" s="64"/>
      <c r="Q94" s="64"/>
      <c r="R94" s="64"/>
    </row>
    <row r="95" spans="2:18">
      <c r="B95" s="311"/>
      <c r="C95" s="313"/>
      <c r="D95" s="308"/>
      <c r="E95" s="186">
        <v>2</v>
      </c>
      <c r="F95" s="189" t="s">
        <v>268</v>
      </c>
      <c r="G95" s="45" t="s">
        <v>269</v>
      </c>
      <c r="H95" s="213">
        <v>263531</v>
      </c>
      <c r="I95" s="39">
        <f t="shared" ref="I95" si="160">IFERROR(H95/H99,"-")</f>
        <v>4.1442462062591669E-4</v>
      </c>
      <c r="J95" s="197">
        <v>2</v>
      </c>
      <c r="K95" s="39">
        <f t="shared" ref="K95" si="161">IFERROR(J95/J99,"-")</f>
        <v>9.5374344301382924E-4</v>
      </c>
      <c r="L95" s="197">
        <f t="shared" si="124"/>
        <v>131765.5</v>
      </c>
      <c r="M95" s="137">
        <f t="shared" ref="M95:M99" si="162">IFERROR(J95/$R$19,0)</f>
        <v>1.2050370548894379E-4</v>
      </c>
      <c r="P95" s="64"/>
      <c r="Q95" s="64"/>
      <c r="R95" s="64"/>
    </row>
    <row r="96" spans="2:18">
      <c r="B96" s="311"/>
      <c r="C96" s="313"/>
      <c r="D96" s="308"/>
      <c r="E96" s="186">
        <v>3</v>
      </c>
      <c r="F96" s="189" t="s">
        <v>256</v>
      </c>
      <c r="G96" s="46" t="s">
        <v>257</v>
      </c>
      <c r="H96" s="213">
        <v>11476198</v>
      </c>
      <c r="I96" s="39">
        <f t="shared" ref="I96" si="163">IFERROR(H96/H99,"-")</f>
        <v>1.8047284768690986E-2</v>
      </c>
      <c r="J96" s="197">
        <v>88</v>
      </c>
      <c r="K96" s="39">
        <f t="shared" ref="K96" si="164">IFERROR(J96/J99,"-")</f>
        <v>4.196471149260849E-2</v>
      </c>
      <c r="L96" s="197">
        <f t="shared" si="124"/>
        <v>130411.34090909091</v>
      </c>
      <c r="M96" s="137">
        <f t="shared" si="162"/>
        <v>5.3021630415135265E-3</v>
      </c>
      <c r="P96" s="64"/>
      <c r="Q96" s="64"/>
      <c r="R96" s="64"/>
    </row>
    <row r="97" spans="2:18">
      <c r="B97" s="311"/>
      <c r="C97" s="313"/>
      <c r="D97" s="308"/>
      <c r="E97" s="186">
        <v>4</v>
      </c>
      <c r="F97" s="189" t="s">
        <v>288</v>
      </c>
      <c r="G97" s="46" t="s">
        <v>289</v>
      </c>
      <c r="H97" s="213">
        <v>18044786</v>
      </c>
      <c r="I97" s="39">
        <f t="shared" ref="I97" si="165">IFERROR(H97/H99,"-")</f>
        <v>2.8376940824137779E-2</v>
      </c>
      <c r="J97" s="197">
        <v>163</v>
      </c>
      <c r="K97" s="39">
        <f t="shared" ref="K97" si="166">IFERROR(J97/J99,"-")</f>
        <v>7.7730090605627092E-2</v>
      </c>
      <c r="L97" s="197">
        <f t="shared" si="124"/>
        <v>110704.20858895706</v>
      </c>
      <c r="M97" s="137">
        <f t="shared" si="162"/>
        <v>9.8210519973489178E-3</v>
      </c>
      <c r="P97" s="64"/>
      <c r="Q97" s="64"/>
      <c r="R97" s="64"/>
    </row>
    <row r="98" spans="2:18">
      <c r="B98" s="311"/>
      <c r="C98" s="313"/>
      <c r="D98" s="308"/>
      <c r="E98" s="187">
        <v>5</v>
      </c>
      <c r="F98" s="190" t="s">
        <v>242</v>
      </c>
      <c r="G98" s="47" t="s">
        <v>243</v>
      </c>
      <c r="H98" s="214">
        <v>49708869</v>
      </c>
      <c r="I98" s="59">
        <f t="shared" ref="I98" si="167">IFERROR(H98/H99,"-")</f>
        <v>7.8171369505175448E-2</v>
      </c>
      <c r="J98" s="198">
        <v>464</v>
      </c>
      <c r="K98" s="59">
        <f t="shared" ref="K98" si="168">IFERROR(J98/J99,"-")</f>
        <v>0.22126847877920838</v>
      </c>
      <c r="L98" s="198">
        <f t="shared" si="124"/>
        <v>107131.18318965517</v>
      </c>
      <c r="M98" s="138">
        <f t="shared" si="162"/>
        <v>2.7956859673434958E-2</v>
      </c>
      <c r="P98" s="64"/>
      <c r="Q98" s="64"/>
      <c r="R98" s="64"/>
    </row>
    <row r="99" spans="2:18" ht="12" customHeight="1">
      <c r="B99" s="294"/>
      <c r="C99" s="314"/>
      <c r="D99" s="309"/>
      <c r="E99" s="204" t="s">
        <v>145</v>
      </c>
      <c r="F99" s="207"/>
      <c r="G99" s="210"/>
      <c r="H99" s="215">
        <v>635896100</v>
      </c>
      <c r="I99" s="42" t="s">
        <v>321</v>
      </c>
      <c r="J99" s="199">
        <v>2097</v>
      </c>
      <c r="K99" s="42" t="s">
        <v>128</v>
      </c>
      <c r="L99" s="199">
        <f t="shared" si="124"/>
        <v>303240.86790653312</v>
      </c>
      <c r="M99" s="139">
        <f t="shared" si="162"/>
        <v>0.12634813520515756</v>
      </c>
      <c r="P99" s="64"/>
      <c r="Q99" s="64"/>
      <c r="R99" s="64"/>
    </row>
    <row r="100" spans="2:18">
      <c r="B100" s="293">
        <v>17</v>
      </c>
      <c r="C100" s="312" t="s">
        <v>109</v>
      </c>
      <c r="D100" s="307">
        <f>VLOOKUP(C100,'市区町村別_在宅(医科)'!$C$7:$BO$80,65,0)</f>
        <v>23535</v>
      </c>
      <c r="E100" s="185">
        <v>1</v>
      </c>
      <c r="F100" s="188" t="s">
        <v>242</v>
      </c>
      <c r="G100" s="191" t="s">
        <v>243</v>
      </c>
      <c r="H100" s="245">
        <v>85332196</v>
      </c>
      <c r="I100" s="38">
        <f t="shared" ref="I100" si="169">IFERROR(H100/H105,"-")</f>
        <v>9.1551423346061436E-2</v>
      </c>
      <c r="J100" s="196">
        <v>705</v>
      </c>
      <c r="K100" s="38">
        <f t="shared" ref="K100" si="170">IFERROR(J100/J105,"-")</f>
        <v>0.23971438286297178</v>
      </c>
      <c r="L100" s="196">
        <f t="shared" si="124"/>
        <v>121038.57588652482</v>
      </c>
      <c r="M100" s="140">
        <f>IFERROR(J100/$R$20,0)</f>
        <v>2.995538559592097E-2</v>
      </c>
      <c r="P100" s="64"/>
      <c r="Q100" s="64"/>
      <c r="R100" s="64"/>
    </row>
    <row r="101" spans="2:18">
      <c r="B101" s="311"/>
      <c r="C101" s="313"/>
      <c r="D101" s="308"/>
      <c r="E101" s="186">
        <v>2</v>
      </c>
      <c r="F101" s="189" t="s">
        <v>262</v>
      </c>
      <c r="G101" s="45" t="s">
        <v>263</v>
      </c>
      <c r="H101" s="213">
        <v>47503487</v>
      </c>
      <c r="I101" s="39">
        <f t="shared" ref="I101" si="171">IFERROR(H101/H105,"-")</f>
        <v>5.0965661879264497E-2</v>
      </c>
      <c r="J101" s="197">
        <v>406</v>
      </c>
      <c r="K101" s="39">
        <f t="shared" ref="K101" si="172">IFERROR(J101/J105,"-")</f>
        <v>0.13804828289697382</v>
      </c>
      <c r="L101" s="197">
        <f t="shared" si="124"/>
        <v>117003.66256157635</v>
      </c>
      <c r="M101" s="137">
        <f t="shared" ref="M101:M105" si="173">IFERROR(J101/$R$20,0)</f>
        <v>1.7250902910558742E-2</v>
      </c>
      <c r="P101" s="64"/>
      <c r="Q101" s="64"/>
      <c r="R101" s="64"/>
    </row>
    <row r="102" spans="2:18">
      <c r="B102" s="311"/>
      <c r="C102" s="313"/>
      <c r="D102" s="308"/>
      <c r="E102" s="186">
        <v>3</v>
      </c>
      <c r="F102" s="189" t="s">
        <v>272</v>
      </c>
      <c r="G102" s="46" t="s">
        <v>273</v>
      </c>
      <c r="H102" s="213">
        <v>11015712</v>
      </c>
      <c r="I102" s="39">
        <f t="shared" ref="I102" si="174">IFERROR(H102/H105,"-")</f>
        <v>1.1818565090839677E-2</v>
      </c>
      <c r="J102" s="197">
        <v>112</v>
      </c>
      <c r="K102" s="39">
        <f t="shared" ref="K102" si="175">IFERROR(J102/J105,"-")</f>
        <v>3.8082284937096228E-2</v>
      </c>
      <c r="L102" s="197">
        <f t="shared" si="124"/>
        <v>98354.571428571435</v>
      </c>
      <c r="M102" s="137">
        <f t="shared" si="173"/>
        <v>4.7588697684299982E-3</v>
      </c>
      <c r="P102" s="64"/>
      <c r="Q102" s="64"/>
      <c r="R102" s="64"/>
    </row>
    <row r="103" spans="2:18">
      <c r="B103" s="311"/>
      <c r="C103" s="313"/>
      <c r="D103" s="308"/>
      <c r="E103" s="186">
        <v>4</v>
      </c>
      <c r="F103" s="189" t="s">
        <v>252</v>
      </c>
      <c r="G103" s="46" t="s">
        <v>253</v>
      </c>
      <c r="H103" s="213">
        <v>32630278</v>
      </c>
      <c r="I103" s="39">
        <f t="shared" ref="I103" si="176">IFERROR(H103/H105,"-")</f>
        <v>3.5008455601888824E-2</v>
      </c>
      <c r="J103" s="197">
        <v>334</v>
      </c>
      <c r="K103" s="39">
        <f t="shared" ref="K103" si="177">IFERROR(J103/J105,"-")</f>
        <v>0.11356681400884053</v>
      </c>
      <c r="L103" s="197">
        <f t="shared" si="124"/>
        <v>97695.44311377246</v>
      </c>
      <c r="M103" s="137">
        <f t="shared" si="173"/>
        <v>1.41916294879966E-2</v>
      </c>
      <c r="P103" s="64"/>
      <c r="Q103" s="64"/>
      <c r="R103" s="64"/>
    </row>
    <row r="104" spans="2:18">
      <c r="B104" s="311"/>
      <c r="C104" s="313"/>
      <c r="D104" s="308"/>
      <c r="E104" s="187">
        <v>5</v>
      </c>
      <c r="F104" s="190" t="s">
        <v>288</v>
      </c>
      <c r="G104" s="47" t="s">
        <v>289</v>
      </c>
      <c r="H104" s="214">
        <v>28011679</v>
      </c>
      <c r="I104" s="59">
        <f t="shared" ref="I104" si="178">IFERROR(H104/H105,"-")</f>
        <v>3.0053241366986255E-2</v>
      </c>
      <c r="J104" s="198">
        <v>294</v>
      </c>
      <c r="K104" s="59">
        <f t="shared" ref="K104" si="179">IFERROR(J104/J105,"-")</f>
        <v>9.9965997959877595E-2</v>
      </c>
      <c r="L104" s="198">
        <f t="shared" si="124"/>
        <v>95277.819727891154</v>
      </c>
      <c r="M104" s="138">
        <f t="shared" si="173"/>
        <v>1.2492033142128744E-2</v>
      </c>
      <c r="P104" s="64"/>
      <c r="Q104" s="64"/>
      <c r="R104" s="64"/>
    </row>
    <row r="105" spans="2:18" ht="12" customHeight="1">
      <c r="B105" s="294"/>
      <c r="C105" s="314"/>
      <c r="D105" s="309"/>
      <c r="E105" s="204" t="s">
        <v>145</v>
      </c>
      <c r="F105" s="207"/>
      <c r="G105" s="210"/>
      <c r="H105" s="215">
        <v>932068480</v>
      </c>
      <c r="I105" s="42" t="s">
        <v>321</v>
      </c>
      <c r="J105" s="199">
        <v>2941</v>
      </c>
      <c r="K105" s="42" t="s">
        <v>128</v>
      </c>
      <c r="L105" s="199">
        <f t="shared" si="124"/>
        <v>316922.29853791225</v>
      </c>
      <c r="M105" s="139">
        <f t="shared" si="173"/>
        <v>0.12496282132993414</v>
      </c>
      <c r="P105" s="64"/>
      <c r="Q105" s="64"/>
      <c r="R105" s="64"/>
    </row>
    <row r="106" spans="2:18">
      <c r="B106" s="293">
        <v>18</v>
      </c>
      <c r="C106" s="312" t="s">
        <v>64</v>
      </c>
      <c r="D106" s="307">
        <f>VLOOKUP(C106,'市区町村別_在宅(医科)'!$C$7:$BO$80,65,0)</f>
        <v>21156</v>
      </c>
      <c r="E106" s="185">
        <v>1</v>
      </c>
      <c r="F106" s="188" t="s">
        <v>278</v>
      </c>
      <c r="G106" s="191" t="s">
        <v>279</v>
      </c>
      <c r="H106" s="245">
        <v>10016844</v>
      </c>
      <c r="I106" s="38">
        <f t="shared" ref="I106" si="180">IFERROR(H106/H111,"-")</f>
        <v>1.0945504851435377E-2</v>
      </c>
      <c r="J106" s="196">
        <v>47</v>
      </c>
      <c r="K106" s="38">
        <f t="shared" ref="K106" si="181">IFERROR(J106/J111,"-")</f>
        <v>1.6888250089831119E-2</v>
      </c>
      <c r="L106" s="196">
        <f t="shared" si="124"/>
        <v>213124.3404255319</v>
      </c>
      <c r="M106" s="140">
        <f>IFERROR(J106/$R$21,0)</f>
        <v>2.2215919833616939E-3</v>
      </c>
      <c r="P106" s="64"/>
      <c r="Q106" s="64"/>
      <c r="R106" s="64"/>
    </row>
    <row r="107" spans="2:18" ht="24">
      <c r="B107" s="311"/>
      <c r="C107" s="313"/>
      <c r="D107" s="308"/>
      <c r="E107" s="186">
        <v>2</v>
      </c>
      <c r="F107" s="189" t="s">
        <v>258</v>
      </c>
      <c r="G107" s="45" t="s">
        <v>259</v>
      </c>
      <c r="H107" s="213">
        <v>9802054</v>
      </c>
      <c r="I107" s="39">
        <f t="shared" ref="I107" si="182">IFERROR(H107/H111,"-")</f>
        <v>1.0710801686742006E-2</v>
      </c>
      <c r="J107" s="197">
        <v>75</v>
      </c>
      <c r="K107" s="39">
        <f t="shared" ref="K107" si="183">IFERROR(J107/J111,"-")</f>
        <v>2.6949335249730505E-2</v>
      </c>
      <c r="L107" s="197">
        <f t="shared" si="124"/>
        <v>130694.05333333333</v>
      </c>
      <c r="M107" s="137">
        <f t="shared" ref="M107:M111" si="184">IFERROR(J107/$R$21,0)</f>
        <v>3.5450935904707886E-3</v>
      </c>
      <c r="P107" s="64"/>
      <c r="Q107" s="64"/>
      <c r="R107" s="64"/>
    </row>
    <row r="108" spans="2:18">
      <c r="B108" s="311"/>
      <c r="C108" s="313"/>
      <c r="D108" s="308"/>
      <c r="E108" s="186">
        <v>3</v>
      </c>
      <c r="F108" s="189" t="s">
        <v>256</v>
      </c>
      <c r="G108" s="46" t="s">
        <v>257</v>
      </c>
      <c r="H108" s="213">
        <v>14612043</v>
      </c>
      <c r="I108" s="39">
        <f t="shared" ref="I108" si="185">IFERROR(H108/H111,"-")</f>
        <v>1.5966724404002132E-2</v>
      </c>
      <c r="J108" s="197">
        <v>118</v>
      </c>
      <c r="K108" s="39">
        <f t="shared" ref="K108" si="186">IFERROR(J108/J111,"-")</f>
        <v>4.2400287459575997E-2</v>
      </c>
      <c r="L108" s="197">
        <f t="shared" si="124"/>
        <v>123830.87288135593</v>
      </c>
      <c r="M108" s="137">
        <f t="shared" si="184"/>
        <v>5.5776139156740404E-3</v>
      </c>
      <c r="P108" s="64"/>
      <c r="Q108" s="64"/>
      <c r="R108" s="64"/>
    </row>
    <row r="109" spans="2:18">
      <c r="B109" s="311"/>
      <c r="C109" s="313"/>
      <c r="D109" s="308"/>
      <c r="E109" s="186">
        <v>4</v>
      </c>
      <c r="F109" s="189" t="s">
        <v>252</v>
      </c>
      <c r="G109" s="46" t="s">
        <v>253</v>
      </c>
      <c r="H109" s="213">
        <v>31688661</v>
      </c>
      <c r="I109" s="39">
        <f t="shared" ref="I109" si="187">IFERROR(H109/H111,"-")</f>
        <v>3.4626514370293779E-2</v>
      </c>
      <c r="J109" s="197">
        <v>272</v>
      </c>
      <c r="K109" s="39">
        <f t="shared" ref="K109" si="188">IFERROR(J109/J111,"-")</f>
        <v>9.7736255839022637E-2</v>
      </c>
      <c r="L109" s="197">
        <f t="shared" si="124"/>
        <v>116502.43014705883</v>
      </c>
      <c r="M109" s="137">
        <f t="shared" si="184"/>
        <v>1.2856872754774059E-2</v>
      </c>
      <c r="P109" s="64"/>
      <c r="Q109" s="64"/>
      <c r="R109" s="64"/>
    </row>
    <row r="110" spans="2:18">
      <c r="B110" s="311"/>
      <c r="C110" s="313"/>
      <c r="D110" s="308"/>
      <c r="E110" s="187">
        <v>5</v>
      </c>
      <c r="F110" s="190" t="s">
        <v>242</v>
      </c>
      <c r="G110" s="47" t="s">
        <v>243</v>
      </c>
      <c r="H110" s="214">
        <v>85089970</v>
      </c>
      <c r="I110" s="59">
        <f t="shared" ref="I110" si="189">IFERROR(H110/H111,"-")</f>
        <v>9.2978654698375129E-2</v>
      </c>
      <c r="J110" s="198">
        <v>733</v>
      </c>
      <c r="K110" s="59">
        <f t="shared" ref="K110" si="190">IFERROR(J110/J111,"-")</f>
        <v>0.26338483650736616</v>
      </c>
      <c r="L110" s="198">
        <f t="shared" si="124"/>
        <v>116084.54297407913</v>
      </c>
      <c r="M110" s="138">
        <f t="shared" si="184"/>
        <v>3.4647381357534507E-2</v>
      </c>
      <c r="P110" s="64"/>
      <c r="Q110" s="64"/>
      <c r="R110" s="64"/>
    </row>
    <row r="111" spans="2:18" ht="12" customHeight="1">
      <c r="B111" s="294"/>
      <c r="C111" s="314"/>
      <c r="D111" s="309"/>
      <c r="E111" s="204" t="s">
        <v>145</v>
      </c>
      <c r="F111" s="207"/>
      <c r="G111" s="210"/>
      <c r="H111" s="215">
        <v>915155960</v>
      </c>
      <c r="I111" s="42" t="s">
        <v>321</v>
      </c>
      <c r="J111" s="199">
        <v>2783</v>
      </c>
      <c r="K111" s="42" t="s">
        <v>128</v>
      </c>
      <c r="L111" s="199">
        <f t="shared" si="124"/>
        <v>328837.93029105285</v>
      </c>
      <c r="M111" s="139">
        <f t="shared" si="184"/>
        <v>0.13154660616373606</v>
      </c>
      <c r="P111" s="64"/>
      <c r="Q111" s="64"/>
      <c r="R111" s="64"/>
    </row>
    <row r="112" spans="2:18">
      <c r="B112" s="293">
        <v>19</v>
      </c>
      <c r="C112" s="312" t="s">
        <v>110</v>
      </c>
      <c r="D112" s="307">
        <f>VLOOKUP(C112,'市区町村別_在宅(医科)'!$C$7:$BO$80,65,0)</f>
        <v>14723</v>
      </c>
      <c r="E112" s="185">
        <v>1</v>
      </c>
      <c r="F112" s="188" t="s">
        <v>262</v>
      </c>
      <c r="G112" s="191" t="s">
        <v>263</v>
      </c>
      <c r="H112" s="245">
        <v>28027505</v>
      </c>
      <c r="I112" s="38">
        <f t="shared" ref="I112" si="191">IFERROR(H112/H117,"-")</f>
        <v>5.9765827178092173E-2</v>
      </c>
      <c r="J112" s="196">
        <v>228</v>
      </c>
      <c r="K112" s="38">
        <f t="shared" ref="K112" si="192">IFERROR(J112/J117,"-")</f>
        <v>0.14624759461193074</v>
      </c>
      <c r="L112" s="196">
        <f t="shared" si="124"/>
        <v>122927.65350877192</v>
      </c>
      <c r="M112" s="140">
        <f>IFERROR(J112/$R$22,0)</f>
        <v>1.548597432588467E-2</v>
      </c>
      <c r="P112" s="64"/>
      <c r="Q112" s="64"/>
      <c r="R112" s="64"/>
    </row>
    <row r="113" spans="2:18">
      <c r="B113" s="311"/>
      <c r="C113" s="313"/>
      <c r="D113" s="308"/>
      <c r="E113" s="186">
        <v>2</v>
      </c>
      <c r="F113" s="189" t="s">
        <v>260</v>
      </c>
      <c r="G113" s="45" t="s">
        <v>261</v>
      </c>
      <c r="H113" s="213">
        <v>22437632</v>
      </c>
      <c r="I113" s="39">
        <f t="shared" ref="I113" si="193">IFERROR(H113/H117,"-")</f>
        <v>4.784598687602163E-2</v>
      </c>
      <c r="J113" s="197">
        <v>183</v>
      </c>
      <c r="K113" s="39">
        <f t="shared" ref="K113" si="194">IFERROR(J113/J117,"-")</f>
        <v>0.11738293778062861</v>
      </c>
      <c r="L113" s="197">
        <f t="shared" si="124"/>
        <v>122610.01092896175</v>
      </c>
      <c r="M113" s="137">
        <f t="shared" ref="M113:M117" si="195">IFERROR(J113/$R$22,0)</f>
        <v>1.2429532024723222E-2</v>
      </c>
      <c r="P113" s="64"/>
      <c r="Q113" s="64"/>
      <c r="R113" s="64"/>
    </row>
    <row r="114" spans="2:18">
      <c r="B114" s="311"/>
      <c r="C114" s="313"/>
      <c r="D114" s="308"/>
      <c r="E114" s="186">
        <v>3</v>
      </c>
      <c r="F114" s="189" t="s">
        <v>272</v>
      </c>
      <c r="G114" s="46" t="s">
        <v>273</v>
      </c>
      <c r="H114" s="213">
        <v>5716640</v>
      </c>
      <c r="I114" s="39">
        <f t="shared" ref="I114" si="196">IFERROR(H114/H117,"-")</f>
        <v>1.2190158142131055E-2</v>
      </c>
      <c r="J114" s="197">
        <v>47</v>
      </c>
      <c r="K114" s="39">
        <f t="shared" ref="K114" si="197">IFERROR(J114/J117,"-")</f>
        <v>3.0147530468248876E-2</v>
      </c>
      <c r="L114" s="197">
        <f t="shared" si="124"/>
        <v>121630.63829787234</v>
      </c>
      <c r="M114" s="137">
        <f t="shared" si="195"/>
        <v>3.1922841812130681E-3</v>
      </c>
      <c r="P114" s="64"/>
      <c r="Q114" s="64"/>
      <c r="R114" s="64"/>
    </row>
    <row r="115" spans="2:18">
      <c r="B115" s="311"/>
      <c r="C115" s="313"/>
      <c r="D115" s="308"/>
      <c r="E115" s="186">
        <v>4</v>
      </c>
      <c r="F115" s="189" t="s">
        <v>288</v>
      </c>
      <c r="G115" s="46" t="s">
        <v>289</v>
      </c>
      <c r="H115" s="213">
        <v>17050152</v>
      </c>
      <c r="I115" s="39">
        <f t="shared" ref="I115" si="198">IFERROR(H115/H117,"-")</f>
        <v>3.6357729230347212E-2</v>
      </c>
      <c r="J115" s="197">
        <v>147</v>
      </c>
      <c r="K115" s="39">
        <f t="shared" ref="K115" si="199">IFERROR(J115/J117,"-")</f>
        <v>9.4291212315586917E-2</v>
      </c>
      <c r="L115" s="197">
        <f t="shared" si="124"/>
        <v>115987.42857142857</v>
      </c>
      <c r="M115" s="137">
        <f t="shared" si="195"/>
        <v>9.9843781837940637E-3</v>
      </c>
      <c r="P115" s="64"/>
      <c r="Q115" s="64"/>
      <c r="R115" s="64"/>
    </row>
    <row r="116" spans="2:18" ht="24">
      <c r="B116" s="311"/>
      <c r="C116" s="313"/>
      <c r="D116" s="308"/>
      <c r="E116" s="187">
        <v>5</v>
      </c>
      <c r="F116" s="190" t="s">
        <v>270</v>
      </c>
      <c r="G116" s="47" t="s">
        <v>271</v>
      </c>
      <c r="H116" s="214">
        <v>1231161</v>
      </c>
      <c r="I116" s="59">
        <f t="shared" ref="I116" si="200">IFERROR(H116/H117,"-")</f>
        <v>2.6253266408981868E-3</v>
      </c>
      <c r="J116" s="198">
        <v>11</v>
      </c>
      <c r="K116" s="59">
        <f t="shared" ref="K116" si="201">IFERROR(J116/J117,"-")</f>
        <v>7.0558050032071837E-3</v>
      </c>
      <c r="L116" s="198">
        <f t="shared" si="124"/>
        <v>111923.72727272728</v>
      </c>
      <c r="M116" s="138">
        <f t="shared" si="195"/>
        <v>7.4713034028390949E-4</v>
      </c>
      <c r="P116" s="64"/>
      <c r="Q116" s="64"/>
      <c r="R116" s="64"/>
    </row>
    <row r="117" spans="2:18" ht="12" customHeight="1">
      <c r="B117" s="294"/>
      <c r="C117" s="314"/>
      <c r="D117" s="309"/>
      <c r="E117" s="204" t="s">
        <v>145</v>
      </c>
      <c r="F117" s="207"/>
      <c r="G117" s="210"/>
      <c r="H117" s="215">
        <v>468955360</v>
      </c>
      <c r="I117" s="42" t="s">
        <v>321</v>
      </c>
      <c r="J117" s="199">
        <v>1559</v>
      </c>
      <c r="K117" s="42" t="s">
        <v>128</v>
      </c>
      <c r="L117" s="199">
        <f t="shared" si="124"/>
        <v>300805.23412443872</v>
      </c>
      <c r="M117" s="139">
        <f t="shared" si="195"/>
        <v>0.10588874550023772</v>
      </c>
      <c r="P117" s="64"/>
      <c r="Q117" s="64"/>
      <c r="R117" s="64"/>
    </row>
    <row r="118" spans="2:18">
      <c r="B118" s="293">
        <v>20</v>
      </c>
      <c r="C118" s="312" t="s">
        <v>111</v>
      </c>
      <c r="D118" s="307">
        <f>VLOOKUP(C118,'市区町村別_在宅(医科)'!$C$7:$BO$80,65,0)</f>
        <v>21972</v>
      </c>
      <c r="E118" s="185">
        <v>1</v>
      </c>
      <c r="F118" s="188" t="s">
        <v>256</v>
      </c>
      <c r="G118" s="191" t="s">
        <v>257</v>
      </c>
      <c r="H118" s="245">
        <v>24433521</v>
      </c>
      <c r="I118" s="38">
        <f t="shared" ref="I118" si="202">IFERROR(H118/H123,"-")</f>
        <v>3.5346675602700557E-2</v>
      </c>
      <c r="J118" s="196">
        <v>111</v>
      </c>
      <c r="K118" s="38">
        <f t="shared" ref="K118" si="203">IFERROR(J118/J123,"-")</f>
        <v>4.7213951509995744E-2</v>
      </c>
      <c r="L118" s="196">
        <f t="shared" si="124"/>
        <v>220121.8108108108</v>
      </c>
      <c r="M118" s="140">
        <f>IFERROR(J118/$R$23,0)</f>
        <v>5.0518842162752594E-3</v>
      </c>
      <c r="P118" s="64"/>
      <c r="Q118" s="64"/>
      <c r="R118" s="64"/>
    </row>
    <row r="119" spans="2:18">
      <c r="B119" s="311"/>
      <c r="C119" s="313"/>
      <c r="D119" s="308"/>
      <c r="E119" s="186">
        <v>2</v>
      </c>
      <c r="F119" s="189" t="s">
        <v>260</v>
      </c>
      <c r="G119" s="45" t="s">
        <v>261</v>
      </c>
      <c r="H119" s="213">
        <v>35503267</v>
      </c>
      <c r="I119" s="39">
        <f t="shared" ref="I119" si="204">IFERROR(H119/H123,"-")</f>
        <v>5.1360688518247682E-2</v>
      </c>
      <c r="J119" s="197">
        <v>262</v>
      </c>
      <c r="K119" s="39">
        <f t="shared" ref="K119" si="205">IFERROR(J119/J123,"-")</f>
        <v>0.11144193960017014</v>
      </c>
      <c r="L119" s="197">
        <f t="shared" si="124"/>
        <v>135508.65267175573</v>
      </c>
      <c r="M119" s="137">
        <f t="shared" ref="M119:M123" si="206">IFERROR(J119/$R$23,0)</f>
        <v>1.1924267249226288E-2</v>
      </c>
      <c r="P119" s="64"/>
      <c r="Q119" s="64"/>
      <c r="R119" s="64"/>
    </row>
    <row r="120" spans="2:18">
      <c r="B120" s="311"/>
      <c r="C120" s="313"/>
      <c r="D120" s="308"/>
      <c r="E120" s="186">
        <v>3</v>
      </c>
      <c r="F120" s="189" t="s">
        <v>242</v>
      </c>
      <c r="G120" s="46" t="s">
        <v>243</v>
      </c>
      <c r="H120" s="213">
        <v>74154679</v>
      </c>
      <c r="I120" s="39">
        <f t="shared" ref="I120" si="207">IFERROR(H120/H123,"-")</f>
        <v>0.1072756310085391</v>
      </c>
      <c r="J120" s="197">
        <v>553</v>
      </c>
      <c r="K120" s="39">
        <f t="shared" ref="K120" si="208">IFERROR(J120/J123,"-")</f>
        <v>0.23521905572096979</v>
      </c>
      <c r="L120" s="197">
        <f t="shared" si="124"/>
        <v>134095.26039783002</v>
      </c>
      <c r="M120" s="137">
        <f t="shared" si="206"/>
        <v>2.5168396140542507E-2</v>
      </c>
      <c r="P120" s="64"/>
      <c r="Q120" s="64"/>
      <c r="R120" s="64"/>
    </row>
    <row r="121" spans="2:18">
      <c r="B121" s="311"/>
      <c r="C121" s="313"/>
      <c r="D121" s="308"/>
      <c r="E121" s="186">
        <v>4</v>
      </c>
      <c r="F121" s="189" t="s">
        <v>288</v>
      </c>
      <c r="G121" s="46" t="s">
        <v>289</v>
      </c>
      <c r="H121" s="213">
        <v>23460021</v>
      </c>
      <c r="I121" s="39">
        <f t="shared" ref="I121" si="209">IFERROR(H121/H123,"-")</f>
        <v>3.3938364917587713E-2</v>
      </c>
      <c r="J121" s="197">
        <v>188</v>
      </c>
      <c r="K121" s="39">
        <f t="shared" ref="K121" si="210">IFERROR(J121/J123,"-")</f>
        <v>7.9965971926839644E-2</v>
      </c>
      <c r="L121" s="197">
        <f t="shared" si="124"/>
        <v>124787.34574468085</v>
      </c>
      <c r="M121" s="137">
        <f t="shared" si="206"/>
        <v>8.5563444383761154E-3</v>
      </c>
      <c r="P121" s="64"/>
      <c r="Q121" s="64"/>
      <c r="R121" s="64"/>
    </row>
    <row r="122" spans="2:18">
      <c r="B122" s="311"/>
      <c r="C122" s="313"/>
      <c r="D122" s="308"/>
      <c r="E122" s="187">
        <v>5</v>
      </c>
      <c r="F122" s="190" t="s">
        <v>262</v>
      </c>
      <c r="G122" s="47" t="s">
        <v>263</v>
      </c>
      <c r="H122" s="214">
        <v>30418169</v>
      </c>
      <c r="I122" s="59">
        <f t="shared" ref="I122" si="211">IFERROR(H122/H123,"-")</f>
        <v>4.4004347636639123E-2</v>
      </c>
      <c r="J122" s="198">
        <v>266</v>
      </c>
      <c r="K122" s="59">
        <f t="shared" ref="K122" si="212">IFERROR(J122/J123,"-")</f>
        <v>0.11314334325818801</v>
      </c>
      <c r="L122" s="198">
        <f t="shared" si="124"/>
        <v>114354.01879699249</v>
      </c>
      <c r="M122" s="138">
        <f t="shared" si="206"/>
        <v>1.2106317130893865E-2</v>
      </c>
      <c r="P122" s="64"/>
      <c r="Q122" s="64"/>
      <c r="R122" s="64"/>
    </row>
    <row r="123" spans="2:18" ht="12" customHeight="1">
      <c r="B123" s="294"/>
      <c r="C123" s="314"/>
      <c r="D123" s="309"/>
      <c r="E123" s="204" t="s">
        <v>145</v>
      </c>
      <c r="F123" s="207"/>
      <c r="G123" s="210"/>
      <c r="H123" s="215">
        <v>691253720</v>
      </c>
      <c r="I123" s="42" t="s">
        <v>321</v>
      </c>
      <c r="J123" s="199">
        <v>2351</v>
      </c>
      <c r="K123" s="42" t="s">
        <v>128</v>
      </c>
      <c r="L123" s="199">
        <f t="shared" si="124"/>
        <v>294025.40195661422</v>
      </c>
      <c r="M123" s="139">
        <f t="shared" si="206"/>
        <v>0.10699981795011833</v>
      </c>
      <c r="P123" s="64"/>
      <c r="Q123" s="64"/>
      <c r="R123" s="64"/>
    </row>
    <row r="124" spans="2:18">
      <c r="B124" s="293">
        <v>21</v>
      </c>
      <c r="C124" s="312" t="s">
        <v>112</v>
      </c>
      <c r="D124" s="307">
        <f>VLOOKUP(C124,'市区町村別_在宅(医科)'!$C$7:$BO$80,65,0)</f>
        <v>14633</v>
      </c>
      <c r="E124" s="185">
        <v>1</v>
      </c>
      <c r="F124" s="188" t="s">
        <v>256</v>
      </c>
      <c r="G124" s="191" t="s">
        <v>257</v>
      </c>
      <c r="H124" s="245">
        <v>11774396</v>
      </c>
      <c r="I124" s="38">
        <f t="shared" ref="I124" si="213">IFERROR(H124/H129,"-")</f>
        <v>2.2147286048028913E-2</v>
      </c>
      <c r="J124" s="196">
        <v>80</v>
      </c>
      <c r="K124" s="38">
        <f t="shared" ref="K124" si="214">IFERROR(J124/J129,"-")</f>
        <v>5.0346129641283828E-2</v>
      </c>
      <c r="L124" s="196">
        <f t="shared" si="124"/>
        <v>147179.95000000001</v>
      </c>
      <c r="M124" s="140">
        <f>IFERROR(J124/$R$24,0)</f>
        <v>5.4670949224355911E-3</v>
      </c>
      <c r="P124" s="64"/>
      <c r="Q124" s="64"/>
      <c r="R124" s="64"/>
    </row>
    <row r="125" spans="2:18">
      <c r="B125" s="311"/>
      <c r="C125" s="313"/>
      <c r="D125" s="308"/>
      <c r="E125" s="186">
        <v>2</v>
      </c>
      <c r="F125" s="189" t="s">
        <v>272</v>
      </c>
      <c r="G125" s="45" t="s">
        <v>273</v>
      </c>
      <c r="H125" s="213">
        <v>7564272</v>
      </c>
      <c r="I125" s="39">
        <f t="shared" ref="I125" si="215">IFERROR(H125/H129,"-")</f>
        <v>1.4228168963324808E-2</v>
      </c>
      <c r="J125" s="197">
        <v>66</v>
      </c>
      <c r="K125" s="39">
        <f t="shared" ref="K125" si="216">IFERROR(J125/J129,"-")</f>
        <v>4.1535556954059159E-2</v>
      </c>
      <c r="L125" s="197">
        <f t="shared" si="124"/>
        <v>114610.18181818182</v>
      </c>
      <c r="M125" s="137">
        <f t="shared" ref="M125:M129" si="217">IFERROR(J125/$R$24,0)</f>
        <v>4.5103533110093623E-3</v>
      </c>
      <c r="P125" s="64"/>
      <c r="Q125" s="64"/>
      <c r="R125" s="64"/>
    </row>
    <row r="126" spans="2:18">
      <c r="B126" s="311"/>
      <c r="C126" s="313"/>
      <c r="D126" s="308"/>
      <c r="E126" s="186">
        <v>3</v>
      </c>
      <c r="F126" s="189" t="s">
        <v>260</v>
      </c>
      <c r="G126" s="46" t="s">
        <v>261</v>
      </c>
      <c r="H126" s="213">
        <v>27777848</v>
      </c>
      <c r="I126" s="39">
        <f t="shared" ref="I126" si="218">IFERROR(H126/H129,"-")</f>
        <v>5.2249299705451377E-2</v>
      </c>
      <c r="J126" s="197">
        <v>251</v>
      </c>
      <c r="K126" s="39">
        <f t="shared" ref="K126" si="219">IFERROR(J126/J129,"-")</f>
        <v>0.157960981749528</v>
      </c>
      <c r="L126" s="197">
        <f t="shared" si="124"/>
        <v>110668.7171314741</v>
      </c>
      <c r="M126" s="137">
        <f t="shared" si="217"/>
        <v>1.7153010319141668E-2</v>
      </c>
      <c r="P126" s="64"/>
      <c r="Q126" s="64"/>
      <c r="R126" s="64"/>
    </row>
    <row r="127" spans="2:18">
      <c r="B127" s="311"/>
      <c r="C127" s="313"/>
      <c r="D127" s="308"/>
      <c r="E127" s="186">
        <v>4</v>
      </c>
      <c r="F127" s="189" t="s">
        <v>262</v>
      </c>
      <c r="G127" s="46" t="s">
        <v>263</v>
      </c>
      <c r="H127" s="213">
        <v>23639153</v>
      </c>
      <c r="I127" s="39">
        <f t="shared" ref="I127" si="220">IFERROR(H127/H129,"-")</f>
        <v>4.4464538429327571E-2</v>
      </c>
      <c r="J127" s="197">
        <v>215</v>
      </c>
      <c r="K127" s="39">
        <f t="shared" ref="K127" si="221">IFERROR(J127/J129,"-")</f>
        <v>0.13530522341095028</v>
      </c>
      <c r="L127" s="197">
        <f t="shared" si="124"/>
        <v>109949.54883720931</v>
      </c>
      <c r="M127" s="137">
        <f t="shared" si="217"/>
        <v>1.4692817604045651E-2</v>
      </c>
      <c r="P127" s="64"/>
      <c r="Q127" s="64"/>
      <c r="R127" s="64"/>
    </row>
    <row r="128" spans="2:18">
      <c r="B128" s="311"/>
      <c r="C128" s="313"/>
      <c r="D128" s="308"/>
      <c r="E128" s="187">
        <v>5</v>
      </c>
      <c r="F128" s="190" t="s">
        <v>252</v>
      </c>
      <c r="G128" s="47" t="s">
        <v>253</v>
      </c>
      <c r="H128" s="214">
        <v>17328622</v>
      </c>
      <c r="I128" s="59">
        <f t="shared" ref="I128" si="222">IFERROR(H128/H129,"-")</f>
        <v>3.2594618717781097E-2</v>
      </c>
      <c r="J128" s="198">
        <v>158</v>
      </c>
      <c r="K128" s="59">
        <f t="shared" ref="K128" si="223">IFERROR(J128/J129,"-")</f>
        <v>9.943360604153556E-2</v>
      </c>
      <c r="L128" s="198">
        <f t="shared" si="124"/>
        <v>109674.82278481012</v>
      </c>
      <c r="M128" s="138">
        <f t="shared" si="217"/>
        <v>1.0797512471810293E-2</v>
      </c>
      <c r="P128" s="64"/>
      <c r="Q128" s="64"/>
      <c r="R128" s="64"/>
    </row>
    <row r="129" spans="2:18" ht="12" customHeight="1">
      <c r="B129" s="294"/>
      <c r="C129" s="314"/>
      <c r="D129" s="309"/>
      <c r="E129" s="204" t="s">
        <v>145</v>
      </c>
      <c r="F129" s="207"/>
      <c r="G129" s="210"/>
      <c r="H129" s="215">
        <v>531640580</v>
      </c>
      <c r="I129" s="42" t="s">
        <v>321</v>
      </c>
      <c r="J129" s="199">
        <v>1589</v>
      </c>
      <c r="K129" s="42" t="s">
        <v>128</v>
      </c>
      <c r="L129" s="199">
        <f t="shared" si="124"/>
        <v>334575.56954059156</v>
      </c>
      <c r="M129" s="139">
        <f t="shared" si="217"/>
        <v>0.10859017289687692</v>
      </c>
      <c r="P129" s="64"/>
      <c r="Q129" s="64"/>
      <c r="R129" s="64"/>
    </row>
    <row r="130" spans="2:18">
      <c r="B130" s="293">
        <v>22</v>
      </c>
      <c r="C130" s="312" t="s">
        <v>65</v>
      </c>
      <c r="D130" s="307">
        <f>VLOOKUP(C130,'市区町村別_在宅(医科)'!$C$7:$BO$80,65,0)</f>
        <v>18751</v>
      </c>
      <c r="E130" s="185">
        <v>1</v>
      </c>
      <c r="F130" s="188" t="s">
        <v>268</v>
      </c>
      <c r="G130" s="191" t="s">
        <v>269</v>
      </c>
      <c r="H130" s="245">
        <v>1042364</v>
      </c>
      <c r="I130" s="38">
        <f t="shared" ref="I130" si="224">IFERROR(H130/H135,"-")</f>
        <v>1.8349179410932271E-3</v>
      </c>
      <c r="J130" s="196">
        <v>2</v>
      </c>
      <c r="K130" s="38">
        <f t="shared" ref="K130" si="225">IFERROR(J130/J135,"-")</f>
        <v>1.0554089709762533E-3</v>
      </c>
      <c r="L130" s="196">
        <f t="shared" si="124"/>
        <v>521182</v>
      </c>
      <c r="M130" s="140">
        <f>IFERROR(J130/$R$25,0)</f>
        <v>1.0666097808116901E-4</v>
      </c>
      <c r="P130" s="64"/>
      <c r="Q130" s="64"/>
      <c r="R130" s="64"/>
    </row>
    <row r="131" spans="2:18" ht="24">
      <c r="B131" s="311"/>
      <c r="C131" s="313"/>
      <c r="D131" s="308"/>
      <c r="E131" s="186">
        <v>2</v>
      </c>
      <c r="F131" s="189" t="s">
        <v>290</v>
      </c>
      <c r="G131" s="45" t="s">
        <v>291</v>
      </c>
      <c r="H131" s="213">
        <v>742607</v>
      </c>
      <c r="I131" s="39">
        <f t="shared" ref="I131" si="226">IFERROR(H131/H135,"-")</f>
        <v>1.3072428705149239E-3</v>
      </c>
      <c r="J131" s="197">
        <v>3</v>
      </c>
      <c r="K131" s="39">
        <f t="shared" ref="K131" si="227">IFERROR(J131/J135,"-")</f>
        <v>1.5831134564643799E-3</v>
      </c>
      <c r="L131" s="197">
        <f t="shared" si="124"/>
        <v>247535.66666666666</v>
      </c>
      <c r="M131" s="137">
        <f t="shared" ref="M131:M135" si="228">IFERROR(J131/$R$25,0)</f>
        <v>1.599914671217535E-4</v>
      </c>
      <c r="P131" s="64"/>
      <c r="Q131" s="64"/>
      <c r="R131" s="64"/>
    </row>
    <row r="132" spans="2:18">
      <c r="B132" s="311"/>
      <c r="C132" s="313"/>
      <c r="D132" s="308"/>
      <c r="E132" s="186">
        <v>3</v>
      </c>
      <c r="F132" s="189" t="s">
        <v>256</v>
      </c>
      <c r="G132" s="46" t="s">
        <v>257</v>
      </c>
      <c r="H132" s="213">
        <v>16914399</v>
      </c>
      <c r="I132" s="39">
        <f t="shared" ref="I132" si="229">IFERROR(H132/H135,"-")</f>
        <v>2.9775140150570568E-2</v>
      </c>
      <c r="J132" s="197">
        <v>96</v>
      </c>
      <c r="K132" s="39">
        <f t="shared" ref="K132" si="230">IFERROR(J132/J135,"-")</f>
        <v>5.0659630606860157E-2</v>
      </c>
      <c r="L132" s="197">
        <f t="shared" si="124"/>
        <v>176191.65625</v>
      </c>
      <c r="M132" s="137">
        <f t="shared" si="228"/>
        <v>5.1197269478961121E-3</v>
      </c>
      <c r="P132" s="64"/>
      <c r="Q132" s="64"/>
      <c r="R132" s="64"/>
    </row>
    <row r="133" spans="2:18">
      <c r="B133" s="311"/>
      <c r="C133" s="313"/>
      <c r="D133" s="308"/>
      <c r="E133" s="186">
        <v>4</v>
      </c>
      <c r="F133" s="189" t="s">
        <v>278</v>
      </c>
      <c r="G133" s="46" t="s">
        <v>279</v>
      </c>
      <c r="H133" s="213">
        <v>2070562</v>
      </c>
      <c r="I133" s="39">
        <f t="shared" ref="I133" si="231">IFERROR(H133/H135,"-")</f>
        <v>3.6448988663709361E-3</v>
      </c>
      <c r="J133" s="197">
        <v>16</v>
      </c>
      <c r="K133" s="39">
        <f t="shared" ref="K133" si="232">IFERROR(J133/J135,"-")</f>
        <v>8.4432717678100261E-3</v>
      </c>
      <c r="L133" s="197">
        <f t="shared" si="124"/>
        <v>129410.125</v>
      </c>
      <c r="M133" s="137">
        <f t="shared" si="228"/>
        <v>8.5328782464935205E-4</v>
      </c>
      <c r="P133" s="64"/>
      <c r="Q133" s="64"/>
      <c r="R133" s="64"/>
    </row>
    <row r="134" spans="2:18">
      <c r="B134" s="311"/>
      <c r="C134" s="313"/>
      <c r="D134" s="308"/>
      <c r="E134" s="187">
        <v>5</v>
      </c>
      <c r="F134" s="190" t="s">
        <v>262</v>
      </c>
      <c r="G134" s="47" t="s">
        <v>263</v>
      </c>
      <c r="H134" s="214">
        <v>33411827</v>
      </c>
      <c r="I134" s="59">
        <f t="shared" ref="I134" si="233">IFERROR(H134/H135,"-")</f>
        <v>5.881626841199724E-2</v>
      </c>
      <c r="J134" s="198">
        <v>285</v>
      </c>
      <c r="K134" s="59">
        <f t="shared" ref="K134" si="234">IFERROR(J134/J135,"-")</f>
        <v>0.15039577836411611</v>
      </c>
      <c r="L134" s="198">
        <f t="shared" si="124"/>
        <v>117234.48070175438</v>
      </c>
      <c r="M134" s="138">
        <f t="shared" si="228"/>
        <v>1.5199189376566584E-2</v>
      </c>
      <c r="P134" s="64"/>
      <c r="Q134" s="64"/>
      <c r="R134" s="64"/>
    </row>
    <row r="135" spans="2:18" ht="12" customHeight="1">
      <c r="B135" s="294"/>
      <c r="C135" s="314"/>
      <c r="D135" s="309"/>
      <c r="E135" s="204" t="s">
        <v>145</v>
      </c>
      <c r="F135" s="207"/>
      <c r="G135" s="210"/>
      <c r="H135" s="215">
        <v>568071180</v>
      </c>
      <c r="I135" s="42" t="s">
        <v>321</v>
      </c>
      <c r="J135" s="199">
        <v>1895</v>
      </c>
      <c r="K135" s="42" t="s">
        <v>128</v>
      </c>
      <c r="L135" s="199">
        <f t="shared" si="124"/>
        <v>299773.70976253296</v>
      </c>
      <c r="M135" s="139">
        <f t="shared" si="228"/>
        <v>0.10106127673190764</v>
      </c>
      <c r="P135" s="64"/>
      <c r="Q135" s="64"/>
      <c r="R135" s="64"/>
    </row>
    <row r="136" spans="2:18">
      <c r="B136" s="293">
        <v>23</v>
      </c>
      <c r="C136" s="312" t="s">
        <v>113</v>
      </c>
      <c r="D136" s="307">
        <f>VLOOKUP(C136,'市区町村別_在宅(医科)'!$C$7:$BO$80,65,0)</f>
        <v>30883</v>
      </c>
      <c r="E136" s="185">
        <v>1</v>
      </c>
      <c r="F136" s="188" t="s">
        <v>268</v>
      </c>
      <c r="G136" s="191" t="s">
        <v>269</v>
      </c>
      <c r="H136" s="245">
        <v>1667871</v>
      </c>
      <c r="I136" s="38">
        <f t="shared" ref="I136" si="235">IFERROR(H136/H141,"-")</f>
        <v>1.3750698429565273E-3</v>
      </c>
      <c r="J136" s="196">
        <v>6</v>
      </c>
      <c r="K136" s="38">
        <f t="shared" ref="K136" si="236">IFERROR(J136/J141,"-")</f>
        <v>1.7528483786152498E-3</v>
      </c>
      <c r="L136" s="196">
        <f t="shared" si="124"/>
        <v>277978.5</v>
      </c>
      <c r="M136" s="140">
        <f>IFERROR(J136/$R$26,0)</f>
        <v>1.9428164362270505E-4</v>
      </c>
      <c r="P136" s="64"/>
      <c r="Q136" s="64"/>
      <c r="R136" s="64"/>
    </row>
    <row r="137" spans="2:18">
      <c r="B137" s="311"/>
      <c r="C137" s="313"/>
      <c r="D137" s="308"/>
      <c r="E137" s="186">
        <v>2</v>
      </c>
      <c r="F137" s="189" t="s">
        <v>256</v>
      </c>
      <c r="G137" s="45" t="s">
        <v>257</v>
      </c>
      <c r="H137" s="213">
        <v>25836584</v>
      </c>
      <c r="I137" s="39">
        <f t="shared" ref="I137" si="237">IFERROR(H137/H141,"-")</f>
        <v>2.1300872491585455E-2</v>
      </c>
      <c r="J137" s="197">
        <v>144</v>
      </c>
      <c r="K137" s="39">
        <f t="shared" ref="K137" si="238">IFERROR(J137/J141,"-")</f>
        <v>4.2068361086765996E-2</v>
      </c>
      <c r="L137" s="197">
        <f t="shared" si="124"/>
        <v>179420.72222222222</v>
      </c>
      <c r="M137" s="137">
        <f t="shared" ref="M137:M141" si="239">IFERROR(J137/$R$26,0)</f>
        <v>4.662759446944921E-3</v>
      </c>
      <c r="P137" s="64"/>
      <c r="Q137" s="64"/>
      <c r="R137" s="64"/>
    </row>
    <row r="138" spans="2:18" ht="24">
      <c r="B138" s="311"/>
      <c r="C138" s="313"/>
      <c r="D138" s="308"/>
      <c r="E138" s="186">
        <v>3</v>
      </c>
      <c r="F138" s="189" t="s">
        <v>258</v>
      </c>
      <c r="G138" s="46" t="s">
        <v>259</v>
      </c>
      <c r="H138" s="213">
        <v>24006952</v>
      </c>
      <c r="I138" s="39">
        <f t="shared" ref="I138" si="240">IFERROR(H138/H141,"-")</f>
        <v>1.9792439413182965E-2</v>
      </c>
      <c r="J138" s="197">
        <v>159</v>
      </c>
      <c r="K138" s="39">
        <f t="shared" ref="K138" si="241">IFERROR(J138/J141,"-")</f>
        <v>4.6450482033304118E-2</v>
      </c>
      <c r="L138" s="197">
        <f t="shared" ref="L138:L201" si="242">IFERROR(H138/J138,"-")</f>
        <v>150987.11949685533</v>
      </c>
      <c r="M138" s="137">
        <f t="shared" si="239"/>
        <v>5.1484635560016838E-3</v>
      </c>
      <c r="P138" s="64"/>
      <c r="Q138" s="64"/>
      <c r="R138" s="64"/>
    </row>
    <row r="139" spans="2:18">
      <c r="B139" s="311"/>
      <c r="C139" s="313"/>
      <c r="D139" s="308"/>
      <c r="E139" s="186">
        <v>4</v>
      </c>
      <c r="F139" s="189" t="s">
        <v>292</v>
      </c>
      <c r="G139" s="46" t="s">
        <v>293</v>
      </c>
      <c r="H139" s="213">
        <v>34709625</v>
      </c>
      <c r="I139" s="39">
        <f t="shared" ref="I139" si="243">IFERROR(H139/H141,"-")</f>
        <v>2.8616217080235793E-2</v>
      </c>
      <c r="J139" s="197">
        <v>232</v>
      </c>
      <c r="K139" s="39">
        <f t="shared" ref="K139" si="244">IFERROR(J139/J141,"-")</f>
        <v>6.7776803973122995E-2</v>
      </c>
      <c r="L139" s="197">
        <f t="shared" si="242"/>
        <v>149610.4525862069</v>
      </c>
      <c r="M139" s="137">
        <f t="shared" si="239"/>
        <v>7.5122235534112614E-3</v>
      </c>
      <c r="P139" s="64"/>
      <c r="Q139" s="64"/>
      <c r="R139" s="64"/>
    </row>
    <row r="140" spans="2:18">
      <c r="B140" s="311"/>
      <c r="C140" s="313"/>
      <c r="D140" s="308"/>
      <c r="E140" s="187">
        <v>5</v>
      </c>
      <c r="F140" s="190" t="s">
        <v>260</v>
      </c>
      <c r="G140" s="47" t="s">
        <v>261</v>
      </c>
      <c r="H140" s="214">
        <v>56661349</v>
      </c>
      <c r="I140" s="59">
        <f t="shared" ref="I140" si="245">IFERROR(H140/H141,"-")</f>
        <v>4.6714231658884282E-2</v>
      </c>
      <c r="J140" s="198">
        <v>398</v>
      </c>
      <c r="K140" s="59">
        <f t="shared" ref="K140" si="246">IFERROR(J140/J141,"-")</f>
        <v>0.11627227578147824</v>
      </c>
      <c r="L140" s="198">
        <f t="shared" si="242"/>
        <v>142365.19849246231</v>
      </c>
      <c r="M140" s="138">
        <f t="shared" si="239"/>
        <v>1.2887349026972769E-2</v>
      </c>
      <c r="P140" s="64"/>
      <c r="Q140" s="64"/>
      <c r="R140" s="64"/>
    </row>
    <row r="141" spans="2:18" ht="12" customHeight="1">
      <c r="B141" s="294"/>
      <c r="C141" s="314"/>
      <c r="D141" s="309"/>
      <c r="E141" s="204" t="s">
        <v>145</v>
      </c>
      <c r="F141" s="207"/>
      <c r="G141" s="210"/>
      <c r="H141" s="215">
        <v>1212935480</v>
      </c>
      <c r="I141" s="42" t="s">
        <v>321</v>
      </c>
      <c r="J141" s="199">
        <v>3423</v>
      </c>
      <c r="K141" s="42" t="s">
        <v>128</v>
      </c>
      <c r="L141" s="199">
        <f t="shared" si="242"/>
        <v>354348.6649138183</v>
      </c>
      <c r="M141" s="139">
        <f t="shared" si="239"/>
        <v>0.11083767768675323</v>
      </c>
      <c r="P141" s="64"/>
      <c r="Q141" s="64"/>
      <c r="R141" s="64"/>
    </row>
    <row r="142" spans="2:18">
      <c r="B142" s="293">
        <v>24</v>
      </c>
      <c r="C142" s="312" t="s">
        <v>114</v>
      </c>
      <c r="D142" s="307">
        <f>VLOOKUP(C142,'市区町村別_在宅(医科)'!$C$7:$BO$80,65,0)</f>
        <v>13361</v>
      </c>
      <c r="E142" s="185">
        <v>1</v>
      </c>
      <c r="F142" s="188" t="s">
        <v>268</v>
      </c>
      <c r="G142" s="191" t="s">
        <v>269</v>
      </c>
      <c r="H142" s="245">
        <v>768864</v>
      </c>
      <c r="I142" s="38">
        <f t="shared" ref="I142" si="247">IFERROR(H142/H147,"-")</f>
        <v>1.4835198866382606E-3</v>
      </c>
      <c r="J142" s="196">
        <v>2</v>
      </c>
      <c r="K142" s="38">
        <f t="shared" ref="K142" si="248">IFERROR(J142/J147,"-")</f>
        <v>1.0989010989010989E-3</v>
      </c>
      <c r="L142" s="196">
        <f t="shared" si="242"/>
        <v>384432</v>
      </c>
      <c r="M142" s="140">
        <f>IFERROR(J142/$R$27,0)</f>
        <v>1.4968939450639922E-4</v>
      </c>
      <c r="P142" s="64"/>
      <c r="Q142" s="64"/>
      <c r="R142" s="64"/>
    </row>
    <row r="143" spans="2:18">
      <c r="B143" s="311"/>
      <c r="C143" s="313"/>
      <c r="D143" s="308"/>
      <c r="E143" s="186">
        <v>2</v>
      </c>
      <c r="F143" s="189" t="s">
        <v>256</v>
      </c>
      <c r="G143" s="45" t="s">
        <v>257</v>
      </c>
      <c r="H143" s="213">
        <v>18994583</v>
      </c>
      <c r="I143" s="39">
        <f t="shared" ref="I143" si="249">IFERROR(H143/H147,"-")</f>
        <v>3.6649968809699805E-2</v>
      </c>
      <c r="J143" s="197">
        <v>86</v>
      </c>
      <c r="K143" s="39">
        <f t="shared" ref="K143" si="250">IFERROR(J143/J147,"-")</f>
        <v>4.7252747252747251E-2</v>
      </c>
      <c r="L143" s="197">
        <f t="shared" si="242"/>
        <v>220867.2441860465</v>
      </c>
      <c r="M143" s="137">
        <f t="shared" ref="M143:M147" si="251">IFERROR(J143/$R$27,0)</f>
        <v>6.4366439637751661E-3</v>
      </c>
      <c r="P143" s="64"/>
      <c r="Q143" s="64"/>
      <c r="R143" s="64"/>
    </row>
    <row r="144" spans="2:18" ht="24">
      <c r="B144" s="311"/>
      <c r="C144" s="313"/>
      <c r="D144" s="308"/>
      <c r="E144" s="186">
        <v>3</v>
      </c>
      <c r="F144" s="189" t="s">
        <v>280</v>
      </c>
      <c r="G144" s="46" t="s">
        <v>281</v>
      </c>
      <c r="H144" s="213">
        <v>3657025</v>
      </c>
      <c r="I144" s="39">
        <f t="shared" ref="I144" si="252">IFERROR(H144/H147,"-")</f>
        <v>7.0562145105418968E-3</v>
      </c>
      <c r="J144" s="197">
        <v>27</v>
      </c>
      <c r="K144" s="39">
        <f t="shared" ref="K144" si="253">IFERROR(J144/J147,"-")</f>
        <v>1.4835164835164835E-2</v>
      </c>
      <c r="L144" s="197">
        <f t="shared" si="242"/>
        <v>135445.37037037036</v>
      </c>
      <c r="M144" s="137">
        <f t="shared" si="251"/>
        <v>2.0208068258363893E-3</v>
      </c>
      <c r="P144" s="64"/>
      <c r="Q144" s="64"/>
      <c r="R144" s="64"/>
    </row>
    <row r="145" spans="2:18">
      <c r="B145" s="311"/>
      <c r="C145" s="313"/>
      <c r="D145" s="308"/>
      <c r="E145" s="186">
        <v>4</v>
      </c>
      <c r="F145" s="189" t="s">
        <v>242</v>
      </c>
      <c r="G145" s="46" t="s">
        <v>243</v>
      </c>
      <c r="H145" s="213">
        <v>59093311</v>
      </c>
      <c r="I145" s="39">
        <f t="shared" ref="I145" si="254">IFERROR(H145/H147,"-")</f>
        <v>0.11402029752439896</v>
      </c>
      <c r="J145" s="197">
        <v>454</v>
      </c>
      <c r="K145" s="39">
        <f t="shared" ref="K145" si="255">IFERROR(J145/J147,"-")</f>
        <v>0.24945054945054945</v>
      </c>
      <c r="L145" s="197">
        <f t="shared" si="242"/>
        <v>130161.47797356828</v>
      </c>
      <c r="M145" s="137">
        <f t="shared" si="251"/>
        <v>3.3979492552952621E-2</v>
      </c>
      <c r="P145" s="64"/>
      <c r="Q145" s="64"/>
      <c r="R145" s="64"/>
    </row>
    <row r="146" spans="2:18">
      <c r="B146" s="311"/>
      <c r="C146" s="313"/>
      <c r="D146" s="308"/>
      <c r="E146" s="187">
        <v>5</v>
      </c>
      <c r="F146" s="190" t="s">
        <v>272</v>
      </c>
      <c r="G146" s="47" t="s">
        <v>273</v>
      </c>
      <c r="H146" s="214">
        <v>10794390</v>
      </c>
      <c r="I146" s="59">
        <f t="shared" ref="I146" si="256">IFERROR(H146/H147,"-")</f>
        <v>2.0827730559798838E-2</v>
      </c>
      <c r="J146" s="198">
        <v>98</v>
      </c>
      <c r="K146" s="59">
        <f t="shared" ref="K146" si="257">IFERROR(J146/J147,"-")</f>
        <v>5.3846153846153849E-2</v>
      </c>
      <c r="L146" s="198">
        <f t="shared" si="242"/>
        <v>110146.83673469388</v>
      </c>
      <c r="M146" s="138">
        <f t="shared" si="251"/>
        <v>7.3347803308135623E-3</v>
      </c>
      <c r="P146" s="64"/>
      <c r="Q146" s="64"/>
      <c r="R146" s="64"/>
    </row>
    <row r="147" spans="2:18" ht="12" customHeight="1">
      <c r="B147" s="294"/>
      <c r="C147" s="314"/>
      <c r="D147" s="309"/>
      <c r="E147" s="204" t="s">
        <v>145</v>
      </c>
      <c r="F147" s="207"/>
      <c r="G147" s="210"/>
      <c r="H147" s="215">
        <v>518270100</v>
      </c>
      <c r="I147" s="42" t="s">
        <v>321</v>
      </c>
      <c r="J147" s="199">
        <v>1820</v>
      </c>
      <c r="K147" s="42" t="s">
        <v>128</v>
      </c>
      <c r="L147" s="199">
        <f t="shared" si="242"/>
        <v>284763.7912087912</v>
      </c>
      <c r="M147" s="139">
        <f t="shared" si="251"/>
        <v>0.1362173490008233</v>
      </c>
      <c r="P147" s="64"/>
      <c r="Q147" s="64"/>
      <c r="R147" s="64"/>
    </row>
    <row r="148" spans="2:18">
      <c r="B148" s="293">
        <v>25</v>
      </c>
      <c r="C148" s="312" t="s">
        <v>115</v>
      </c>
      <c r="D148" s="307">
        <f>VLOOKUP(C148,'市区町村別_在宅(医科)'!$C$7:$BO$80,65,0)</f>
        <v>9235</v>
      </c>
      <c r="E148" s="185">
        <v>1</v>
      </c>
      <c r="F148" s="188" t="s">
        <v>256</v>
      </c>
      <c r="G148" s="191" t="s">
        <v>257</v>
      </c>
      <c r="H148" s="245">
        <v>12280350</v>
      </c>
      <c r="I148" s="38">
        <f t="shared" ref="I148" si="258">IFERROR(H148/H153,"-")</f>
        <v>3.4562086499851187E-2</v>
      </c>
      <c r="J148" s="196">
        <v>70</v>
      </c>
      <c r="K148" s="38">
        <f t="shared" ref="K148" si="259">IFERROR(J148/J153,"-")</f>
        <v>5.0724637681159424E-2</v>
      </c>
      <c r="L148" s="196">
        <f t="shared" si="242"/>
        <v>175433.57142857142</v>
      </c>
      <c r="M148" s="140">
        <f>IFERROR(J148/$R$28,0)</f>
        <v>7.5798592311857064E-3</v>
      </c>
      <c r="P148" s="64"/>
      <c r="Q148" s="64"/>
      <c r="R148" s="64"/>
    </row>
    <row r="149" spans="2:18" ht="24">
      <c r="B149" s="311"/>
      <c r="C149" s="313"/>
      <c r="D149" s="308"/>
      <c r="E149" s="186">
        <v>2</v>
      </c>
      <c r="F149" s="189" t="s">
        <v>258</v>
      </c>
      <c r="G149" s="45" t="s">
        <v>259</v>
      </c>
      <c r="H149" s="213">
        <v>4297775</v>
      </c>
      <c r="I149" s="39">
        <f t="shared" ref="I149" si="260">IFERROR(H149/H153,"-")</f>
        <v>1.2095752263322946E-2</v>
      </c>
      <c r="J149" s="197">
        <v>35</v>
      </c>
      <c r="K149" s="39">
        <f t="shared" ref="K149" si="261">IFERROR(J149/J153,"-")</f>
        <v>2.5362318840579712E-2</v>
      </c>
      <c r="L149" s="197">
        <f t="shared" si="242"/>
        <v>122793.57142857143</v>
      </c>
      <c r="M149" s="137">
        <f t="shared" ref="M149:M153" si="262">IFERROR(J149/$R$28,0)</f>
        <v>3.7899296155928532E-3</v>
      </c>
      <c r="P149" s="64"/>
      <c r="Q149" s="64"/>
      <c r="R149" s="64"/>
    </row>
    <row r="150" spans="2:18">
      <c r="B150" s="311"/>
      <c r="C150" s="313"/>
      <c r="D150" s="308"/>
      <c r="E150" s="186">
        <v>3</v>
      </c>
      <c r="F150" s="189" t="s">
        <v>242</v>
      </c>
      <c r="G150" s="46" t="s">
        <v>243</v>
      </c>
      <c r="H150" s="213">
        <v>40056348</v>
      </c>
      <c r="I150" s="39">
        <f t="shared" ref="I150" si="263">IFERROR(H150/H153,"-")</f>
        <v>0.11273546474197732</v>
      </c>
      <c r="J150" s="197">
        <v>350</v>
      </c>
      <c r="K150" s="39">
        <f t="shared" ref="K150" si="264">IFERROR(J150/J153,"-")</f>
        <v>0.25362318840579712</v>
      </c>
      <c r="L150" s="197">
        <f t="shared" si="242"/>
        <v>114446.70857142858</v>
      </c>
      <c r="M150" s="137">
        <f t="shared" si="262"/>
        <v>3.7899296155928533E-2</v>
      </c>
      <c r="P150" s="64"/>
      <c r="Q150" s="64"/>
      <c r="R150" s="64"/>
    </row>
    <row r="151" spans="2:18">
      <c r="B151" s="311"/>
      <c r="C151" s="313"/>
      <c r="D151" s="308"/>
      <c r="E151" s="186">
        <v>4</v>
      </c>
      <c r="F151" s="189" t="s">
        <v>260</v>
      </c>
      <c r="G151" s="46" t="s">
        <v>261</v>
      </c>
      <c r="H151" s="213">
        <v>14989921</v>
      </c>
      <c r="I151" s="39">
        <f t="shared" ref="I151" si="265">IFERROR(H151/H153,"-")</f>
        <v>4.2187962576631433E-2</v>
      </c>
      <c r="J151" s="197">
        <v>135</v>
      </c>
      <c r="K151" s="39">
        <f t="shared" ref="K151" si="266">IFERROR(J151/J153,"-")</f>
        <v>9.7826086956521743E-2</v>
      </c>
      <c r="L151" s="197">
        <f t="shared" si="242"/>
        <v>111036.45185185185</v>
      </c>
      <c r="M151" s="137">
        <f t="shared" si="262"/>
        <v>1.4618299945858148E-2</v>
      </c>
      <c r="P151" s="64"/>
      <c r="Q151" s="64"/>
      <c r="R151" s="64"/>
    </row>
    <row r="152" spans="2:18">
      <c r="B152" s="311"/>
      <c r="C152" s="313"/>
      <c r="D152" s="308"/>
      <c r="E152" s="187">
        <v>5</v>
      </c>
      <c r="F152" s="190" t="s">
        <v>252</v>
      </c>
      <c r="G152" s="47" t="s">
        <v>253</v>
      </c>
      <c r="H152" s="214">
        <v>13595884</v>
      </c>
      <c r="I152" s="59">
        <f t="shared" ref="I152" si="267">IFERROR(H152/H153,"-")</f>
        <v>3.8264554255370793E-2</v>
      </c>
      <c r="J152" s="198">
        <v>126</v>
      </c>
      <c r="K152" s="59">
        <f t="shared" ref="K152" si="268">IFERROR(J152/J153,"-")</f>
        <v>9.1304347826086957E-2</v>
      </c>
      <c r="L152" s="198">
        <f t="shared" si="242"/>
        <v>107903.84126984127</v>
      </c>
      <c r="M152" s="138">
        <f t="shared" si="262"/>
        <v>1.3643746616134272E-2</v>
      </c>
      <c r="P152" s="64"/>
      <c r="Q152" s="64"/>
      <c r="R152" s="64"/>
    </row>
    <row r="153" spans="2:18" ht="12" customHeight="1">
      <c r="B153" s="294"/>
      <c r="C153" s="314"/>
      <c r="D153" s="309"/>
      <c r="E153" s="204" t="s">
        <v>145</v>
      </c>
      <c r="F153" s="207"/>
      <c r="G153" s="210"/>
      <c r="H153" s="215">
        <v>355312750</v>
      </c>
      <c r="I153" s="42" t="s">
        <v>321</v>
      </c>
      <c r="J153" s="199">
        <v>1380</v>
      </c>
      <c r="K153" s="42" t="s">
        <v>128</v>
      </c>
      <c r="L153" s="199">
        <f t="shared" si="242"/>
        <v>257473.0072463768</v>
      </c>
      <c r="M153" s="139">
        <f t="shared" si="262"/>
        <v>0.14943151055766107</v>
      </c>
      <c r="P153" s="64"/>
      <c r="Q153" s="64"/>
      <c r="R153" s="64"/>
    </row>
    <row r="154" spans="2:18">
      <c r="B154" s="293">
        <v>26</v>
      </c>
      <c r="C154" s="312" t="s">
        <v>37</v>
      </c>
      <c r="D154" s="307">
        <f>VLOOKUP(C154,'市区町村別_在宅(医科)'!$C$7:$BO$80,65,0)</f>
        <v>128043</v>
      </c>
      <c r="E154" s="185">
        <v>1</v>
      </c>
      <c r="F154" s="188" t="s">
        <v>256</v>
      </c>
      <c r="G154" s="191" t="s">
        <v>257</v>
      </c>
      <c r="H154" s="245">
        <v>153070328</v>
      </c>
      <c r="I154" s="38">
        <f t="shared" ref="I154" si="269">IFERROR(H154/H159,"-")</f>
        <v>3.6883248297512349E-2</v>
      </c>
      <c r="J154" s="196">
        <v>677</v>
      </c>
      <c r="K154" s="38">
        <f t="shared" ref="K154" si="270">IFERROR(J154/J159,"-")</f>
        <v>4.784114196876546E-2</v>
      </c>
      <c r="L154" s="196">
        <f t="shared" si="242"/>
        <v>226100.92762186116</v>
      </c>
      <c r="M154" s="140">
        <f>IFERROR(J154/$R$29,0)</f>
        <v>5.2872863022578355E-3</v>
      </c>
      <c r="P154" s="64"/>
      <c r="Q154" s="64"/>
      <c r="R154" s="64"/>
    </row>
    <row r="155" spans="2:18">
      <c r="B155" s="311"/>
      <c r="C155" s="313"/>
      <c r="D155" s="308"/>
      <c r="E155" s="186">
        <v>2</v>
      </c>
      <c r="F155" s="189" t="s">
        <v>252</v>
      </c>
      <c r="G155" s="45" t="s">
        <v>253</v>
      </c>
      <c r="H155" s="213">
        <v>200807298</v>
      </c>
      <c r="I155" s="39">
        <f t="shared" ref="I155" si="271">IFERROR(H155/H159,"-")</f>
        <v>4.8385768351437486E-2</v>
      </c>
      <c r="J155" s="197">
        <v>1527</v>
      </c>
      <c r="K155" s="39">
        <f t="shared" ref="K155" si="272">IFERROR(J155/J159,"-")</f>
        <v>0.10790756836972652</v>
      </c>
      <c r="L155" s="197">
        <f t="shared" si="242"/>
        <v>131504.45186640471</v>
      </c>
      <c r="M155" s="137">
        <f t="shared" ref="M155:M159" si="273">IFERROR(J155/$R$29,0)</f>
        <v>1.1925681216466344E-2</v>
      </c>
      <c r="P155" s="64"/>
      <c r="Q155" s="64"/>
      <c r="R155" s="64"/>
    </row>
    <row r="156" spans="2:18">
      <c r="B156" s="311"/>
      <c r="C156" s="313"/>
      <c r="D156" s="308"/>
      <c r="E156" s="186">
        <v>3</v>
      </c>
      <c r="F156" s="189" t="s">
        <v>242</v>
      </c>
      <c r="G156" s="46" t="s">
        <v>243</v>
      </c>
      <c r="H156" s="213">
        <v>350690810</v>
      </c>
      <c r="I156" s="39">
        <f t="shared" ref="I156" si="274">IFERROR(H156/H159,"-")</f>
        <v>8.4501133497837194E-2</v>
      </c>
      <c r="J156" s="197">
        <v>3031</v>
      </c>
      <c r="K156" s="39">
        <f t="shared" ref="K156" si="275">IFERROR(J156/J159,"-")</f>
        <v>0.21418980990742703</v>
      </c>
      <c r="L156" s="197">
        <f t="shared" si="242"/>
        <v>115701.35598812273</v>
      </c>
      <c r="M156" s="137">
        <f t="shared" si="273"/>
        <v>2.3671735276430576E-2</v>
      </c>
      <c r="P156" s="64"/>
      <c r="Q156" s="64"/>
      <c r="R156" s="64"/>
    </row>
    <row r="157" spans="2:18" ht="24">
      <c r="B157" s="311"/>
      <c r="C157" s="313"/>
      <c r="D157" s="308"/>
      <c r="E157" s="186">
        <v>4</v>
      </c>
      <c r="F157" s="189" t="s">
        <v>270</v>
      </c>
      <c r="G157" s="46" t="s">
        <v>271</v>
      </c>
      <c r="H157" s="213">
        <v>15778130</v>
      </c>
      <c r="I157" s="39">
        <f t="shared" ref="I157" si="276">IFERROR(H157/H159,"-")</f>
        <v>3.801838632373144E-3</v>
      </c>
      <c r="J157" s="197">
        <v>138</v>
      </c>
      <c r="K157" s="39">
        <f t="shared" ref="K157" si="277">IFERROR(J157/J159,"-")</f>
        <v>9.7519609921560314E-3</v>
      </c>
      <c r="L157" s="197">
        <f t="shared" si="242"/>
        <v>114334.27536231885</v>
      </c>
      <c r="M157" s="137">
        <f t="shared" si="273"/>
        <v>1.0777629390126755E-3</v>
      </c>
      <c r="P157" s="64"/>
      <c r="Q157" s="64"/>
      <c r="R157" s="64"/>
    </row>
    <row r="158" spans="2:18">
      <c r="B158" s="311"/>
      <c r="C158" s="313"/>
      <c r="D158" s="308"/>
      <c r="E158" s="187">
        <v>5</v>
      </c>
      <c r="F158" s="190" t="s">
        <v>262</v>
      </c>
      <c r="G158" s="47" t="s">
        <v>263</v>
      </c>
      <c r="H158" s="214">
        <v>175524032</v>
      </c>
      <c r="I158" s="59">
        <f t="shared" ref="I158" si="278">IFERROR(H158/H159,"-")</f>
        <v>4.2293608036408623E-2</v>
      </c>
      <c r="J158" s="198">
        <v>1711</v>
      </c>
      <c r="K158" s="59">
        <f t="shared" ref="K158" si="279">IFERROR(J158/J159,"-")</f>
        <v>0.12091018302593456</v>
      </c>
      <c r="L158" s="198">
        <f t="shared" si="242"/>
        <v>102585.64114552893</v>
      </c>
      <c r="M158" s="138">
        <f t="shared" si="273"/>
        <v>1.3362698468483244E-2</v>
      </c>
      <c r="P158" s="64"/>
      <c r="Q158" s="64"/>
      <c r="R158" s="64"/>
    </row>
    <row r="159" spans="2:18" ht="12" customHeight="1">
      <c r="B159" s="294"/>
      <c r="C159" s="314"/>
      <c r="D159" s="309"/>
      <c r="E159" s="204" t="s">
        <v>145</v>
      </c>
      <c r="F159" s="207"/>
      <c r="G159" s="210"/>
      <c r="H159" s="215">
        <v>4150131430</v>
      </c>
      <c r="I159" s="42" t="s">
        <v>321</v>
      </c>
      <c r="J159" s="199">
        <v>14151</v>
      </c>
      <c r="K159" s="42" t="s">
        <v>128</v>
      </c>
      <c r="L159" s="199">
        <f t="shared" si="242"/>
        <v>293274.7812875415</v>
      </c>
      <c r="M159" s="139">
        <f t="shared" si="273"/>
        <v>0.11051756050701718</v>
      </c>
      <c r="P159" s="64"/>
      <c r="Q159" s="64"/>
      <c r="R159" s="64"/>
    </row>
    <row r="160" spans="2:18">
      <c r="B160" s="293">
        <v>27</v>
      </c>
      <c r="C160" s="312" t="s">
        <v>38</v>
      </c>
      <c r="D160" s="307">
        <f>VLOOKUP(C160,'市区町村別_在宅(医科)'!$C$7:$BO$80,65,0)</f>
        <v>21977</v>
      </c>
      <c r="E160" s="185">
        <v>1</v>
      </c>
      <c r="F160" s="188" t="s">
        <v>256</v>
      </c>
      <c r="G160" s="191" t="s">
        <v>257</v>
      </c>
      <c r="H160" s="245">
        <v>17646370</v>
      </c>
      <c r="I160" s="38">
        <f t="shared" ref="I160" si="280">IFERROR(H160/H165,"-")</f>
        <v>2.4960731804003097E-2</v>
      </c>
      <c r="J160" s="196">
        <v>83</v>
      </c>
      <c r="K160" s="38">
        <f t="shared" ref="K160" si="281">IFERROR(J160/J165,"-")</f>
        <v>3.2988871224165342E-2</v>
      </c>
      <c r="L160" s="196">
        <f t="shared" si="242"/>
        <v>212606.86746987951</v>
      </c>
      <c r="M160" s="140">
        <f>IFERROR(J160/$R$30,0)</f>
        <v>3.7766756154161167E-3</v>
      </c>
      <c r="P160" s="64"/>
      <c r="Q160" s="64"/>
      <c r="R160" s="64"/>
    </row>
    <row r="161" spans="2:18">
      <c r="B161" s="311"/>
      <c r="C161" s="313"/>
      <c r="D161" s="308"/>
      <c r="E161" s="186">
        <v>2</v>
      </c>
      <c r="F161" s="189" t="s">
        <v>252</v>
      </c>
      <c r="G161" s="45" t="s">
        <v>253</v>
      </c>
      <c r="H161" s="213">
        <v>41953118</v>
      </c>
      <c r="I161" s="39">
        <f t="shared" ref="I161" si="282">IFERROR(H161/H165,"-")</f>
        <v>5.9342546185968827E-2</v>
      </c>
      <c r="J161" s="197">
        <v>287</v>
      </c>
      <c r="K161" s="39">
        <f t="shared" ref="K161" si="283">IFERROR(J161/J165,"-")</f>
        <v>0.11406995230524643</v>
      </c>
      <c r="L161" s="197">
        <f t="shared" si="242"/>
        <v>146178.11149825784</v>
      </c>
      <c r="M161" s="137">
        <f t="shared" ref="M161:M165" si="284">IFERROR(J161/$R$30,0)</f>
        <v>1.3059107248487054E-2</v>
      </c>
      <c r="P161" s="64"/>
      <c r="Q161" s="64"/>
      <c r="R161" s="64"/>
    </row>
    <row r="162" spans="2:18">
      <c r="B162" s="311"/>
      <c r="C162" s="313"/>
      <c r="D162" s="308"/>
      <c r="E162" s="186">
        <v>3</v>
      </c>
      <c r="F162" s="189" t="s">
        <v>242</v>
      </c>
      <c r="G162" s="46" t="s">
        <v>243</v>
      </c>
      <c r="H162" s="213">
        <v>59408101</v>
      </c>
      <c r="I162" s="39">
        <f t="shared" ref="I162" si="285">IFERROR(H162/H165,"-")</f>
        <v>8.4032561713606152E-2</v>
      </c>
      <c r="J162" s="197">
        <v>516</v>
      </c>
      <c r="K162" s="39">
        <f t="shared" ref="K162" si="286">IFERROR(J162/J165,"-")</f>
        <v>0.20508744038155802</v>
      </c>
      <c r="L162" s="197">
        <f t="shared" si="242"/>
        <v>115131.97868217055</v>
      </c>
      <c r="M162" s="137">
        <f t="shared" si="284"/>
        <v>2.3479091777767667E-2</v>
      </c>
      <c r="P162" s="64"/>
      <c r="Q162" s="64"/>
      <c r="R162" s="64"/>
    </row>
    <row r="163" spans="2:18">
      <c r="B163" s="311"/>
      <c r="C163" s="313"/>
      <c r="D163" s="308"/>
      <c r="E163" s="186">
        <v>4</v>
      </c>
      <c r="F163" s="189" t="s">
        <v>272</v>
      </c>
      <c r="G163" s="46" t="s">
        <v>273</v>
      </c>
      <c r="H163" s="213">
        <v>9229821</v>
      </c>
      <c r="I163" s="39">
        <f t="shared" ref="I163" si="287">IFERROR(H163/H165,"-")</f>
        <v>1.3055551174545E-2</v>
      </c>
      <c r="J163" s="197">
        <v>83</v>
      </c>
      <c r="K163" s="39">
        <f t="shared" ref="K163" si="288">IFERROR(J163/J165,"-")</f>
        <v>3.2988871224165342E-2</v>
      </c>
      <c r="L163" s="197">
        <f t="shared" si="242"/>
        <v>111202.6626506024</v>
      </c>
      <c r="M163" s="137">
        <f t="shared" si="284"/>
        <v>3.7766756154161167E-3</v>
      </c>
      <c r="P163" s="64"/>
      <c r="Q163" s="64"/>
      <c r="R163" s="64"/>
    </row>
    <row r="164" spans="2:18">
      <c r="B164" s="311"/>
      <c r="C164" s="313"/>
      <c r="D164" s="308"/>
      <c r="E164" s="187">
        <v>5</v>
      </c>
      <c r="F164" s="190" t="s">
        <v>262</v>
      </c>
      <c r="G164" s="47" t="s">
        <v>263</v>
      </c>
      <c r="H164" s="214">
        <v>30726115</v>
      </c>
      <c r="I164" s="59">
        <f t="shared" ref="I164" si="289">IFERROR(H164/H165,"-")</f>
        <v>4.3461987700244106E-2</v>
      </c>
      <c r="J164" s="198">
        <v>303</v>
      </c>
      <c r="K164" s="59">
        <f t="shared" ref="K164" si="290">IFERROR(J164/J165,"-")</f>
        <v>0.12042925278219396</v>
      </c>
      <c r="L164" s="198">
        <f t="shared" si="242"/>
        <v>101406.32013201321</v>
      </c>
      <c r="M164" s="138">
        <f t="shared" si="284"/>
        <v>1.3787141102061246E-2</v>
      </c>
      <c r="P164" s="64"/>
      <c r="Q164" s="64"/>
      <c r="R164" s="64"/>
    </row>
    <row r="165" spans="2:18" ht="12" customHeight="1">
      <c r="B165" s="294"/>
      <c r="C165" s="314"/>
      <c r="D165" s="309"/>
      <c r="E165" s="204" t="s">
        <v>145</v>
      </c>
      <c r="F165" s="207"/>
      <c r="G165" s="210"/>
      <c r="H165" s="215">
        <v>706965250</v>
      </c>
      <c r="I165" s="42" t="s">
        <v>321</v>
      </c>
      <c r="J165" s="199">
        <v>2516</v>
      </c>
      <c r="K165" s="42" t="s">
        <v>128</v>
      </c>
      <c r="L165" s="199">
        <f t="shared" si="242"/>
        <v>280987.77821939584</v>
      </c>
      <c r="M165" s="139">
        <f t="shared" si="284"/>
        <v>0.11448332347454157</v>
      </c>
      <c r="P165" s="64"/>
      <c r="Q165" s="64"/>
      <c r="R165" s="64"/>
    </row>
    <row r="166" spans="2:18">
      <c r="B166" s="293">
        <v>28</v>
      </c>
      <c r="C166" s="312" t="s">
        <v>39</v>
      </c>
      <c r="D166" s="307">
        <f>VLOOKUP(C166,'市区町村別_在宅(医科)'!$C$7:$BO$80,65,0)</f>
        <v>17806</v>
      </c>
      <c r="E166" s="185">
        <v>1</v>
      </c>
      <c r="F166" s="188" t="s">
        <v>256</v>
      </c>
      <c r="G166" s="191" t="s">
        <v>257</v>
      </c>
      <c r="H166" s="245">
        <v>25755192</v>
      </c>
      <c r="I166" s="38">
        <f t="shared" ref="I166" si="291">IFERROR(H166/H171,"-")</f>
        <v>5.3604409153004823E-2</v>
      </c>
      <c r="J166" s="196">
        <v>93</v>
      </c>
      <c r="K166" s="38">
        <f t="shared" ref="K166" si="292">IFERROR(J166/J171,"-")</f>
        <v>5.3082191780821915E-2</v>
      </c>
      <c r="L166" s="196">
        <f t="shared" si="242"/>
        <v>276937.54838709679</v>
      </c>
      <c r="M166" s="140">
        <f>IFERROR(J166/$R$31,0)</f>
        <v>5.2229585532966418E-3</v>
      </c>
      <c r="P166" s="64"/>
      <c r="Q166" s="64"/>
      <c r="R166" s="64"/>
    </row>
    <row r="167" spans="2:18">
      <c r="B167" s="311"/>
      <c r="C167" s="313"/>
      <c r="D167" s="308"/>
      <c r="E167" s="186">
        <v>2</v>
      </c>
      <c r="F167" s="189" t="s">
        <v>262</v>
      </c>
      <c r="G167" s="45" t="s">
        <v>263</v>
      </c>
      <c r="H167" s="213">
        <v>24827357</v>
      </c>
      <c r="I167" s="39">
        <f t="shared" ref="I167" si="293">IFERROR(H167/H171,"-")</f>
        <v>5.1673301554720247E-2</v>
      </c>
      <c r="J167" s="197">
        <v>218</v>
      </c>
      <c r="K167" s="39">
        <f t="shared" ref="K167" si="294">IFERROR(J167/J171,"-")</f>
        <v>0.12442922374429223</v>
      </c>
      <c r="L167" s="197">
        <f t="shared" si="242"/>
        <v>113886.95871559632</v>
      </c>
      <c r="M167" s="137">
        <f t="shared" ref="M167:M171" si="295">IFERROR(J167/$R$31,0)</f>
        <v>1.22430641356846E-2</v>
      </c>
      <c r="P167" s="64"/>
      <c r="Q167" s="64"/>
      <c r="R167" s="64"/>
    </row>
    <row r="168" spans="2:18">
      <c r="B168" s="311"/>
      <c r="C168" s="313"/>
      <c r="D168" s="308"/>
      <c r="E168" s="186">
        <v>3</v>
      </c>
      <c r="F168" s="189" t="s">
        <v>242</v>
      </c>
      <c r="G168" s="46" t="s">
        <v>243</v>
      </c>
      <c r="H168" s="213">
        <v>45100230</v>
      </c>
      <c r="I168" s="39">
        <f t="shared" ref="I168" si="296">IFERROR(H168/H171,"-")</f>
        <v>9.3867332917363724E-2</v>
      </c>
      <c r="J168" s="197">
        <v>407</v>
      </c>
      <c r="K168" s="39">
        <f t="shared" ref="K168" si="297">IFERROR(J168/J171,"-")</f>
        <v>0.23230593607305935</v>
      </c>
      <c r="L168" s="197">
        <f t="shared" si="242"/>
        <v>110811.37592137592</v>
      </c>
      <c r="M168" s="137">
        <f t="shared" si="295"/>
        <v>2.2857463776255194E-2</v>
      </c>
      <c r="P168" s="64"/>
      <c r="Q168" s="64"/>
      <c r="R168" s="64"/>
    </row>
    <row r="169" spans="2:18">
      <c r="B169" s="311"/>
      <c r="C169" s="313"/>
      <c r="D169" s="308"/>
      <c r="E169" s="186">
        <v>4</v>
      </c>
      <c r="F169" s="189" t="s">
        <v>260</v>
      </c>
      <c r="G169" s="46" t="s">
        <v>261</v>
      </c>
      <c r="H169" s="213">
        <v>22270850</v>
      </c>
      <c r="I169" s="39">
        <f t="shared" ref="I169" si="298">IFERROR(H169/H171,"-")</f>
        <v>4.6352430825799998E-2</v>
      </c>
      <c r="J169" s="197">
        <v>202</v>
      </c>
      <c r="K169" s="39">
        <f t="shared" ref="K169" si="299">IFERROR(J169/J171,"-")</f>
        <v>0.11529680365296803</v>
      </c>
      <c r="L169" s="197">
        <f t="shared" si="242"/>
        <v>110251.73267326732</v>
      </c>
      <c r="M169" s="137">
        <f t="shared" si="295"/>
        <v>1.1344490621138941E-2</v>
      </c>
      <c r="P169" s="64"/>
      <c r="Q169" s="64"/>
      <c r="R169" s="64"/>
    </row>
    <row r="170" spans="2:18">
      <c r="B170" s="311"/>
      <c r="C170" s="313"/>
      <c r="D170" s="308"/>
      <c r="E170" s="187">
        <v>5</v>
      </c>
      <c r="F170" s="190" t="s">
        <v>272</v>
      </c>
      <c r="G170" s="47" t="s">
        <v>273</v>
      </c>
      <c r="H170" s="214">
        <v>9221963</v>
      </c>
      <c r="I170" s="59">
        <f t="shared" ref="I170" si="300">IFERROR(H170/H171,"-")</f>
        <v>1.9193717439414618E-2</v>
      </c>
      <c r="J170" s="198">
        <v>94</v>
      </c>
      <c r="K170" s="59">
        <f t="shared" ref="K170" si="301">IFERROR(J170/J171,"-")</f>
        <v>5.3652968036529677E-2</v>
      </c>
      <c r="L170" s="198">
        <f t="shared" si="242"/>
        <v>98105.98936170213</v>
      </c>
      <c r="M170" s="138">
        <f t="shared" si="295"/>
        <v>5.2791193979557453E-3</v>
      </c>
      <c r="P170" s="64"/>
      <c r="Q170" s="64"/>
      <c r="R170" s="64"/>
    </row>
    <row r="171" spans="2:18" ht="12" customHeight="1">
      <c r="B171" s="294"/>
      <c r="C171" s="314"/>
      <c r="D171" s="309"/>
      <c r="E171" s="204" t="s">
        <v>145</v>
      </c>
      <c r="F171" s="207"/>
      <c r="G171" s="210"/>
      <c r="H171" s="215">
        <v>480467790</v>
      </c>
      <c r="I171" s="42" t="s">
        <v>321</v>
      </c>
      <c r="J171" s="199">
        <v>1752</v>
      </c>
      <c r="K171" s="42" t="s">
        <v>128</v>
      </c>
      <c r="L171" s="199">
        <f t="shared" si="242"/>
        <v>274239.60616438359</v>
      </c>
      <c r="M171" s="139">
        <f t="shared" si="295"/>
        <v>9.8393799842749638E-2</v>
      </c>
      <c r="P171" s="64"/>
      <c r="Q171" s="64"/>
      <c r="R171" s="64"/>
    </row>
    <row r="172" spans="2:18">
      <c r="B172" s="293">
        <v>29</v>
      </c>
      <c r="C172" s="312" t="s">
        <v>40</v>
      </c>
      <c r="D172" s="307">
        <f>VLOOKUP(C172,'市区町村別_在宅(医科)'!$C$7:$BO$80,65,0)</f>
        <v>15172</v>
      </c>
      <c r="E172" s="185">
        <v>1</v>
      </c>
      <c r="F172" s="188" t="s">
        <v>268</v>
      </c>
      <c r="G172" s="191" t="s">
        <v>269</v>
      </c>
      <c r="H172" s="245">
        <v>780780</v>
      </c>
      <c r="I172" s="38">
        <f t="shared" ref="I172" si="302">IFERROR(H172/H177,"-")</f>
        <v>1.7087778784633429E-3</v>
      </c>
      <c r="J172" s="196">
        <v>2</v>
      </c>
      <c r="K172" s="38">
        <f t="shared" ref="K172" si="303">IFERROR(J172/J177,"-")</f>
        <v>1.266624445851805E-3</v>
      </c>
      <c r="L172" s="196">
        <f t="shared" si="242"/>
        <v>390390</v>
      </c>
      <c r="M172" s="140">
        <f>IFERROR(J172/$R$32,0)</f>
        <v>1.318217769575534E-4</v>
      </c>
      <c r="P172" s="64"/>
      <c r="Q172" s="64"/>
      <c r="R172" s="64"/>
    </row>
    <row r="173" spans="2:18">
      <c r="B173" s="311"/>
      <c r="C173" s="313"/>
      <c r="D173" s="308"/>
      <c r="E173" s="186">
        <v>2</v>
      </c>
      <c r="F173" s="189" t="s">
        <v>252</v>
      </c>
      <c r="G173" s="45" t="s">
        <v>253</v>
      </c>
      <c r="H173" s="213">
        <v>25921730</v>
      </c>
      <c r="I173" s="39">
        <f t="shared" ref="I173" si="304">IFERROR(H173/H177,"-")</f>
        <v>5.6731062265298282E-2</v>
      </c>
      <c r="J173" s="197">
        <v>183</v>
      </c>
      <c r="K173" s="39">
        <f t="shared" ref="K173" si="305">IFERROR(J173/J177,"-")</f>
        <v>0.11589613679544016</v>
      </c>
      <c r="L173" s="197">
        <f t="shared" si="242"/>
        <v>141648.79781420765</v>
      </c>
      <c r="M173" s="137">
        <f t="shared" ref="M173:M177" si="306">IFERROR(J173/$R$32,0)</f>
        <v>1.2061692591616135E-2</v>
      </c>
      <c r="P173" s="64"/>
      <c r="Q173" s="64"/>
      <c r="R173" s="64"/>
    </row>
    <row r="174" spans="2:18">
      <c r="B174" s="311"/>
      <c r="C174" s="313"/>
      <c r="D174" s="308"/>
      <c r="E174" s="186">
        <v>3</v>
      </c>
      <c r="F174" s="189" t="s">
        <v>256</v>
      </c>
      <c r="G174" s="46" t="s">
        <v>257</v>
      </c>
      <c r="H174" s="213">
        <v>7921917</v>
      </c>
      <c r="I174" s="39">
        <f t="shared" ref="I174" si="307">IFERROR(H174/H177,"-")</f>
        <v>1.733752980945041E-2</v>
      </c>
      <c r="J174" s="197">
        <v>58</v>
      </c>
      <c r="K174" s="39">
        <f t="shared" ref="K174" si="308">IFERROR(J174/J177,"-")</f>
        <v>3.6732108929702342E-2</v>
      </c>
      <c r="L174" s="197">
        <f t="shared" si="242"/>
        <v>136584.77586206896</v>
      </c>
      <c r="M174" s="137">
        <f t="shared" si="306"/>
        <v>3.8228315317690481E-3</v>
      </c>
      <c r="P174" s="64"/>
      <c r="Q174" s="64"/>
      <c r="R174" s="64"/>
    </row>
    <row r="175" spans="2:18" ht="24">
      <c r="B175" s="311"/>
      <c r="C175" s="313"/>
      <c r="D175" s="308"/>
      <c r="E175" s="186">
        <v>4</v>
      </c>
      <c r="F175" s="189" t="s">
        <v>258</v>
      </c>
      <c r="G175" s="46" t="s">
        <v>259</v>
      </c>
      <c r="H175" s="213">
        <v>7039534</v>
      </c>
      <c r="I175" s="39">
        <f t="shared" ref="I175" si="309">IFERROR(H175/H177,"-")</f>
        <v>1.5406388449871373E-2</v>
      </c>
      <c r="J175" s="197">
        <v>55</v>
      </c>
      <c r="K175" s="39">
        <f t="shared" ref="K175" si="310">IFERROR(J175/J177,"-")</f>
        <v>3.4832172260924638E-2</v>
      </c>
      <c r="L175" s="197">
        <f t="shared" si="242"/>
        <v>127991.52727272727</v>
      </c>
      <c r="M175" s="137">
        <f t="shared" si="306"/>
        <v>3.625098866332718E-3</v>
      </c>
      <c r="P175" s="64"/>
      <c r="Q175" s="64"/>
      <c r="R175" s="64"/>
    </row>
    <row r="176" spans="2:18">
      <c r="B176" s="311"/>
      <c r="C176" s="313"/>
      <c r="D176" s="308"/>
      <c r="E176" s="187">
        <v>5</v>
      </c>
      <c r="F176" s="190" t="s">
        <v>242</v>
      </c>
      <c r="G176" s="47" t="s">
        <v>243</v>
      </c>
      <c r="H176" s="214">
        <v>32798419</v>
      </c>
      <c r="I176" s="59">
        <f t="shared" ref="I176" si="311">IFERROR(H176/H177,"-")</f>
        <v>7.178105591302518E-2</v>
      </c>
      <c r="J176" s="198">
        <v>316</v>
      </c>
      <c r="K176" s="59">
        <f t="shared" ref="K176" si="312">IFERROR(J176/J177,"-")</f>
        <v>0.20012666244458518</v>
      </c>
      <c r="L176" s="198">
        <f t="shared" si="242"/>
        <v>103792.46518987342</v>
      </c>
      <c r="M176" s="138">
        <f t="shared" si="306"/>
        <v>2.0827840759293434E-2</v>
      </c>
      <c r="P176" s="64"/>
      <c r="Q176" s="64"/>
      <c r="R176" s="64"/>
    </row>
    <row r="177" spans="2:18" ht="12" customHeight="1">
      <c r="B177" s="294"/>
      <c r="C177" s="314"/>
      <c r="D177" s="309"/>
      <c r="E177" s="204" t="s">
        <v>145</v>
      </c>
      <c r="F177" s="207"/>
      <c r="G177" s="210"/>
      <c r="H177" s="215">
        <v>456923050</v>
      </c>
      <c r="I177" s="42" t="s">
        <v>321</v>
      </c>
      <c r="J177" s="199">
        <v>1579</v>
      </c>
      <c r="K177" s="42" t="s">
        <v>128</v>
      </c>
      <c r="L177" s="199">
        <f t="shared" si="242"/>
        <v>289374.95250158326</v>
      </c>
      <c r="M177" s="139">
        <f t="shared" si="306"/>
        <v>0.1040732929079884</v>
      </c>
      <c r="P177" s="64"/>
      <c r="Q177" s="64"/>
      <c r="R177" s="64"/>
    </row>
    <row r="178" spans="2:18">
      <c r="B178" s="293">
        <v>30</v>
      </c>
      <c r="C178" s="312" t="s">
        <v>41</v>
      </c>
      <c r="D178" s="307">
        <f>VLOOKUP(C178,'市区町村別_在宅(医科)'!$C$7:$BO$80,65,0)</f>
        <v>20327</v>
      </c>
      <c r="E178" s="185">
        <v>1</v>
      </c>
      <c r="F178" s="188" t="s">
        <v>256</v>
      </c>
      <c r="G178" s="191" t="s">
        <v>257</v>
      </c>
      <c r="H178" s="245">
        <v>30425564</v>
      </c>
      <c r="I178" s="38">
        <f t="shared" ref="I178" si="313">IFERROR(H178/H183,"-")</f>
        <v>4.0083893605972712E-2</v>
      </c>
      <c r="J178" s="196">
        <v>127</v>
      </c>
      <c r="K178" s="38">
        <f t="shared" ref="K178" si="314">IFERROR(J178/J183,"-")</f>
        <v>4.8215641609719057E-2</v>
      </c>
      <c r="L178" s="196">
        <f t="shared" si="242"/>
        <v>239571.37007874015</v>
      </c>
      <c r="M178" s="140">
        <f>IFERROR(J178/$R$33,0)</f>
        <v>6.2478476902641808E-3</v>
      </c>
      <c r="P178" s="64"/>
      <c r="Q178" s="64"/>
      <c r="R178" s="64"/>
    </row>
    <row r="179" spans="2:18">
      <c r="B179" s="311"/>
      <c r="C179" s="313"/>
      <c r="D179" s="308"/>
      <c r="E179" s="186">
        <v>2</v>
      </c>
      <c r="F179" s="189" t="s">
        <v>242</v>
      </c>
      <c r="G179" s="45" t="s">
        <v>243</v>
      </c>
      <c r="H179" s="213">
        <v>75234132</v>
      </c>
      <c r="I179" s="39">
        <f t="shared" ref="I179" si="315">IFERROR(H179/H183,"-")</f>
        <v>9.9116550234720602E-2</v>
      </c>
      <c r="J179" s="197">
        <v>633</v>
      </c>
      <c r="K179" s="39">
        <f t="shared" ref="K179" si="316">IFERROR(J179/J183,"-")</f>
        <v>0.24031890660592256</v>
      </c>
      <c r="L179" s="197">
        <f t="shared" si="242"/>
        <v>118853.28909952607</v>
      </c>
      <c r="M179" s="137">
        <f t="shared" ref="M179:M183" si="317">IFERROR(J179/$R$33,0)</f>
        <v>3.1140847149112017E-2</v>
      </c>
      <c r="P179" s="64"/>
      <c r="Q179" s="64"/>
      <c r="R179" s="64"/>
    </row>
    <row r="180" spans="2:18">
      <c r="B180" s="311"/>
      <c r="C180" s="313"/>
      <c r="D180" s="308"/>
      <c r="E180" s="186">
        <v>3</v>
      </c>
      <c r="F180" s="189" t="s">
        <v>252</v>
      </c>
      <c r="G180" s="46" t="s">
        <v>253</v>
      </c>
      <c r="H180" s="213">
        <v>30923337</v>
      </c>
      <c r="I180" s="39">
        <f t="shared" ref="I180" si="318">IFERROR(H180/H183,"-")</f>
        <v>4.0739680298108503E-2</v>
      </c>
      <c r="J180" s="197">
        <v>266</v>
      </c>
      <c r="K180" s="39">
        <f t="shared" ref="K180" si="319">IFERROR(J180/J183,"-")</f>
        <v>0.10098709187547457</v>
      </c>
      <c r="L180" s="197">
        <f t="shared" si="242"/>
        <v>116253.14661654136</v>
      </c>
      <c r="M180" s="137">
        <f t="shared" si="317"/>
        <v>1.308604319378167E-2</v>
      </c>
      <c r="P180" s="64"/>
      <c r="Q180" s="64"/>
      <c r="R180" s="64"/>
    </row>
    <row r="181" spans="2:18">
      <c r="B181" s="311"/>
      <c r="C181" s="313"/>
      <c r="D181" s="308"/>
      <c r="E181" s="186">
        <v>4</v>
      </c>
      <c r="F181" s="189" t="s">
        <v>262</v>
      </c>
      <c r="G181" s="46" t="s">
        <v>263</v>
      </c>
      <c r="H181" s="213">
        <v>34408252</v>
      </c>
      <c r="I181" s="39">
        <f t="shared" ref="I181" si="320">IFERROR(H181/H183,"-")</f>
        <v>4.5330851133457958E-2</v>
      </c>
      <c r="J181" s="197">
        <v>337</v>
      </c>
      <c r="K181" s="39">
        <f t="shared" ref="K181" si="321">IFERROR(J181/J183,"-")</f>
        <v>0.12794229309035687</v>
      </c>
      <c r="L181" s="197">
        <f t="shared" si="242"/>
        <v>102101.63798219584</v>
      </c>
      <c r="M181" s="137">
        <f t="shared" si="317"/>
        <v>1.6578934422197079E-2</v>
      </c>
      <c r="P181" s="64"/>
      <c r="Q181" s="64"/>
      <c r="R181" s="64"/>
    </row>
    <row r="182" spans="2:18">
      <c r="B182" s="311"/>
      <c r="C182" s="313"/>
      <c r="D182" s="308"/>
      <c r="E182" s="187">
        <v>5</v>
      </c>
      <c r="F182" s="190" t="s">
        <v>272</v>
      </c>
      <c r="G182" s="47" t="s">
        <v>273</v>
      </c>
      <c r="H182" s="214">
        <v>12967129</v>
      </c>
      <c r="I182" s="59">
        <f t="shared" ref="I182" si="322">IFERROR(H182/H183,"-")</f>
        <v>1.7083430867901851E-2</v>
      </c>
      <c r="J182" s="198">
        <v>132</v>
      </c>
      <c r="K182" s="59">
        <f t="shared" ref="K182" si="323">IFERROR(J182/J183,"-")</f>
        <v>5.011389521640091E-2</v>
      </c>
      <c r="L182" s="198">
        <f t="shared" si="242"/>
        <v>98235.82575757576</v>
      </c>
      <c r="M182" s="138">
        <f t="shared" si="317"/>
        <v>6.4938259457863927E-3</v>
      </c>
      <c r="P182" s="64"/>
      <c r="Q182" s="64"/>
      <c r="R182" s="64"/>
    </row>
    <row r="183" spans="2:18" ht="12" customHeight="1">
      <c r="B183" s="294"/>
      <c r="C183" s="314"/>
      <c r="D183" s="309"/>
      <c r="E183" s="204" t="s">
        <v>145</v>
      </c>
      <c r="F183" s="207"/>
      <c r="G183" s="210"/>
      <c r="H183" s="215">
        <v>759047120</v>
      </c>
      <c r="I183" s="42" t="s">
        <v>321</v>
      </c>
      <c r="J183" s="199">
        <v>2634</v>
      </c>
      <c r="K183" s="42" t="s">
        <v>128</v>
      </c>
      <c r="L183" s="199">
        <f t="shared" si="242"/>
        <v>288172.78663629462</v>
      </c>
      <c r="M183" s="139">
        <f t="shared" si="317"/>
        <v>0.12958134500910121</v>
      </c>
      <c r="P183" s="64"/>
      <c r="Q183" s="64"/>
      <c r="R183" s="64"/>
    </row>
    <row r="184" spans="2:18">
      <c r="B184" s="293">
        <v>31</v>
      </c>
      <c r="C184" s="312" t="s">
        <v>42</v>
      </c>
      <c r="D184" s="307">
        <f>VLOOKUP(C184,'市区町村別_在宅(医科)'!$C$7:$BO$80,65,0)</f>
        <v>26559</v>
      </c>
      <c r="E184" s="185">
        <v>1</v>
      </c>
      <c r="F184" s="188" t="s">
        <v>278</v>
      </c>
      <c r="G184" s="191" t="s">
        <v>279</v>
      </c>
      <c r="H184" s="245">
        <v>6321580</v>
      </c>
      <c r="I184" s="38">
        <f t="shared" ref="I184" si="324">IFERROR(H184/H189,"-")</f>
        <v>7.9113021285357136E-3</v>
      </c>
      <c r="J184" s="196">
        <v>25</v>
      </c>
      <c r="K184" s="38">
        <f t="shared" ref="K184" si="325">IFERROR(J184/J189,"-")</f>
        <v>9.6674400618716166E-3</v>
      </c>
      <c r="L184" s="196">
        <f t="shared" si="242"/>
        <v>252863.2</v>
      </c>
      <c r="M184" s="140">
        <f>IFERROR(J184/$R$34,0)</f>
        <v>9.4130050077186641E-4</v>
      </c>
      <c r="P184" s="64"/>
      <c r="Q184" s="64"/>
      <c r="R184" s="64"/>
    </row>
    <row r="185" spans="2:18">
      <c r="B185" s="311"/>
      <c r="C185" s="313"/>
      <c r="D185" s="308"/>
      <c r="E185" s="186">
        <v>2</v>
      </c>
      <c r="F185" s="189" t="s">
        <v>256</v>
      </c>
      <c r="G185" s="45" t="s">
        <v>257</v>
      </c>
      <c r="H185" s="213">
        <v>38937675</v>
      </c>
      <c r="I185" s="39">
        <f t="shared" ref="I185" si="326">IFERROR(H185/H189,"-")</f>
        <v>4.8729544055083042E-2</v>
      </c>
      <c r="J185" s="197">
        <v>163</v>
      </c>
      <c r="K185" s="39">
        <f t="shared" ref="K185" si="327">IFERROR(J185/J189,"-")</f>
        <v>6.3031709203402939E-2</v>
      </c>
      <c r="L185" s="197">
        <f t="shared" si="242"/>
        <v>238881.4417177914</v>
      </c>
      <c r="M185" s="137">
        <f t="shared" ref="M185:M189" si="328">IFERROR(J185/$R$34,0)</f>
        <v>6.1372792650325686E-3</v>
      </c>
      <c r="P185" s="64"/>
      <c r="Q185" s="64"/>
      <c r="R185" s="64"/>
    </row>
    <row r="186" spans="2:18" ht="24">
      <c r="B186" s="311"/>
      <c r="C186" s="313"/>
      <c r="D186" s="308"/>
      <c r="E186" s="186">
        <v>3</v>
      </c>
      <c r="F186" s="189" t="s">
        <v>280</v>
      </c>
      <c r="G186" s="46" t="s">
        <v>281</v>
      </c>
      <c r="H186" s="213">
        <v>11176514</v>
      </c>
      <c r="I186" s="39">
        <f t="shared" ref="I186" si="329">IFERROR(H186/H189,"-")</f>
        <v>1.3987132805059685E-2</v>
      </c>
      <c r="J186" s="197">
        <v>55</v>
      </c>
      <c r="K186" s="39">
        <f t="shared" ref="K186" si="330">IFERROR(J186/J189,"-")</f>
        <v>2.1268368136117557E-2</v>
      </c>
      <c r="L186" s="197">
        <f t="shared" si="242"/>
        <v>203209.34545454546</v>
      </c>
      <c r="M186" s="137">
        <f t="shared" si="328"/>
        <v>2.0708611016981059E-3</v>
      </c>
      <c r="P186" s="64"/>
      <c r="Q186" s="64"/>
      <c r="R186" s="64"/>
    </row>
    <row r="187" spans="2:18" ht="24">
      <c r="B187" s="311"/>
      <c r="C187" s="313"/>
      <c r="D187" s="308"/>
      <c r="E187" s="186">
        <v>4</v>
      </c>
      <c r="F187" s="189" t="s">
        <v>270</v>
      </c>
      <c r="G187" s="46" t="s">
        <v>271</v>
      </c>
      <c r="H187" s="213">
        <v>3915237</v>
      </c>
      <c r="I187" s="39">
        <f t="shared" ref="I187" si="331">IFERROR(H187/H189,"-")</f>
        <v>4.8998229575235594E-3</v>
      </c>
      <c r="J187" s="197">
        <v>22</v>
      </c>
      <c r="K187" s="39">
        <f t="shared" ref="K187" si="332">IFERROR(J187/J189,"-")</f>
        <v>8.5073472544470227E-3</v>
      </c>
      <c r="L187" s="197">
        <f t="shared" si="242"/>
        <v>177965.31818181818</v>
      </c>
      <c r="M187" s="137">
        <f t="shared" si="328"/>
        <v>8.283444406792424E-4</v>
      </c>
      <c r="P187" s="64"/>
      <c r="Q187" s="64"/>
      <c r="R187" s="64"/>
    </row>
    <row r="188" spans="2:18">
      <c r="B188" s="311"/>
      <c r="C188" s="313"/>
      <c r="D188" s="308"/>
      <c r="E188" s="187">
        <v>5</v>
      </c>
      <c r="F188" s="190" t="s">
        <v>242</v>
      </c>
      <c r="G188" s="47" t="s">
        <v>243</v>
      </c>
      <c r="H188" s="214">
        <v>66049118</v>
      </c>
      <c r="I188" s="59">
        <f t="shared" ref="I188" si="333">IFERROR(H188/H189,"-")</f>
        <v>8.2658849183480473E-2</v>
      </c>
      <c r="J188" s="198">
        <v>526</v>
      </c>
      <c r="K188" s="59">
        <f t="shared" ref="K188" si="334">IFERROR(J188/J189,"-")</f>
        <v>0.2034029389017788</v>
      </c>
      <c r="L188" s="198">
        <f t="shared" si="242"/>
        <v>125568.66539923954</v>
      </c>
      <c r="M188" s="138">
        <f t="shared" si="328"/>
        <v>1.9804962536240069E-2</v>
      </c>
      <c r="P188" s="64"/>
      <c r="Q188" s="64"/>
      <c r="R188" s="64"/>
    </row>
    <row r="189" spans="2:18" ht="12" customHeight="1">
      <c r="B189" s="294"/>
      <c r="C189" s="314"/>
      <c r="D189" s="309"/>
      <c r="E189" s="204" t="s">
        <v>145</v>
      </c>
      <c r="F189" s="207"/>
      <c r="G189" s="210"/>
      <c r="H189" s="215">
        <v>799056830</v>
      </c>
      <c r="I189" s="42" t="s">
        <v>321</v>
      </c>
      <c r="J189" s="199">
        <v>2586</v>
      </c>
      <c r="K189" s="42" t="s">
        <v>128</v>
      </c>
      <c r="L189" s="199">
        <f t="shared" si="242"/>
        <v>308993.3604021655</v>
      </c>
      <c r="M189" s="139">
        <f t="shared" si="328"/>
        <v>9.736812379984186E-2</v>
      </c>
      <c r="P189" s="64"/>
      <c r="Q189" s="64"/>
      <c r="R189" s="64"/>
    </row>
    <row r="190" spans="2:18">
      <c r="B190" s="293">
        <v>32</v>
      </c>
      <c r="C190" s="312" t="s">
        <v>43</v>
      </c>
      <c r="D190" s="307">
        <f>VLOOKUP(C190,'市区町村別_在宅(医科)'!$C$7:$BO$80,65,0)</f>
        <v>22707</v>
      </c>
      <c r="E190" s="185">
        <v>1</v>
      </c>
      <c r="F190" s="188" t="s">
        <v>256</v>
      </c>
      <c r="G190" s="191" t="s">
        <v>257</v>
      </c>
      <c r="H190" s="245">
        <v>25582412</v>
      </c>
      <c r="I190" s="38">
        <f t="shared" ref="I190" si="335">IFERROR(H190/H195,"-")</f>
        <v>3.780982846390727E-2</v>
      </c>
      <c r="J190" s="196">
        <v>113</v>
      </c>
      <c r="K190" s="38">
        <f t="shared" ref="K190" si="336">IFERROR(J190/J195,"-")</f>
        <v>4.6946406314914833E-2</v>
      </c>
      <c r="L190" s="196">
        <f t="shared" si="242"/>
        <v>226393.02654867255</v>
      </c>
      <c r="M190" s="140">
        <f>IFERROR(J190/$R$35,0)</f>
        <v>4.9764389835733475E-3</v>
      </c>
      <c r="P190" s="64"/>
      <c r="Q190" s="64"/>
      <c r="R190" s="64"/>
    </row>
    <row r="191" spans="2:18">
      <c r="B191" s="311"/>
      <c r="C191" s="313"/>
      <c r="D191" s="308"/>
      <c r="E191" s="186">
        <v>2</v>
      </c>
      <c r="F191" s="189" t="s">
        <v>252</v>
      </c>
      <c r="G191" s="45" t="s">
        <v>253</v>
      </c>
      <c r="H191" s="213">
        <v>47614717</v>
      </c>
      <c r="I191" s="39">
        <f t="shared" ref="I191" si="337">IFERROR(H191/H195,"-")</f>
        <v>7.0372734288209005E-2</v>
      </c>
      <c r="J191" s="197">
        <v>258</v>
      </c>
      <c r="K191" s="39">
        <f t="shared" ref="K191" si="338">IFERROR(J191/J195,"-")</f>
        <v>0.10718737017033651</v>
      </c>
      <c r="L191" s="197">
        <f t="shared" si="242"/>
        <v>184553.16666666666</v>
      </c>
      <c r="M191" s="137">
        <f t="shared" ref="M191:M195" si="339">IFERROR(J191/$R$35,0)</f>
        <v>1.1362135024441802E-2</v>
      </c>
      <c r="P191" s="64"/>
      <c r="Q191" s="64"/>
      <c r="R191" s="64"/>
    </row>
    <row r="192" spans="2:18">
      <c r="B192" s="311"/>
      <c r="C192" s="313"/>
      <c r="D192" s="308"/>
      <c r="E192" s="186">
        <v>3</v>
      </c>
      <c r="F192" s="189" t="s">
        <v>242</v>
      </c>
      <c r="G192" s="46" t="s">
        <v>243</v>
      </c>
      <c r="H192" s="213">
        <v>56069259</v>
      </c>
      <c r="I192" s="39">
        <f t="shared" ref="I192" si="340">IFERROR(H192/H195,"-")</f>
        <v>8.2868224657174194E-2</v>
      </c>
      <c r="J192" s="197">
        <v>510</v>
      </c>
      <c r="K192" s="39">
        <f t="shared" ref="K192" si="341">IFERROR(J192/J195,"-")</f>
        <v>0.211882010801828</v>
      </c>
      <c r="L192" s="197">
        <f t="shared" si="242"/>
        <v>109939.72352941177</v>
      </c>
      <c r="M192" s="137">
        <f t="shared" si="339"/>
        <v>2.246003435064077E-2</v>
      </c>
      <c r="P192" s="64"/>
      <c r="Q192" s="64"/>
      <c r="R192" s="64"/>
    </row>
    <row r="193" spans="2:18">
      <c r="B193" s="311"/>
      <c r="C193" s="313"/>
      <c r="D193" s="308"/>
      <c r="E193" s="186">
        <v>4</v>
      </c>
      <c r="F193" s="189" t="s">
        <v>260</v>
      </c>
      <c r="G193" s="46" t="s">
        <v>261</v>
      </c>
      <c r="H193" s="213">
        <v>25981626</v>
      </c>
      <c r="I193" s="39">
        <f t="shared" ref="I193" si="342">IFERROR(H193/H195,"-")</f>
        <v>3.8399851518042677E-2</v>
      </c>
      <c r="J193" s="197">
        <v>257</v>
      </c>
      <c r="K193" s="39">
        <f t="shared" ref="K193" si="343">IFERROR(J193/J195,"-")</f>
        <v>0.10677191524719568</v>
      </c>
      <c r="L193" s="197">
        <f t="shared" si="242"/>
        <v>101095.82101167315</v>
      </c>
      <c r="M193" s="137">
        <f t="shared" si="339"/>
        <v>1.1318095741401329E-2</v>
      </c>
      <c r="P193" s="64"/>
      <c r="Q193" s="64"/>
      <c r="R193" s="64"/>
    </row>
    <row r="194" spans="2:18">
      <c r="B194" s="311"/>
      <c r="C194" s="313"/>
      <c r="D194" s="308"/>
      <c r="E194" s="187">
        <v>5</v>
      </c>
      <c r="F194" s="190" t="s">
        <v>288</v>
      </c>
      <c r="G194" s="47" t="s">
        <v>289</v>
      </c>
      <c r="H194" s="214">
        <v>17230392</v>
      </c>
      <c r="I194" s="59">
        <f t="shared" ref="I194" si="344">IFERROR(H194/H195,"-")</f>
        <v>2.5465861697711697E-2</v>
      </c>
      <c r="J194" s="198">
        <v>181</v>
      </c>
      <c r="K194" s="59">
        <f t="shared" ref="K194" si="345">IFERROR(J194/J195,"-")</f>
        <v>7.5197341088491895E-2</v>
      </c>
      <c r="L194" s="198">
        <f t="shared" si="242"/>
        <v>95195.535911602215</v>
      </c>
      <c r="M194" s="138">
        <f t="shared" si="339"/>
        <v>7.9711102303254497E-3</v>
      </c>
      <c r="P194" s="64"/>
      <c r="Q194" s="64"/>
      <c r="R194" s="64"/>
    </row>
    <row r="195" spans="2:18" ht="12" customHeight="1">
      <c r="B195" s="294"/>
      <c r="C195" s="314"/>
      <c r="D195" s="309"/>
      <c r="E195" s="204" t="s">
        <v>145</v>
      </c>
      <c r="F195" s="207"/>
      <c r="G195" s="210"/>
      <c r="H195" s="215">
        <v>676607460</v>
      </c>
      <c r="I195" s="42" t="s">
        <v>321</v>
      </c>
      <c r="J195" s="199">
        <v>2407</v>
      </c>
      <c r="K195" s="42" t="s">
        <v>128</v>
      </c>
      <c r="L195" s="199">
        <f t="shared" si="242"/>
        <v>281099.90029081842</v>
      </c>
      <c r="M195" s="139">
        <f t="shared" si="339"/>
        <v>0.10600255427841634</v>
      </c>
      <c r="P195" s="64"/>
      <c r="Q195" s="64"/>
      <c r="R195" s="64"/>
    </row>
    <row r="196" spans="2:18" ht="24">
      <c r="B196" s="293">
        <v>33</v>
      </c>
      <c r="C196" s="312" t="s">
        <v>44</v>
      </c>
      <c r="D196" s="307">
        <f>VLOOKUP(C196,'市区町村別_在宅(医科)'!$C$7:$BO$80,65,0)</f>
        <v>6370</v>
      </c>
      <c r="E196" s="185">
        <v>1</v>
      </c>
      <c r="F196" s="188" t="s">
        <v>270</v>
      </c>
      <c r="G196" s="191" t="s">
        <v>271</v>
      </c>
      <c r="H196" s="245">
        <v>6589765</v>
      </c>
      <c r="I196" s="38">
        <f t="shared" ref="I196" si="346">IFERROR(H196/H201,"-")</f>
        <v>2.4310741012277069E-2</v>
      </c>
      <c r="J196" s="196">
        <v>7</v>
      </c>
      <c r="K196" s="38">
        <f t="shared" ref="K196" si="347">IFERROR(J196/J201,"-")</f>
        <v>1.0294117647058823E-2</v>
      </c>
      <c r="L196" s="196">
        <f t="shared" si="242"/>
        <v>941395</v>
      </c>
      <c r="M196" s="140">
        <f>IFERROR(J196/$R$36,0)</f>
        <v>1.0989010989010989E-3</v>
      </c>
      <c r="P196" s="64"/>
      <c r="Q196" s="64"/>
      <c r="R196" s="64"/>
    </row>
    <row r="197" spans="2:18" ht="24">
      <c r="B197" s="311"/>
      <c r="C197" s="313"/>
      <c r="D197" s="308"/>
      <c r="E197" s="186">
        <v>2</v>
      </c>
      <c r="F197" s="189" t="s">
        <v>250</v>
      </c>
      <c r="G197" s="45" t="s">
        <v>251</v>
      </c>
      <c r="H197" s="213">
        <v>30909652</v>
      </c>
      <c r="I197" s="39">
        <f t="shared" ref="I197" si="348">IFERROR(H197/H201,"-")</f>
        <v>0.11403085611575099</v>
      </c>
      <c r="J197" s="197">
        <v>76</v>
      </c>
      <c r="K197" s="39">
        <f t="shared" ref="K197" si="349">IFERROR(J197/J201,"-")</f>
        <v>0.11176470588235295</v>
      </c>
      <c r="L197" s="197">
        <f t="shared" si="242"/>
        <v>406705.94736842107</v>
      </c>
      <c r="M197" s="137">
        <f t="shared" ref="M197:M201" si="350">IFERROR(J197/$R$36,0)</f>
        <v>1.1930926216640502E-2</v>
      </c>
      <c r="P197" s="64"/>
      <c r="Q197" s="64"/>
      <c r="R197" s="64"/>
    </row>
    <row r="198" spans="2:18">
      <c r="B198" s="311"/>
      <c r="C198" s="313"/>
      <c r="D198" s="308"/>
      <c r="E198" s="186">
        <v>3</v>
      </c>
      <c r="F198" s="189" t="s">
        <v>294</v>
      </c>
      <c r="G198" s="46" t="s">
        <v>295</v>
      </c>
      <c r="H198" s="213">
        <v>4728600</v>
      </c>
      <c r="I198" s="39">
        <f t="shared" ref="I198" si="351">IFERROR(H198/H201,"-")</f>
        <v>1.7444593236732014E-2</v>
      </c>
      <c r="J198" s="197">
        <v>25</v>
      </c>
      <c r="K198" s="39">
        <f t="shared" ref="K198" si="352">IFERROR(J198/J201,"-")</f>
        <v>3.6764705882352942E-2</v>
      </c>
      <c r="L198" s="197">
        <f t="shared" si="242"/>
        <v>189144</v>
      </c>
      <c r="M198" s="137">
        <f t="shared" si="350"/>
        <v>3.9246467817896386E-3</v>
      </c>
      <c r="P198" s="64"/>
      <c r="Q198" s="64"/>
      <c r="R198" s="64"/>
    </row>
    <row r="199" spans="2:18">
      <c r="B199" s="311"/>
      <c r="C199" s="313"/>
      <c r="D199" s="308"/>
      <c r="E199" s="186">
        <v>4</v>
      </c>
      <c r="F199" s="189" t="s">
        <v>256</v>
      </c>
      <c r="G199" s="46" t="s">
        <v>257</v>
      </c>
      <c r="H199" s="213">
        <v>6801198</v>
      </c>
      <c r="I199" s="39">
        <f t="shared" ref="I199" si="353">IFERROR(H199/H201,"-")</f>
        <v>2.5090752576338724E-2</v>
      </c>
      <c r="J199" s="197">
        <v>40</v>
      </c>
      <c r="K199" s="39">
        <f t="shared" ref="K199" si="354">IFERROR(J199/J201,"-")</f>
        <v>5.8823529411764705E-2</v>
      </c>
      <c r="L199" s="197">
        <f t="shared" si="242"/>
        <v>170029.95</v>
      </c>
      <c r="M199" s="137">
        <f t="shared" si="350"/>
        <v>6.2794348508634227E-3</v>
      </c>
      <c r="P199" s="64"/>
      <c r="Q199" s="64"/>
      <c r="R199" s="64"/>
    </row>
    <row r="200" spans="2:18">
      <c r="B200" s="311"/>
      <c r="C200" s="313"/>
      <c r="D200" s="308"/>
      <c r="E200" s="187">
        <v>5</v>
      </c>
      <c r="F200" s="190" t="s">
        <v>252</v>
      </c>
      <c r="G200" s="47" t="s">
        <v>253</v>
      </c>
      <c r="H200" s="214">
        <v>12504836</v>
      </c>
      <c r="I200" s="59">
        <f t="shared" ref="I200" si="355">IFERROR(H200/H201,"-")</f>
        <v>4.6132423447118175E-2</v>
      </c>
      <c r="J200" s="198">
        <v>77</v>
      </c>
      <c r="K200" s="59">
        <f t="shared" ref="K200" si="356">IFERROR(J200/J201,"-")</f>
        <v>0.11323529411764706</v>
      </c>
      <c r="L200" s="198">
        <f t="shared" si="242"/>
        <v>162400.46753246753</v>
      </c>
      <c r="M200" s="138">
        <f t="shared" si="350"/>
        <v>1.2087912087912088E-2</v>
      </c>
      <c r="P200" s="64"/>
      <c r="Q200" s="64"/>
      <c r="R200" s="64"/>
    </row>
    <row r="201" spans="2:18" ht="12" customHeight="1">
      <c r="B201" s="294"/>
      <c r="C201" s="314"/>
      <c r="D201" s="309"/>
      <c r="E201" s="204" t="s">
        <v>145</v>
      </c>
      <c r="F201" s="207"/>
      <c r="G201" s="210"/>
      <c r="H201" s="215">
        <v>271063930</v>
      </c>
      <c r="I201" s="42" t="s">
        <v>321</v>
      </c>
      <c r="J201" s="199">
        <v>680</v>
      </c>
      <c r="K201" s="42" t="s">
        <v>128</v>
      </c>
      <c r="L201" s="199">
        <f t="shared" si="242"/>
        <v>398623.42647058825</v>
      </c>
      <c r="M201" s="139">
        <f t="shared" si="350"/>
        <v>0.10675039246467818</v>
      </c>
      <c r="P201" s="64"/>
      <c r="Q201" s="64"/>
      <c r="R201" s="64"/>
    </row>
    <row r="202" spans="2:18">
      <c r="B202" s="293">
        <v>34</v>
      </c>
      <c r="C202" s="312" t="s">
        <v>46</v>
      </c>
      <c r="D202" s="307">
        <f>VLOOKUP(C202,'市区町村別_在宅(医科)'!$C$7:$BO$80,65,0)</f>
        <v>29031</v>
      </c>
      <c r="E202" s="185">
        <v>1</v>
      </c>
      <c r="F202" s="188" t="s">
        <v>296</v>
      </c>
      <c r="G202" s="191" t="s">
        <v>297</v>
      </c>
      <c r="H202" s="245">
        <v>3211405</v>
      </c>
      <c r="I202" s="38">
        <f t="shared" ref="I202" si="357">IFERROR(H202/H207,"-")</f>
        <v>3.4702697737747255E-3</v>
      </c>
      <c r="J202" s="196">
        <v>10</v>
      </c>
      <c r="K202" s="38">
        <f t="shared" ref="K202" si="358">IFERROR(J202/J207,"-")</f>
        <v>3.6443148688046646E-3</v>
      </c>
      <c r="L202" s="196">
        <f t="shared" ref="L202:L265" si="359">IFERROR(H202/J202,"-")</f>
        <v>321140.5</v>
      </c>
      <c r="M202" s="140">
        <f>IFERROR(J202/$R$37,0)</f>
        <v>3.4445937101718852E-4</v>
      </c>
      <c r="P202" s="64"/>
      <c r="Q202" s="64"/>
      <c r="R202" s="64"/>
    </row>
    <row r="203" spans="2:18">
      <c r="B203" s="311"/>
      <c r="C203" s="313"/>
      <c r="D203" s="308"/>
      <c r="E203" s="186">
        <v>2</v>
      </c>
      <c r="F203" s="189" t="s">
        <v>268</v>
      </c>
      <c r="G203" s="45" t="s">
        <v>269</v>
      </c>
      <c r="H203" s="213">
        <v>2083787</v>
      </c>
      <c r="I203" s="39">
        <f t="shared" ref="I203" si="360">IFERROR(H203/H207,"-")</f>
        <v>2.2517567983747658E-3</v>
      </c>
      <c r="J203" s="197">
        <v>8</v>
      </c>
      <c r="K203" s="39">
        <f t="shared" ref="K203" si="361">IFERROR(J203/J207,"-")</f>
        <v>2.9154518950437317E-3</v>
      </c>
      <c r="L203" s="197">
        <f t="shared" si="359"/>
        <v>260473.375</v>
      </c>
      <c r="M203" s="137">
        <f t="shared" ref="M203:M207" si="362">IFERROR(J203/$R$37,0)</f>
        <v>2.7556749681375084E-4</v>
      </c>
      <c r="P203" s="64"/>
      <c r="Q203" s="64"/>
      <c r="R203" s="64"/>
    </row>
    <row r="204" spans="2:18">
      <c r="B204" s="311"/>
      <c r="C204" s="313"/>
      <c r="D204" s="308"/>
      <c r="E204" s="186">
        <v>3</v>
      </c>
      <c r="F204" s="189" t="s">
        <v>252</v>
      </c>
      <c r="G204" s="46" t="s">
        <v>253</v>
      </c>
      <c r="H204" s="213">
        <v>65788448</v>
      </c>
      <c r="I204" s="39">
        <f t="shared" ref="I204" si="363">IFERROR(H204/H207,"-")</f>
        <v>7.1091519929112112E-2</v>
      </c>
      <c r="J204" s="197">
        <v>349</v>
      </c>
      <c r="K204" s="39">
        <f t="shared" ref="K204" si="364">IFERROR(J204/J207,"-")</f>
        <v>0.12718658892128279</v>
      </c>
      <c r="L204" s="197">
        <f t="shared" si="359"/>
        <v>188505.5816618911</v>
      </c>
      <c r="M204" s="137">
        <f t="shared" si="362"/>
        <v>1.202163204849988E-2</v>
      </c>
      <c r="P204" s="64"/>
      <c r="Q204" s="64"/>
      <c r="R204" s="64"/>
    </row>
    <row r="205" spans="2:18">
      <c r="B205" s="311"/>
      <c r="C205" s="313"/>
      <c r="D205" s="308"/>
      <c r="E205" s="186">
        <v>4</v>
      </c>
      <c r="F205" s="189" t="s">
        <v>256</v>
      </c>
      <c r="G205" s="46" t="s">
        <v>257</v>
      </c>
      <c r="H205" s="213">
        <v>31527228</v>
      </c>
      <c r="I205" s="39">
        <f t="shared" ref="I205" si="365">IFERROR(H205/H207,"-")</f>
        <v>3.4068573219293172E-2</v>
      </c>
      <c r="J205" s="197">
        <v>170</v>
      </c>
      <c r="K205" s="39">
        <f t="shared" ref="K205" si="366">IFERROR(J205/J207,"-")</f>
        <v>6.1953352769679303E-2</v>
      </c>
      <c r="L205" s="197">
        <f t="shared" si="359"/>
        <v>185454.28235294117</v>
      </c>
      <c r="M205" s="137">
        <f t="shared" si="362"/>
        <v>5.8558093072922047E-3</v>
      </c>
      <c r="P205" s="64"/>
      <c r="Q205" s="64"/>
      <c r="R205" s="64"/>
    </row>
    <row r="206" spans="2:18" ht="24">
      <c r="B206" s="311"/>
      <c r="C206" s="313"/>
      <c r="D206" s="308"/>
      <c r="E206" s="187">
        <v>5</v>
      </c>
      <c r="F206" s="190" t="s">
        <v>250</v>
      </c>
      <c r="G206" s="47" t="s">
        <v>251</v>
      </c>
      <c r="H206" s="214">
        <v>55685971</v>
      </c>
      <c r="I206" s="59">
        <f t="shared" ref="I206" si="367">IFERROR(H206/H207,"-")</f>
        <v>6.0174702967889737E-2</v>
      </c>
      <c r="J206" s="198">
        <v>380</v>
      </c>
      <c r="K206" s="59">
        <f t="shared" ref="K206" si="368">IFERROR(J206/J207,"-")</f>
        <v>0.13848396501457727</v>
      </c>
      <c r="L206" s="198">
        <f t="shared" si="359"/>
        <v>146542.02894736841</v>
      </c>
      <c r="M206" s="138">
        <f t="shared" si="362"/>
        <v>1.3089456098653163E-2</v>
      </c>
      <c r="P206" s="64"/>
      <c r="Q206" s="64"/>
      <c r="R206" s="64"/>
    </row>
    <row r="207" spans="2:18" ht="12" customHeight="1">
      <c r="B207" s="294"/>
      <c r="C207" s="314"/>
      <c r="D207" s="309"/>
      <c r="E207" s="204" t="s">
        <v>145</v>
      </c>
      <c r="F207" s="207"/>
      <c r="G207" s="210"/>
      <c r="H207" s="215">
        <v>925405000</v>
      </c>
      <c r="I207" s="42" t="s">
        <v>321</v>
      </c>
      <c r="J207" s="199">
        <v>2744</v>
      </c>
      <c r="K207" s="42" t="s">
        <v>128</v>
      </c>
      <c r="L207" s="199">
        <f t="shared" si="359"/>
        <v>337246.72011661809</v>
      </c>
      <c r="M207" s="139">
        <f t="shared" si="362"/>
        <v>9.4519651407116531E-2</v>
      </c>
      <c r="P207" s="64"/>
      <c r="Q207" s="64"/>
      <c r="R207" s="64"/>
    </row>
    <row r="208" spans="2:18">
      <c r="B208" s="293">
        <v>35</v>
      </c>
      <c r="C208" s="312" t="s">
        <v>3</v>
      </c>
      <c r="D208" s="307">
        <f>VLOOKUP(C208,'市区町村別_在宅(医科)'!$C$7:$BO$80,65,0)</f>
        <v>58722</v>
      </c>
      <c r="E208" s="185">
        <v>1</v>
      </c>
      <c r="F208" s="188" t="s">
        <v>256</v>
      </c>
      <c r="G208" s="191" t="s">
        <v>257</v>
      </c>
      <c r="H208" s="245">
        <v>71814290</v>
      </c>
      <c r="I208" s="38">
        <f t="shared" ref="I208" si="369">IFERROR(H208/H213,"-")</f>
        <v>3.5088573150877919E-2</v>
      </c>
      <c r="J208" s="196">
        <v>395</v>
      </c>
      <c r="K208" s="38">
        <f t="shared" ref="K208" si="370">IFERROR(J208/J213,"-")</f>
        <v>5.369036291966834E-2</v>
      </c>
      <c r="L208" s="196">
        <f t="shared" si="359"/>
        <v>181808.32911392406</v>
      </c>
      <c r="M208" s="140">
        <f>IFERROR(J208/$R$38,0)</f>
        <v>6.7266101290827966E-3</v>
      </c>
      <c r="P208" s="64"/>
      <c r="Q208" s="64"/>
      <c r="R208" s="64"/>
    </row>
    <row r="209" spans="2:18">
      <c r="B209" s="311"/>
      <c r="C209" s="313"/>
      <c r="D209" s="308"/>
      <c r="E209" s="186">
        <v>2</v>
      </c>
      <c r="F209" s="189" t="s">
        <v>268</v>
      </c>
      <c r="G209" s="45" t="s">
        <v>269</v>
      </c>
      <c r="H209" s="213">
        <v>3200232</v>
      </c>
      <c r="I209" s="39">
        <f t="shared" ref="I209" si="371">IFERROR(H209/H213,"-")</f>
        <v>1.5636383041840328E-3</v>
      </c>
      <c r="J209" s="197">
        <v>20</v>
      </c>
      <c r="K209" s="39">
        <f t="shared" ref="K209" si="372">IFERROR(J209/J213,"-")</f>
        <v>2.7184993883376377E-3</v>
      </c>
      <c r="L209" s="197">
        <f t="shared" si="359"/>
        <v>160011.6</v>
      </c>
      <c r="M209" s="137">
        <f t="shared" ref="M209:M213" si="373">IFERROR(J209/$R$38,0)</f>
        <v>3.4058785463710365E-4</v>
      </c>
      <c r="P209" s="64"/>
      <c r="Q209" s="64"/>
      <c r="R209" s="64"/>
    </row>
    <row r="210" spans="2:18">
      <c r="B210" s="311"/>
      <c r="C210" s="313"/>
      <c r="D210" s="308"/>
      <c r="E210" s="186">
        <v>3</v>
      </c>
      <c r="F210" s="189" t="s">
        <v>242</v>
      </c>
      <c r="G210" s="46" t="s">
        <v>243</v>
      </c>
      <c r="H210" s="213">
        <v>204358441</v>
      </c>
      <c r="I210" s="39">
        <f t="shared" ref="I210" si="374">IFERROR(H210/H213,"-")</f>
        <v>9.9849850301769599E-2</v>
      </c>
      <c r="J210" s="197">
        <v>1627</v>
      </c>
      <c r="K210" s="39">
        <f t="shared" ref="K210" si="375">IFERROR(J210/J213,"-")</f>
        <v>0.22114992524126681</v>
      </c>
      <c r="L210" s="197">
        <f t="shared" si="359"/>
        <v>125604.45052243392</v>
      </c>
      <c r="M210" s="137">
        <f t="shared" si="373"/>
        <v>2.7706821974728381E-2</v>
      </c>
      <c r="P210" s="64"/>
      <c r="Q210" s="64"/>
      <c r="R210" s="64"/>
    </row>
    <row r="211" spans="2:18">
      <c r="B211" s="311"/>
      <c r="C211" s="313"/>
      <c r="D211" s="308"/>
      <c r="E211" s="186">
        <v>4</v>
      </c>
      <c r="F211" s="189" t="s">
        <v>252</v>
      </c>
      <c r="G211" s="46" t="s">
        <v>253</v>
      </c>
      <c r="H211" s="213">
        <v>83041546</v>
      </c>
      <c r="I211" s="39">
        <f t="shared" ref="I211" si="376">IFERROR(H211/H213,"-")</f>
        <v>4.0574227794816238E-2</v>
      </c>
      <c r="J211" s="197">
        <v>723</v>
      </c>
      <c r="K211" s="39">
        <f t="shared" ref="K211" si="377">IFERROR(J211/J213,"-")</f>
        <v>9.8273752888405605E-2</v>
      </c>
      <c r="L211" s="197">
        <f t="shared" si="359"/>
        <v>114856.91009681881</v>
      </c>
      <c r="M211" s="137">
        <f t="shared" si="373"/>
        <v>1.2312250945131296E-2</v>
      </c>
      <c r="P211" s="64"/>
      <c r="Q211" s="64"/>
      <c r="R211" s="64"/>
    </row>
    <row r="212" spans="2:18">
      <c r="B212" s="311"/>
      <c r="C212" s="313"/>
      <c r="D212" s="308"/>
      <c r="E212" s="187">
        <v>5</v>
      </c>
      <c r="F212" s="190" t="s">
        <v>260</v>
      </c>
      <c r="G212" s="47" t="s">
        <v>261</v>
      </c>
      <c r="H212" s="214">
        <v>85531416</v>
      </c>
      <c r="I212" s="59">
        <f t="shared" ref="I212" si="378">IFERROR(H212/H213,"-")</f>
        <v>4.1790782127264225E-2</v>
      </c>
      <c r="J212" s="198">
        <v>761</v>
      </c>
      <c r="K212" s="59">
        <f t="shared" ref="K212" si="379">IFERROR(J212/J213,"-")</f>
        <v>0.10343890172624712</v>
      </c>
      <c r="L212" s="198">
        <f t="shared" si="359"/>
        <v>112393.45072273325</v>
      </c>
      <c r="M212" s="138">
        <f t="shared" si="373"/>
        <v>1.2959367868941793E-2</v>
      </c>
      <c r="P212" s="64"/>
      <c r="Q212" s="64"/>
      <c r="R212" s="64"/>
    </row>
    <row r="213" spans="2:18" ht="12" customHeight="1">
      <c r="B213" s="294"/>
      <c r="C213" s="314"/>
      <c r="D213" s="309"/>
      <c r="E213" s="204" t="s">
        <v>145</v>
      </c>
      <c r="F213" s="207"/>
      <c r="G213" s="210"/>
      <c r="H213" s="215">
        <v>2046657460</v>
      </c>
      <c r="I213" s="42" t="s">
        <v>321</v>
      </c>
      <c r="J213" s="199">
        <v>7357</v>
      </c>
      <c r="K213" s="42" t="s">
        <v>128</v>
      </c>
      <c r="L213" s="199">
        <f t="shared" si="359"/>
        <v>278191.85265733313</v>
      </c>
      <c r="M213" s="139">
        <f t="shared" si="373"/>
        <v>0.12528524232825858</v>
      </c>
      <c r="P213" s="64"/>
      <c r="Q213" s="64"/>
      <c r="R213" s="64"/>
    </row>
    <row r="214" spans="2:18">
      <c r="B214" s="293">
        <v>36</v>
      </c>
      <c r="C214" s="312" t="s">
        <v>4</v>
      </c>
      <c r="D214" s="307">
        <f>VLOOKUP(C214,'市区町村別_在宅(医科)'!$C$7:$BO$80,65,0)</f>
        <v>16236</v>
      </c>
      <c r="E214" s="185">
        <v>1</v>
      </c>
      <c r="F214" s="188" t="s">
        <v>256</v>
      </c>
      <c r="G214" s="191" t="s">
        <v>257</v>
      </c>
      <c r="H214" s="245">
        <v>25626998</v>
      </c>
      <c r="I214" s="38">
        <f t="shared" ref="I214" si="380">IFERROR(H214/H219,"-")</f>
        <v>4.3547393704341568E-2</v>
      </c>
      <c r="J214" s="196">
        <v>137</v>
      </c>
      <c r="K214" s="38">
        <f t="shared" ref="K214" si="381">IFERROR(J214/J219,"-")</f>
        <v>6.2272727272727271E-2</v>
      </c>
      <c r="L214" s="196">
        <f t="shared" si="359"/>
        <v>187058.37956204379</v>
      </c>
      <c r="M214" s="140">
        <f>IFERROR(J214/$R$39,0)</f>
        <v>8.4380389258438045E-3</v>
      </c>
      <c r="P214" s="64"/>
      <c r="Q214" s="64"/>
      <c r="R214" s="64"/>
    </row>
    <row r="215" spans="2:18">
      <c r="B215" s="311"/>
      <c r="C215" s="313"/>
      <c r="D215" s="308"/>
      <c r="E215" s="186">
        <v>2</v>
      </c>
      <c r="F215" s="189" t="s">
        <v>260</v>
      </c>
      <c r="G215" s="45" t="s">
        <v>261</v>
      </c>
      <c r="H215" s="213">
        <v>33606722</v>
      </c>
      <c r="I215" s="39">
        <f t="shared" ref="I215" si="382">IFERROR(H215/H219,"-")</f>
        <v>5.7107163080371615E-2</v>
      </c>
      <c r="J215" s="197">
        <v>270</v>
      </c>
      <c r="K215" s="39">
        <f t="shared" ref="K215" si="383">IFERROR(J215/J219,"-")</f>
        <v>0.12272727272727273</v>
      </c>
      <c r="L215" s="197">
        <f t="shared" si="359"/>
        <v>124469.34074074074</v>
      </c>
      <c r="M215" s="137">
        <f t="shared" ref="M215:M219" si="384">IFERROR(J215/$R$39,0)</f>
        <v>1.662971175166297E-2</v>
      </c>
      <c r="P215" s="64"/>
      <c r="Q215" s="64"/>
      <c r="R215" s="64"/>
    </row>
    <row r="216" spans="2:18">
      <c r="B216" s="311"/>
      <c r="C216" s="313"/>
      <c r="D216" s="308"/>
      <c r="E216" s="186">
        <v>3</v>
      </c>
      <c r="F216" s="189" t="s">
        <v>242</v>
      </c>
      <c r="G216" s="46" t="s">
        <v>243</v>
      </c>
      <c r="H216" s="213">
        <v>57877710</v>
      </c>
      <c r="I216" s="39">
        <f t="shared" ref="I216" si="385">IFERROR(H216/H219,"-")</f>
        <v>9.8350318834680012E-2</v>
      </c>
      <c r="J216" s="197">
        <v>471</v>
      </c>
      <c r="K216" s="39">
        <f t="shared" ref="K216" si="386">IFERROR(J216/J219,"-")</f>
        <v>0.21409090909090908</v>
      </c>
      <c r="L216" s="197">
        <f t="shared" si="359"/>
        <v>122882.61146496815</v>
      </c>
      <c r="M216" s="137">
        <f t="shared" si="384"/>
        <v>2.9009608277900962E-2</v>
      </c>
      <c r="P216" s="64"/>
      <c r="Q216" s="64"/>
      <c r="R216" s="64"/>
    </row>
    <row r="217" spans="2:18">
      <c r="B217" s="311"/>
      <c r="C217" s="313"/>
      <c r="D217" s="308"/>
      <c r="E217" s="186">
        <v>4</v>
      </c>
      <c r="F217" s="189" t="s">
        <v>262</v>
      </c>
      <c r="G217" s="46" t="s">
        <v>263</v>
      </c>
      <c r="H217" s="213">
        <v>29540836</v>
      </c>
      <c r="I217" s="39">
        <f t="shared" ref="I217" si="387">IFERROR(H217/H219,"-")</f>
        <v>5.0198092482287106E-2</v>
      </c>
      <c r="J217" s="197">
        <v>261</v>
      </c>
      <c r="K217" s="39">
        <f t="shared" ref="K217" si="388">IFERROR(J217/J219,"-")</f>
        <v>0.11863636363636364</v>
      </c>
      <c r="L217" s="197">
        <f t="shared" si="359"/>
        <v>113183.27969348659</v>
      </c>
      <c r="M217" s="137">
        <f t="shared" si="384"/>
        <v>1.6075388026607539E-2</v>
      </c>
      <c r="P217" s="64"/>
      <c r="Q217" s="64"/>
      <c r="R217" s="64"/>
    </row>
    <row r="218" spans="2:18" ht="24">
      <c r="B218" s="311"/>
      <c r="C218" s="313"/>
      <c r="D218" s="308"/>
      <c r="E218" s="187">
        <v>5</v>
      </c>
      <c r="F218" s="190" t="s">
        <v>290</v>
      </c>
      <c r="G218" s="47" t="s">
        <v>291</v>
      </c>
      <c r="H218" s="214">
        <v>508402</v>
      </c>
      <c r="I218" s="59">
        <f t="shared" ref="I218" si="389">IFERROR(H218/H219,"-")</f>
        <v>8.6391632972674607E-4</v>
      </c>
      <c r="J218" s="198">
        <v>6</v>
      </c>
      <c r="K218" s="59">
        <f t="shared" ref="K218" si="390">IFERROR(J218/J219,"-")</f>
        <v>2.7272727272727275E-3</v>
      </c>
      <c r="L218" s="198">
        <f t="shared" si="359"/>
        <v>84733.666666666672</v>
      </c>
      <c r="M218" s="138">
        <f t="shared" si="384"/>
        <v>3.6954915003695491E-4</v>
      </c>
      <c r="P218" s="64"/>
      <c r="Q218" s="64"/>
      <c r="R218" s="64"/>
    </row>
    <row r="219" spans="2:18" ht="12" customHeight="1">
      <c r="B219" s="294"/>
      <c r="C219" s="314"/>
      <c r="D219" s="309"/>
      <c r="E219" s="204" t="s">
        <v>145</v>
      </c>
      <c r="F219" s="207"/>
      <c r="G219" s="210"/>
      <c r="H219" s="215">
        <v>588485230</v>
      </c>
      <c r="I219" s="42" t="s">
        <v>321</v>
      </c>
      <c r="J219" s="199">
        <v>2200</v>
      </c>
      <c r="K219" s="42" t="s">
        <v>128</v>
      </c>
      <c r="L219" s="199">
        <f t="shared" si="359"/>
        <v>267493.28636363638</v>
      </c>
      <c r="M219" s="139">
        <f t="shared" si="384"/>
        <v>0.13550135501355012</v>
      </c>
      <c r="P219" s="64"/>
      <c r="Q219" s="64"/>
      <c r="R219" s="64"/>
    </row>
    <row r="220" spans="2:18">
      <c r="B220" s="293">
        <v>37</v>
      </c>
      <c r="C220" s="312" t="s">
        <v>5</v>
      </c>
      <c r="D220" s="307">
        <f>VLOOKUP(C220,'市区町村別_在宅(医科)'!$C$7:$BO$80,65,0)</f>
        <v>49221</v>
      </c>
      <c r="E220" s="185">
        <v>1</v>
      </c>
      <c r="F220" s="188" t="s">
        <v>256</v>
      </c>
      <c r="G220" s="191" t="s">
        <v>257</v>
      </c>
      <c r="H220" s="245">
        <v>71339417</v>
      </c>
      <c r="I220" s="38">
        <f t="shared" ref="I220" si="391">IFERROR(H220/H225,"-")</f>
        <v>4.0595448826045308E-2</v>
      </c>
      <c r="J220" s="196">
        <v>383</v>
      </c>
      <c r="K220" s="38">
        <f t="shared" ref="K220" si="392">IFERROR(J220/J225,"-")</f>
        <v>6.1427425821972734E-2</v>
      </c>
      <c r="L220" s="196">
        <f t="shared" si="359"/>
        <v>186264.79634464753</v>
      </c>
      <c r="M220" s="140">
        <f>IFERROR(J220/$R$40,0)</f>
        <v>7.7812315881432724E-3</v>
      </c>
      <c r="P220" s="64"/>
      <c r="Q220" s="64"/>
      <c r="R220" s="64"/>
    </row>
    <row r="221" spans="2:18">
      <c r="B221" s="311"/>
      <c r="C221" s="313"/>
      <c r="D221" s="308"/>
      <c r="E221" s="186">
        <v>2</v>
      </c>
      <c r="F221" s="189" t="s">
        <v>268</v>
      </c>
      <c r="G221" s="45" t="s">
        <v>269</v>
      </c>
      <c r="H221" s="213">
        <v>1645902</v>
      </c>
      <c r="I221" s="39">
        <f t="shared" ref="I221" si="393">IFERROR(H221/H225,"-")</f>
        <v>9.3659484789013106E-4</v>
      </c>
      <c r="J221" s="197">
        <v>11</v>
      </c>
      <c r="K221" s="39">
        <f t="shared" ref="K221" si="394">IFERROR(J221/J225,"-")</f>
        <v>1.764234161988773E-3</v>
      </c>
      <c r="L221" s="197">
        <f t="shared" si="359"/>
        <v>149627.45454545456</v>
      </c>
      <c r="M221" s="137">
        <f t="shared" ref="M221:M225" si="395">IFERROR(J221/$R$40,0)</f>
        <v>2.2348184717904958E-4</v>
      </c>
      <c r="P221" s="64"/>
      <c r="Q221" s="64"/>
      <c r="R221" s="64"/>
    </row>
    <row r="222" spans="2:18">
      <c r="B222" s="311"/>
      <c r="C222" s="313"/>
      <c r="D222" s="308"/>
      <c r="E222" s="186">
        <v>3</v>
      </c>
      <c r="F222" s="189" t="s">
        <v>252</v>
      </c>
      <c r="G222" s="46" t="s">
        <v>253</v>
      </c>
      <c r="H222" s="213">
        <v>76306670</v>
      </c>
      <c r="I222" s="39">
        <f t="shared" ref="I222" si="396">IFERROR(H222/H225,"-")</f>
        <v>4.3422046988005621E-2</v>
      </c>
      <c r="J222" s="197">
        <v>580</v>
      </c>
      <c r="K222" s="39">
        <f t="shared" ref="K222" si="397">IFERROR(J222/J225,"-")</f>
        <v>9.3023255813953487E-2</v>
      </c>
      <c r="L222" s="197">
        <f t="shared" si="359"/>
        <v>131563.22413793104</v>
      </c>
      <c r="M222" s="137">
        <f t="shared" si="395"/>
        <v>1.1783588305804433E-2</v>
      </c>
      <c r="P222" s="64"/>
      <c r="Q222" s="64"/>
      <c r="R222" s="64"/>
    </row>
    <row r="223" spans="2:18" ht="24">
      <c r="B223" s="311"/>
      <c r="C223" s="313"/>
      <c r="D223" s="308"/>
      <c r="E223" s="186">
        <v>4</v>
      </c>
      <c r="F223" s="189" t="s">
        <v>298</v>
      </c>
      <c r="G223" s="46" t="s">
        <v>299</v>
      </c>
      <c r="H223" s="213">
        <v>2722194</v>
      </c>
      <c r="I223" s="39">
        <f t="shared" ref="I223" si="398">IFERROR(H223/H225,"-")</f>
        <v>1.5490550928046916E-3</v>
      </c>
      <c r="J223" s="197">
        <v>22</v>
      </c>
      <c r="K223" s="39">
        <f t="shared" ref="K223" si="399">IFERROR(J223/J225,"-")</f>
        <v>3.5284683239775461E-3</v>
      </c>
      <c r="L223" s="197">
        <f t="shared" si="359"/>
        <v>123736.09090909091</v>
      </c>
      <c r="M223" s="137">
        <f t="shared" si="395"/>
        <v>4.4696369435809916E-4</v>
      </c>
      <c r="P223" s="64"/>
      <c r="Q223" s="64"/>
      <c r="R223" s="64"/>
    </row>
    <row r="224" spans="2:18">
      <c r="B224" s="311"/>
      <c r="C224" s="313"/>
      <c r="D224" s="308"/>
      <c r="E224" s="187">
        <v>5</v>
      </c>
      <c r="F224" s="190" t="s">
        <v>242</v>
      </c>
      <c r="G224" s="47" t="s">
        <v>243</v>
      </c>
      <c r="H224" s="214">
        <v>153579700</v>
      </c>
      <c r="I224" s="59">
        <f t="shared" ref="I224" si="400">IFERROR(H224/H225,"-")</f>
        <v>8.7393997796048589E-2</v>
      </c>
      <c r="J224" s="198">
        <v>1332</v>
      </c>
      <c r="K224" s="59">
        <f t="shared" ref="K224" si="401">IFERROR(J224/J225,"-")</f>
        <v>0.2136327185244587</v>
      </c>
      <c r="L224" s="198">
        <f t="shared" si="359"/>
        <v>115300.07507507507</v>
      </c>
      <c r="M224" s="138">
        <f t="shared" si="395"/>
        <v>2.7061620040226733E-2</v>
      </c>
      <c r="P224" s="64"/>
      <c r="Q224" s="64"/>
      <c r="R224" s="64"/>
    </row>
    <row r="225" spans="2:18" ht="12" customHeight="1">
      <c r="B225" s="294"/>
      <c r="C225" s="314"/>
      <c r="D225" s="309"/>
      <c r="E225" s="204" t="s">
        <v>145</v>
      </c>
      <c r="F225" s="207"/>
      <c r="G225" s="210"/>
      <c r="H225" s="215">
        <v>1757325490</v>
      </c>
      <c r="I225" s="42" t="s">
        <v>321</v>
      </c>
      <c r="J225" s="199">
        <v>6235</v>
      </c>
      <c r="K225" s="42" t="s">
        <v>128</v>
      </c>
      <c r="L225" s="199">
        <f t="shared" si="359"/>
        <v>281848.51483560546</v>
      </c>
      <c r="M225" s="139">
        <f t="shared" si="395"/>
        <v>0.12667357428739764</v>
      </c>
      <c r="P225" s="64"/>
      <c r="Q225" s="64"/>
      <c r="R225" s="64"/>
    </row>
    <row r="226" spans="2:18">
      <c r="B226" s="293">
        <v>38</v>
      </c>
      <c r="C226" s="312" t="s">
        <v>47</v>
      </c>
      <c r="D226" s="307">
        <f>VLOOKUP(C226,'市区町村別_在宅(医科)'!$C$7:$BO$80,65,0)</f>
        <v>10441</v>
      </c>
      <c r="E226" s="185">
        <v>1</v>
      </c>
      <c r="F226" s="188" t="s">
        <v>256</v>
      </c>
      <c r="G226" s="191" t="s">
        <v>257</v>
      </c>
      <c r="H226" s="245">
        <v>16024513</v>
      </c>
      <c r="I226" s="38">
        <f t="shared" ref="I226" si="402">IFERROR(H226/H231,"-")</f>
        <v>6.0180819848038532E-2</v>
      </c>
      <c r="J226" s="196">
        <v>58</v>
      </c>
      <c r="K226" s="38">
        <f t="shared" ref="K226" si="403">IFERROR(J226/J231,"-")</f>
        <v>5.7539682539682536E-2</v>
      </c>
      <c r="L226" s="196">
        <f t="shared" si="359"/>
        <v>276284.70689655171</v>
      </c>
      <c r="M226" s="140">
        <f>IFERROR(J226/$R$41,0)</f>
        <v>5.555023465185327E-3</v>
      </c>
      <c r="P226" s="64"/>
      <c r="Q226" s="64"/>
      <c r="R226" s="64"/>
    </row>
    <row r="227" spans="2:18">
      <c r="B227" s="311"/>
      <c r="C227" s="313"/>
      <c r="D227" s="308"/>
      <c r="E227" s="186">
        <v>2</v>
      </c>
      <c r="F227" s="189" t="s">
        <v>268</v>
      </c>
      <c r="G227" s="45" t="s">
        <v>269</v>
      </c>
      <c r="H227" s="213">
        <v>213890</v>
      </c>
      <c r="I227" s="39">
        <f t="shared" ref="I227" si="404">IFERROR(H227/H231,"-")</f>
        <v>8.0327405627222254E-4</v>
      </c>
      <c r="J227" s="197">
        <v>1</v>
      </c>
      <c r="K227" s="39">
        <f t="shared" ref="K227" si="405">IFERROR(J227/J231,"-")</f>
        <v>9.9206349206349201E-4</v>
      </c>
      <c r="L227" s="197">
        <f t="shared" si="359"/>
        <v>213890</v>
      </c>
      <c r="M227" s="137">
        <f t="shared" ref="M227:M231" si="406">IFERROR(J227/$R$41,0)</f>
        <v>9.5776266641126333E-5</v>
      </c>
      <c r="P227" s="64"/>
      <c r="Q227" s="64"/>
      <c r="R227" s="64"/>
    </row>
    <row r="228" spans="2:18">
      <c r="B228" s="311"/>
      <c r="C228" s="313"/>
      <c r="D228" s="308"/>
      <c r="E228" s="186">
        <v>3</v>
      </c>
      <c r="F228" s="189" t="s">
        <v>300</v>
      </c>
      <c r="G228" s="46" t="s">
        <v>301</v>
      </c>
      <c r="H228" s="213">
        <v>153559</v>
      </c>
      <c r="I228" s="39">
        <f t="shared" ref="I228" si="407">IFERROR(H228/H231,"-")</f>
        <v>5.7669811962740764E-4</v>
      </c>
      <c r="J228" s="197">
        <v>1</v>
      </c>
      <c r="K228" s="39">
        <f t="shared" ref="K228" si="408">IFERROR(J228/J231,"-")</f>
        <v>9.9206349206349201E-4</v>
      </c>
      <c r="L228" s="197">
        <f t="shared" si="359"/>
        <v>153559</v>
      </c>
      <c r="M228" s="137">
        <f t="shared" si="406"/>
        <v>9.5776266641126333E-5</v>
      </c>
      <c r="P228" s="64"/>
      <c r="Q228" s="64"/>
      <c r="R228" s="64"/>
    </row>
    <row r="229" spans="2:18">
      <c r="B229" s="311"/>
      <c r="C229" s="313"/>
      <c r="D229" s="308"/>
      <c r="E229" s="186">
        <v>4</v>
      </c>
      <c r="F229" s="189" t="s">
        <v>252</v>
      </c>
      <c r="G229" s="46" t="s">
        <v>253</v>
      </c>
      <c r="H229" s="213">
        <v>13038297</v>
      </c>
      <c r="I229" s="39">
        <f t="shared" ref="I229" si="409">IFERROR(H229/H231,"-")</f>
        <v>4.8965943793875123E-2</v>
      </c>
      <c r="J229" s="197">
        <v>98</v>
      </c>
      <c r="K229" s="39">
        <f t="shared" ref="K229" si="410">IFERROR(J229/J231,"-")</f>
        <v>9.7222222222222224E-2</v>
      </c>
      <c r="L229" s="197">
        <f t="shared" si="359"/>
        <v>133043.8469387755</v>
      </c>
      <c r="M229" s="137">
        <f t="shared" si="406"/>
        <v>9.3860741308303807E-3</v>
      </c>
      <c r="P229" s="64"/>
      <c r="Q229" s="64"/>
      <c r="R229" s="64"/>
    </row>
    <row r="230" spans="2:18" ht="24">
      <c r="B230" s="311"/>
      <c r="C230" s="313"/>
      <c r="D230" s="308"/>
      <c r="E230" s="187">
        <v>5</v>
      </c>
      <c r="F230" s="190" t="s">
        <v>298</v>
      </c>
      <c r="G230" s="47" t="s">
        <v>299</v>
      </c>
      <c r="H230" s="214">
        <v>922845</v>
      </c>
      <c r="I230" s="59">
        <f t="shared" ref="I230" si="411">IFERROR(H230/H231,"-")</f>
        <v>3.4657882390973825E-3</v>
      </c>
      <c r="J230" s="198">
        <v>7</v>
      </c>
      <c r="K230" s="59">
        <f t="shared" ref="K230" si="412">IFERROR(J230/J231,"-")</f>
        <v>6.9444444444444441E-3</v>
      </c>
      <c r="L230" s="198">
        <f t="shared" si="359"/>
        <v>131835</v>
      </c>
      <c r="M230" s="138">
        <f t="shared" si="406"/>
        <v>6.7043386648788427E-4</v>
      </c>
      <c r="P230" s="64"/>
      <c r="Q230" s="64"/>
      <c r="R230" s="64"/>
    </row>
    <row r="231" spans="2:18" ht="12" customHeight="1">
      <c r="B231" s="294"/>
      <c r="C231" s="314"/>
      <c r="D231" s="309"/>
      <c r="E231" s="204" t="s">
        <v>145</v>
      </c>
      <c r="F231" s="207"/>
      <c r="G231" s="210"/>
      <c r="H231" s="215">
        <v>266272760</v>
      </c>
      <c r="I231" s="42" t="s">
        <v>321</v>
      </c>
      <c r="J231" s="199">
        <v>1008</v>
      </c>
      <c r="K231" s="42" t="s">
        <v>128</v>
      </c>
      <c r="L231" s="199">
        <f t="shared" si="359"/>
        <v>264159.48412698414</v>
      </c>
      <c r="M231" s="139">
        <f t="shared" si="406"/>
        <v>9.6542476774255342E-2</v>
      </c>
      <c r="P231" s="64"/>
      <c r="Q231" s="64"/>
      <c r="R231" s="64"/>
    </row>
    <row r="232" spans="2:18">
      <c r="B232" s="293">
        <v>39</v>
      </c>
      <c r="C232" s="312" t="s">
        <v>10</v>
      </c>
      <c r="D232" s="307">
        <f>VLOOKUP(C232,'市区町村別_在宅(医科)'!$C$7:$BO$80,65,0)</f>
        <v>58499</v>
      </c>
      <c r="E232" s="185">
        <v>1</v>
      </c>
      <c r="F232" s="188" t="s">
        <v>252</v>
      </c>
      <c r="G232" s="191" t="s">
        <v>253</v>
      </c>
      <c r="H232" s="245">
        <v>95953908</v>
      </c>
      <c r="I232" s="38">
        <f t="shared" ref="I232" si="413">IFERROR(H232/H237,"-")</f>
        <v>5.4261756876061579E-2</v>
      </c>
      <c r="J232" s="196">
        <v>494</v>
      </c>
      <c r="K232" s="38">
        <f t="shared" ref="K232" si="414">IFERROR(J232/J237,"-")</f>
        <v>8.4502223742730073E-2</v>
      </c>
      <c r="L232" s="196">
        <f t="shared" si="359"/>
        <v>194238.68016194331</v>
      </c>
      <c r="M232" s="140">
        <f>IFERROR(J232/$R$42,0)</f>
        <v>8.444588796389681E-3</v>
      </c>
      <c r="P232" s="64"/>
      <c r="Q232" s="64"/>
      <c r="R232" s="64"/>
    </row>
    <row r="233" spans="2:18">
      <c r="B233" s="311"/>
      <c r="C233" s="313"/>
      <c r="D233" s="308"/>
      <c r="E233" s="186">
        <v>2</v>
      </c>
      <c r="F233" s="189" t="s">
        <v>256</v>
      </c>
      <c r="G233" s="45" t="s">
        <v>257</v>
      </c>
      <c r="H233" s="213">
        <v>56802921</v>
      </c>
      <c r="I233" s="39">
        <f t="shared" ref="I233" si="415">IFERROR(H233/H237,"-")</f>
        <v>3.2121946394847542E-2</v>
      </c>
      <c r="J233" s="197">
        <v>338</v>
      </c>
      <c r="K233" s="39">
        <f t="shared" ref="K233" si="416">IFERROR(J233/J237,"-")</f>
        <v>5.7817310981867945E-2</v>
      </c>
      <c r="L233" s="197">
        <f t="shared" si="359"/>
        <v>168055.97928994082</v>
      </c>
      <c r="M233" s="137">
        <f t="shared" ref="M233:M237" si="417">IFERROR(J233/$R$42,0)</f>
        <v>5.7778765448982033E-3</v>
      </c>
      <c r="P233" s="64"/>
      <c r="Q233" s="64"/>
      <c r="R233" s="64"/>
    </row>
    <row r="234" spans="2:18">
      <c r="B234" s="311"/>
      <c r="C234" s="313"/>
      <c r="D234" s="308"/>
      <c r="E234" s="186">
        <v>3</v>
      </c>
      <c r="F234" s="189" t="s">
        <v>242</v>
      </c>
      <c r="G234" s="46" t="s">
        <v>243</v>
      </c>
      <c r="H234" s="213">
        <v>175809501</v>
      </c>
      <c r="I234" s="39">
        <f t="shared" ref="I234" si="418">IFERROR(H234/H237,"-")</f>
        <v>9.9419946499351597E-2</v>
      </c>
      <c r="J234" s="197">
        <v>1409</v>
      </c>
      <c r="K234" s="39">
        <f t="shared" ref="K234" si="419">IFERROR(J234/J237,"-")</f>
        <v>0.24101950051317139</v>
      </c>
      <c r="L234" s="197">
        <f t="shared" si="359"/>
        <v>124776.08303761533</v>
      </c>
      <c r="M234" s="137">
        <f t="shared" si="417"/>
        <v>2.4085881809945468E-2</v>
      </c>
      <c r="P234" s="64"/>
      <c r="Q234" s="64"/>
      <c r="R234" s="64"/>
    </row>
    <row r="235" spans="2:18">
      <c r="B235" s="311"/>
      <c r="C235" s="313"/>
      <c r="D235" s="308"/>
      <c r="E235" s="186">
        <v>4</v>
      </c>
      <c r="F235" s="189" t="s">
        <v>262</v>
      </c>
      <c r="G235" s="46" t="s">
        <v>263</v>
      </c>
      <c r="H235" s="213">
        <v>79953882</v>
      </c>
      <c r="I235" s="39">
        <f t="shared" ref="I235" si="420">IFERROR(H235/H237,"-")</f>
        <v>4.5213771870357966E-2</v>
      </c>
      <c r="J235" s="197">
        <v>683</v>
      </c>
      <c r="K235" s="39">
        <f t="shared" ref="K235" si="421">IFERROR(J235/J237,"-")</f>
        <v>0.11683202189531304</v>
      </c>
      <c r="L235" s="197">
        <f t="shared" si="359"/>
        <v>117062.78477306003</v>
      </c>
      <c r="M235" s="137">
        <f t="shared" si="417"/>
        <v>1.1675413254927434E-2</v>
      </c>
      <c r="P235" s="64"/>
      <c r="Q235" s="64"/>
      <c r="R235" s="64"/>
    </row>
    <row r="236" spans="2:18">
      <c r="B236" s="311"/>
      <c r="C236" s="313"/>
      <c r="D236" s="308"/>
      <c r="E236" s="187">
        <v>5</v>
      </c>
      <c r="F236" s="190" t="s">
        <v>260</v>
      </c>
      <c r="G236" s="47" t="s">
        <v>261</v>
      </c>
      <c r="H236" s="214">
        <v>63229327</v>
      </c>
      <c r="I236" s="59">
        <f t="shared" ref="I236" si="422">IFERROR(H236/H237,"-")</f>
        <v>3.5756067059936697E-2</v>
      </c>
      <c r="J236" s="198">
        <v>609</v>
      </c>
      <c r="K236" s="59">
        <f t="shared" ref="K236" si="423">IFERROR(J236/J237,"-")</f>
        <v>0.10417379404721176</v>
      </c>
      <c r="L236" s="198">
        <f t="shared" si="359"/>
        <v>103824.83908045977</v>
      </c>
      <c r="M236" s="138">
        <f t="shared" si="417"/>
        <v>1.0410434366399426E-2</v>
      </c>
      <c r="P236" s="64"/>
      <c r="Q236" s="64"/>
      <c r="R236" s="64"/>
    </row>
    <row r="237" spans="2:18" ht="12" customHeight="1">
      <c r="B237" s="294"/>
      <c r="C237" s="314"/>
      <c r="D237" s="309"/>
      <c r="E237" s="204" t="s">
        <v>145</v>
      </c>
      <c r="F237" s="207"/>
      <c r="G237" s="210"/>
      <c r="H237" s="215">
        <v>1768352400</v>
      </c>
      <c r="I237" s="42" t="s">
        <v>321</v>
      </c>
      <c r="J237" s="199">
        <v>5846</v>
      </c>
      <c r="K237" s="42" t="s">
        <v>128</v>
      </c>
      <c r="L237" s="199">
        <f t="shared" si="359"/>
        <v>302489.29182346904</v>
      </c>
      <c r="M237" s="139">
        <f t="shared" si="417"/>
        <v>9.9933332193712712E-2</v>
      </c>
      <c r="P237" s="64"/>
      <c r="Q237" s="64"/>
      <c r="R237" s="64"/>
    </row>
    <row r="238" spans="2:18">
      <c r="B238" s="293">
        <v>40</v>
      </c>
      <c r="C238" s="312" t="s">
        <v>48</v>
      </c>
      <c r="D238" s="307">
        <f>VLOOKUP(C238,'市区町村別_在宅(医科)'!$C$7:$BO$80,65,0)</f>
        <v>12853</v>
      </c>
      <c r="E238" s="185">
        <v>1</v>
      </c>
      <c r="F238" s="188" t="s">
        <v>252</v>
      </c>
      <c r="G238" s="191" t="s">
        <v>253</v>
      </c>
      <c r="H238" s="245">
        <v>30786296</v>
      </c>
      <c r="I238" s="38">
        <f t="shared" ref="I238" si="424">IFERROR(H238/H243,"-")</f>
        <v>9.1836500860709089E-2</v>
      </c>
      <c r="J238" s="196">
        <v>157</v>
      </c>
      <c r="K238" s="38">
        <f t="shared" ref="K238" si="425">IFERROR(J238/J243,"-")</f>
        <v>0.12911184210526316</v>
      </c>
      <c r="L238" s="196">
        <f t="shared" si="359"/>
        <v>196091.05732484077</v>
      </c>
      <c r="M238" s="140">
        <f>IFERROR(J238/$R$43,0)</f>
        <v>1.2215047070722788E-2</v>
      </c>
      <c r="P238" s="64"/>
      <c r="Q238" s="64"/>
      <c r="R238" s="64"/>
    </row>
    <row r="239" spans="2:18" ht="24">
      <c r="B239" s="311"/>
      <c r="C239" s="313"/>
      <c r="D239" s="308"/>
      <c r="E239" s="186">
        <v>2</v>
      </c>
      <c r="F239" s="189" t="s">
        <v>258</v>
      </c>
      <c r="G239" s="45" t="s">
        <v>259</v>
      </c>
      <c r="H239" s="213">
        <v>10060734</v>
      </c>
      <c r="I239" s="39">
        <f t="shared" ref="I239" si="426">IFERROR(H239/H243,"-")</f>
        <v>3.0011489743695219E-2</v>
      </c>
      <c r="J239" s="197">
        <v>53</v>
      </c>
      <c r="K239" s="39">
        <f t="shared" ref="K239" si="427">IFERROR(J239/J243,"-")</f>
        <v>4.358552631578947E-2</v>
      </c>
      <c r="L239" s="197">
        <f t="shared" si="359"/>
        <v>189825.16981132075</v>
      </c>
      <c r="M239" s="137">
        <f t="shared" ref="M239:M243" si="428">IFERROR(J239/$R$43,0)</f>
        <v>4.1235509219637442E-3</v>
      </c>
      <c r="P239" s="64"/>
      <c r="Q239" s="64"/>
      <c r="R239" s="64"/>
    </row>
    <row r="240" spans="2:18">
      <c r="B240" s="311"/>
      <c r="C240" s="313"/>
      <c r="D240" s="308"/>
      <c r="E240" s="186">
        <v>3</v>
      </c>
      <c r="F240" s="189" t="s">
        <v>256</v>
      </c>
      <c r="G240" s="46" t="s">
        <v>257</v>
      </c>
      <c r="H240" s="213">
        <v>10301602</v>
      </c>
      <c r="I240" s="39">
        <f t="shared" ref="I240" si="429">IFERROR(H240/H243,"-")</f>
        <v>3.07300066542491E-2</v>
      </c>
      <c r="J240" s="197">
        <v>55</v>
      </c>
      <c r="K240" s="39">
        <f t="shared" ref="K240" si="430">IFERROR(J240/J243,"-")</f>
        <v>4.5230263157894739E-2</v>
      </c>
      <c r="L240" s="197">
        <f t="shared" si="359"/>
        <v>187301.85454545455</v>
      </c>
      <c r="M240" s="137">
        <f t="shared" si="428"/>
        <v>4.2791566171321866E-3</v>
      </c>
      <c r="P240" s="64"/>
      <c r="Q240" s="64"/>
      <c r="R240" s="64"/>
    </row>
    <row r="241" spans="2:18" ht="24">
      <c r="B241" s="311"/>
      <c r="C241" s="313"/>
      <c r="D241" s="308"/>
      <c r="E241" s="186">
        <v>4</v>
      </c>
      <c r="F241" s="189" t="s">
        <v>298</v>
      </c>
      <c r="G241" s="46" t="s">
        <v>299</v>
      </c>
      <c r="H241" s="213">
        <v>1743220</v>
      </c>
      <c r="I241" s="39">
        <f t="shared" ref="I241" si="431">IFERROR(H241/H243,"-")</f>
        <v>5.2000807447055439E-3</v>
      </c>
      <c r="J241" s="197">
        <v>13</v>
      </c>
      <c r="K241" s="39">
        <f t="shared" ref="K241" si="432">IFERROR(J241/J243,"-")</f>
        <v>1.0690789473684211E-2</v>
      </c>
      <c r="L241" s="197">
        <f t="shared" si="359"/>
        <v>134093.84615384616</v>
      </c>
      <c r="M241" s="137">
        <f t="shared" si="428"/>
        <v>1.0114370185948806E-3</v>
      </c>
      <c r="P241" s="64"/>
      <c r="Q241" s="64"/>
      <c r="R241" s="64"/>
    </row>
    <row r="242" spans="2:18">
      <c r="B242" s="311"/>
      <c r="C242" s="313"/>
      <c r="D242" s="308"/>
      <c r="E242" s="187">
        <v>5</v>
      </c>
      <c r="F242" s="190" t="s">
        <v>242</v>
      </c>
      <c r="G242" s="47" t="s">
        <v>243</v>
      </c>
      <c r="H242" s="214">
        <v>24977823</v>
      </c>
      <c r="I242" s="59">
        <f t="shared" ref="I242" si="433">IFERROR(H242/H243,"-")</f>
        <v>7.4509641024634449E-2</v>
      </c>
      <c r="J242" s="198">
        <v>221</v>
      </c>
      <c r="K242" s="59">
        <f t="shared" ref="K242" si="434">IFERROR(J242/J243,"-")</f>
        <v>0.18174342105263158</v>
      </c>
      <c r="L242" s="198">
        <f t="shared" si="359"/>
        <v>113021.82352941176</v>
      </c>
      <c r="M242" s="138">
        <f t="shared" si="428"/>
        <v>1.719442931611297E-2</v>
      </c>
      <c r="P242" s="64"/>
      <c r="Q242" s="64"/>
      <c r="R242" s="64"/>
    </row>
    <row r="243" spans="2:18" ht="12" customHeight="1">
      <c r="B243" s="294"/>
      <c r="C243" s="314"/>
      <c r="D243" s="309"/>
      <c r="E243" s="204" t="s">
        <v>145</v>
      </c>
      <c r="F243" s="207"/>
      <c r="G243" s="210"/>
      <c r="H243" s="215">
        <v>335229410</v>
      </c>
      <c r="I243" s="42" t="s">
        <v>321</v>
      </c>
      <c r="J243" s="199">
        <v>1216</v>
      </c>
      <c r="K243" s="42" t="s">
        <v>128</v>
      </c>
      <c r="L243" s="199">
        <f t="shared" si="359"/>
        <v>275682.08059210528</v>
      </c>
      <c r="M243" s="139">
        <f t="shared" si="428"/>
        <v>9.4608262662413442E-2</v>
      </c>
      <c r="P243" s="64"/>
      <c r="Q243" s="64"/>
      <c r="R243" s="64"/>
    </row>
    <row r="244" spans="2:18">
      <c r="B244" s="293">
        <v>41</v>
      </c>
      <c r="C244" s="312" t="s">
        <v>15</v>
      </c>
      <c r="D244" s="307">
        <f>VLOOKUP(C244,'市区町村別_在宅(医科)'!$C$7:$BO$80,65,0)</f>
        <v>23492</v>
      </c>
      <c r="E244" s="185">
        <v>1</v>
      </c>
      <c r="F244" s="188" t="s">
        <v>268</v>
      </c>
      <c r="G244" s="191" t="s">
        <v>269</v>
      </c>
      <c r="H244" s="245">
        <v>2176971</v>
      </c>
      <c r="I244" s="38">
        <f t="shared" ref="I244" si="435">IFERROR(H244/H249,"-")</f>
        <v>2.8288908478132481E-3</v>
      </c>
      <c r="J244" s="196">
        <v>10</v>
      </c>
      <c r="K244" s="38">
        <f t="shared" ref="K244" si="436">IFERROR(J244/J249,"-")</f>
        <v>3.7160906726124115E-3</v>
      </c>
      <c r="L244" s="196">
        <f t="shared" si="359"/>
        <v>217697.1</v>
      </c>
      <c r="M244" s="140">
        <f>IFERROR(J244/$R$44,0)</f>
        <v>4.2567682615358418E-4</v>
      </c>
      <c r="P244" s="64"/>
      <c r="Q244" s="64"/>
      <c r="R244" s="64"/>
    </row>
    <row r="245" spans="2:18" ht="24">
      <c r="B245" s="311"/>
      <c r="C245" s="313"/>
      <c r="D245" s="308"/>
      <c r="E245" s="186">
        <v>2</v>
      </c>
      <c r="F245" s="189" t="s">
        <v>302</v>
      </c>
      <c r="G245" s="45" t="s">
        <v>303</v>
      </c>
      <c r="H245" s="213">
        <v>593487</v>
      </c>
      <c r="I245" s="39">
        <f t="shared" ref="I245" si="437">IFERROR(H245/H249,"-")</f>
        <v>7.7121373807742088E-4</v>
      </c>
      <c r="J245" s="197">
        <v>3</v>
      </c>
      <c r="K245" s="39">
        <f t="shared" ref="K245" si="438">IFERROR(J245/J249,"-")</f>
        <v>1.1148272017837235E-3</v>
      </c>
      <c r="L245" s="197">
        <f t="shared" si="359"/>
        <v>197829</v>
      </c>
      <c r="M245" s="137">
        <f t="shared" ref="M245:M249" si="439">IFERROR(J245/$R$44,0)</f>
        <v>1.2770304784607525E-4</v>
      </c>
      <c r="P245" s="64"/>
      <c r="Q245" s="64"/>
      <c r="R245" s="64"/>
    </row>
    <row r="246" spans="2:18">
      <c r="B246" s="311"/>
      <c r="C246" s="313"/>
      <c r="D246" s="308"/>
      <c r="E246" s="186">
        <v>3</v>
      </c>
      <c r="F246" s="189" t="s">
        <v>256</v>
      </c>
      <c r="G246" s="46" t="s">
        <v>257</v>
      </c>
      <c r="H246" s="213">
        <v>21307285</v>
      </c>
      <c r="I246" s="39">
        <f t="shared" ref="I246" si="440">IFERROR(H246/H249,"-")</f>
        <v>2.768800481414245E-2</v>
      </c>
      <c r="J246" s="197">
        <v>134</v>
      </c>
      <c r="K246" s="39">
        <f t="shared" ref="K246" si="441">IFERROR(J246/J249,"-")</f>
        <v>4.979561501300632E-2</v>
      </c>
      <c r="L246" s="197">
        <f t="shared" si="359"/>
        <v>159009.58955223882</v>
      </c>
      <c r="M246" s="137">
        <f t="shared" si="439"/>
        <v>5.7040694704580284E-3</v>
      </c>
      <c r="P246" s="64"/>
      <c r="Q246" s="64"/>
      <c r="R246" s="64"/>
    </row>
    <row r="247" spans="2:18">
      <c r="B247" s="311"/>
      <c r="C247" s="313"/>
      <c r="D247" s="308"/>
      <c r="E247" s="186">
        <v>4</v>
      </c>
      <c r="F247" s="189" t="s">
        <v>278</v>
      </c>
      <c r="G247" s="46" t="s">
        <v>279</v>
      </c>
      <c r="H247" s="213">
        <v>4672097</v>
      </c>
      <c r="I247" s="39">
        <f t="shared" ref="I247" si="442">IFERROR(H247/H249,"-")</f>
        <v>6.0712119929001041E-3</v>
      </c>
      <c r="J247" s="197">
        <v>30</v>
      </c>
      <c r="K247" s="39">
        <f t="shared" ref="K247" si="443">IFERROR(J247/J249,"-")</f>
        <v>1.1148272017837236E-2</v>
      </c>
      <c r="L247" s="197">
        <f t="shared" si="359"/>
        <v>155736.56666666668</v>
      </c>
      <c r="M247" s="137">
        <f t="shared" si="439"/>
        <v>1.2770304784607525E-3</v>
      </c>
      <c r="P247" s="64"/>
      <c r="Q247" s="64"/>
      <c r="R247" s="64"/>
    </row>
    <row r="248" spans="2:18">
      <c r="B248" s="311"/>
      <c r="C248" s="313"/>
      <c r="D248" s="308"/>
      <c r="E248" s="187">
        <v>5</v>
      </c>
      <c r="F248" s="190" t="s">
        <v>252</v>
      </c>
      <c r="G248" s="47" t="s">
        <v>253</v>
      </c>
      <c r="H248" s="214">
        <v>36465155</v>
      </c>
      <c r="I248" s="59">
        <f t="shared" ref="I248" si="444">IFERROR(H248/H249,"-")</f>
        <v>4.7385079196549475E-2</v>
      </c>
      <c r="J248" s="198">
        <v>265</v>
      </c>
      <c r="K248" s="59">
        <f t="shared" ref="K248" si="445">IFERROR(J248/J249,"-")</f>
        <v>9.8476402824228912E-2</v>
      </c>
      <c r="L248" s="198">
        <f t="shared" si="359"/>
        <v>137604.35849056602</v>
      </c>
      <c r="M248" s="138">
        <f t="shared" si="439"/>
        <v>1.1280435893069981E-2</v>
      </c>
      <c r="P248" s="64"/>
      <c r="Q248" s="64"/>
      <c r="R248" s="64"/>
    </row>
    <row r="249" spans="2:18" ht="12" customHeight="1">
      <c r="B249" s="294"/>
      <c r="C249" s="314"/>
      <c r="D249" s="309"/>
      <c r="E249" s="204" t="s">
        <v>145</v>
      </c>
      <c r="F249" s="207"/>
      <c r="G249" s="210"/>
      <c r="H249" s="215">
        <v>769549310</v>
      </c>
      <c r="I249" s="42" t="s">
        <v>321</v>
      </c>
      <c r="J249" s="199">
        <v>2691</v>
      </c>
      <c r="K249" s="42" t="s">
        <v>128</v>
      </c>
      <c r="L249" s="199">
        <f t="shared" si="359"/>
        <v>285971.50130063173</v>
      </c>
      <c r="M249" s="139">
        <f t="shared" si="439"/>
        <v>0.11454963391792951</v>
      </c>
      <c r="P249" s="64"/>
      <c r="Q249" s="64"/>
      <c r="R249" s="64"/>
    </row>
    <row r="250" spans="2:18">
      <c r="B250" s="293">
        <v>42</v>
      </c>
      <c r="C250" s="312" t="s">
        <v>16</v>
      </c>
      <c r="D250" s="307">
        <f>VLOOKUP(C250,'市区町村別_在宅(医科)'!$C$7:$BO$80,65,0)</f>
        <v>60650</v>
      </c>
      <c r="E250" s="185">
        <v>1</v>
      </c>
      <c r="F250" s="188" t="s">
        <v>268</v>
      </c>
      <c r="G250" s="191" t="s">
        <v>269</v>
      </c>
      <c r="H250" s="245">
        <v>6315140</v>
      </c>
      <c r="I250" s="38">
        <f t="shared" ref="I250" si="446">IFERROR(H250/H255,"-")</f>
        <v>3.8697452881043611E-3</v>
      </c>
      <c r="J250" s="196">
        <v>22</v>
      </c>
      <c r="K250" s="38">
        <f t="shared" ref="K250" si="447">IFERROR(J250/J255,"-")</f>
        <v>3.544956493715759E-3</v>
      </c>
      <c r="L250" s="196">
        <f t="shared" si="359"/>
        <v>287051.81818181818</v>
      </c>
      <c r="M250" s="140">
        <f>IFERROR(J250/$R$45,0)</f>
        <v>3.6273701566364385E-4</v>
      </c>
      <c r="P250" s="64"/>
      <c r="Q250" s="64"/>
      <c r="R250" s="64"/>
    </row>
    <row r="251" spans="2:18">
      <c r="B251" s="311"/>
      <c r="C251" s="313"/>
      <c r="D251" s="308"/>
      <c r="E251" s="186">
        <v>2</v>
      </c>
      <c r="F251" s="189" t="s">
        <v>256</v>
      </c>
      <c r="G251" s="45" t="s">
        <v>257</v>
      </c>
      <c r="H251" s="213">
        <v>50801039</v>
      </c>
      <c r="I251" s="39">
        <f t="shared" ref="I251" si="448">IFERROR(H251/H255,"-")</f>
        <v>3.1129489021788255E-2</v>
      </c>
      <c r="J251" s="197">
        <v>391</v>
      </c>
      <c r="K251" s="39">
        <f t="shared" ref="K251" si="449">IFERROR(J251/J255,"-")</f>
        <v>6.3003544956493712E-2</v>
      </c>
      <c r="L251" s="197">
        <f t="shared" si="359"/>
        <v>129925.93094629156</v>
      </c>
      <c r="M251" s="137">
        <f t="shared" ref="M251:M255" si="450">IFERROR(J251/$R$45,0)</f>
        <v>6.446826051112943E-3</v>
      </c>
      <c r="P251" s="64"/>
      <c r="Q251" s="64"/>
      <c r="R251" s="64"/>
    </row>
    <row r="252" spans="2:18">
      <c r="B252" s="311"/>
      <c r="C252" s="313"/>
      <c r="D252" s="308"/>
      <c r="E252" s="186">
        <v>3</v>
      </c>
      <c r="F252" s="189" t="s">
        <v>242</v>
      </c>
      <c r="G252" s="46" t="s">
        <v>243</v>
      </c>
      <c r="H252" s="213">
        <v>151218079</v>
      </c>
      <c r="I252" s="39">
        <f t="shared" ref="I252" si="451">IFERROR(H252/H255,"-")</f>
        <v>9.2662308149374831E-2</v>
      </c>
      <c r="J252" s="197">
        <v>1384</v>
      </c>
      <c r="K252" s="39">
        <f t="shared" ref="K252" si="452">IFERROR(J252/J255,"-")</f>
        <v>0.22300999033193683</v>
      </c>
      <c r="L252" s="197">
        <f t="shared" si="359"/>
        <v>109261.61777456648</v>
      </c>
      <c r="M252" s="137">
        <f t="shared" si="450"/>
        <v>2.2819455894476506E-2</v>
      </c>
      <c r="P252" s="64"/>
      <c r="Q252" s="64"/>
      <c r="R252" s="64"/>
    </row>
    <row r="253" spans="2:18" ht="24">
      <c r="B253" s="311"/>
      <c r="C253" s="313"/>
      <c r="D253" s="308"/>
      <c r="E253" s="186">
        <v>4</v>
      </c>
      <c r="F253" s="189" t="s">
        <v>284</v>
      </c>
      <c r="G253" s="46" t="s">
        <v>285</v>
      </c>
      <c r="H253" s="213">
        <v>17256347</v>
      </c>
      <c r="I253" s="39">
        <f t="shared" ref="I253" si="453">IFERROR(H253/H255,"-")</f>
        <v>1.0574218068505817E-2</v>
      </c>
      <c r="J253" s="197">
        <v>160</v>
      </c>
      <c r="K253" s="39">
        <f t="shared" ref="K253" si="454">IFERROR(J253/J255,"-")</f>
        <v>2.5781501772478246E-2</v>
      </c>
      <c r="L253" s="197">
        <f t="shared" si="359"/>
        <v>107852.16875</v>
      </c>
      <c r="M253" s="137">
        <f t="shared" si="450"/>
        <v>2.6380873866446827E-3</v>
      </c>
      <c r="P253" s="64"/>
      <c r="Q253" s="64"/>
      <c r="R253" s="64"/>
    </row>
    <row r="254" spans="2:18">
      <c r="B254" s="311"/>
      <c r="C254" s="313"/>
      <c r="D254" s="308"/>
      <c r="E254" s="187">
        <v>5</v>
      </c>
      <c r="F254" s="190" t="s">
        <v>262</v>
      </c>
      <c r="G254" s="47" t="s">
        <v>263</v>
      </c>
      <c r="H254" s="214">
        <v>68593961</v>
      </c>
      <c r="I254" s="59">
        <f t="shared" ref="I254" si="455">IFERROR(H254/H255,"-")</f>
        <v>4.2032505593251189E-2</v>
      </c>
      <c r="J254" s="198">
        <v>710</v>
      </c>
      <c r="K254" s="59">
        <f t="shared" ref="K254" si="456">IFERROR(J254/J255,"-")</f>
        <v>0.11440541411537222</v>
      </c>
      <c r="L254" s="198">
        <f t="shared" si="359"/>
        <v>96611.212676056341</v>
      </c>
      <c r="M254" s="138">
        <f t="shared" si="450"/>
        <v>1.1706512778235778E-2</v>
      </c>
      <c r="P254" s="64"/>
      <c r="Q254" s="64"/>
      <c r="R254" s="64"/>
    </row>
    <row r="255" spans="2:18" ht="12" customHeight="1">
      <c r="B255" s="294"/>
      <c r="C255" s="314"/>
      <c r="D255" s="309"/>
      <c r="E255" s="204" t="s">
        <v>145</v>
      </c>
      <c r="F255" s="207"/>
      <c r="G255" s="210"/>
      <c r="H255" s="215">
        <v>1631926530</v>
      </c>
      <c r="I255" s="42" t="s">
        <v>321</v>
      </c>
      <c r="J255" s="199">
        <v>6206</v>
      </c>
      <c r="K255" s="42" t="s">
        <v>128</v>
      </c>
      <c r="L255" s="199">
        <f t="shared" si="359"/>
        <v>262959.47953593294</v>
      </c>
      <c r="M255" s="139">
        <f t="shared" si="450"/>
        <v>0.10232481450948062</v>
      </c>
      <c r="P255" s="64"/>
      <c r="Q255" s="64"/>
      <c r="R255" s="64"/>
    </row>
    <row r="256" spans="2:18">
      <c r="B256" s="293">
        <v>43</v>
      </c>
      <c r="C256" s="312" t="s">
        <v>11</v>
      </c>
      <c r="D256" s="307">
        <f>VLOOKUP(C256,'市区町村別_在宅(医科)'!$C$7:$BO$80,65,0)</f>
        <v>37162</v>
      </c>
      <c r="E256" s="185">
        <v>1</v>
      </c>
      <c r="F256" s="188" t="s">
        <v>256</v>
      </c>
      <c r="G256" s="191" t="s">
        <v>257</v>
      </c>
      <c r="H256" s="245">
        <v>39993763</v>
      </c>
      <c r="I256" s="38">
        <f t="shared" ref="I256" si="457">IFERROR(H256/H261,"-")</f>
        <v>3.456135377056329E-2</v>
      </c>
      <c r="J256" s="196">
        <v>241</v>
      </c>
      <c r="K256" s="38">
        <f t="shared" ref="K256" si="458">IFERROR(J256/J261,"-")</f>
        <v>5.7408289661743689E-2</v>
      </c>
      <c r="L256" s="196">
        <f t="shared" si="359"/>
        <v>165949.22406639004</v>
      </c>
      <c r="M256" s="140">
        <f>IFERROR(J256/$R$46,0)</f>
        <v>6.4851192077929071E-3</v>
      </c>
      <c r="P256" s="64"/>
      <c r="Q256" s="64"/>
      <c r="R256" s="64"/>
    </row>
    <row r="257" spans="2:18">
      <c r="B257" s="311"/>
      <c r="C257" s="313"/>
      <c r="D257" s="308"/>
      <c r="E257" s="186">
        <v>2</v>
      </c>
      <c r="F257" s="189" t="s">
        <v>278</v>
      </c>
      <c r="G257" s="45" t="s">
        <v>279</v>
      </c>
      <c r="H257" s="213">
        <v>7004611</v>
      </c>
      <c r="I257" s="39">
        <f t="shared" ref="I257" si="459">IFERROR(H257/H261,"-")</f>
        <v>6.0531648096274187E-3</v>
      </c>
      <c r="J257" s="197">
        <v>56</v>
      </c>
      <c r="K257" s="39">
        <f t="shared" ref="K257" si="460">IFERROR(J257/J261,"-")</f>
        <v>1.3339685564554549E-2</v>
      </c>
      <c r="L257" s="197">
        <f t="shared" si="359"/>
        <v>125082.33928571429</v>
      </c>
      <c r="M257" s="137">
        <f t="shared" ref="M257:M261" si="461">IFERROR(J257/$R$46,0)</f>
        <v>1.5069156665410903E-3</v>
      </c>
      <c r="P257" s="64"/>
      <c r="Q257" s="64"/>
      <c r="R257" s="64"/>
    </row>
    <row r="258" spans="2:18">
      <c r="B258" s="311"/>
      <c r="C258" s="313"/>
      <c r="D258" s="308"/>
      <c r="E258" s="186">
        <v>3</v>
      </c>
      <c r="F258" s="189" t="s">
        <v>242</v>
      </c>
      <c r="G258" s="46" t="s">
        <v>243</v>
      </c>
      <c r="H258" s="213">
        <v>113275778</v>
      </c>
      <c r="I258" s="39">
        <f t="shared" ref="I258" si="462">IFERROR(H258/H261,"-")</f>
        <v>9.7889369327257114E-2</v>
      </c>
      <c r="J258" s="197">
        <v>981</v>
      </c>
      <c r="K258" s="39">
        <f t="shared" ref="K258" si="463">IFERROR(J258/J261,"-")</f>
        <v>0.23368270605050023</v>
      </c>
      <c r="L258" s="197">
        <f t="shared" si="359"/>
        <v>115469.70234454639</v>
      </c>
      <c r="M258" s="137">
        <f t="shared" si="461"/>
        <v>2.6397933372800171E-2</v>
      </c>
      <c r="P258" s="64"/>
      <c r="Q258" s="64"/>
      <c r="R258" s="64"/>
    </row>
    <row r="259" spans="2:18">
      <c r="B259" s="311"/>
      <c r="C259" s="313"/>
      <c r="D259" s="308"/>
      <c r="E259" s="186">
        <v>4</v>
      </c>
      <c r="F259" s="189" t="s">
        <v>262</v>
      </c>
      <c r="G259" s="46" t="s">
        <v>263</v>
      </c>
      <c r="H259" s="213">
        <v>45377316</v>
      </c>
      <c r="I259" s="39">
        <f t="shared" ref="I259" si="464">IFERROR(H259/H261,"-")</f>
        <v>3.9213651174425421E-2</v>
      </c>
      <c r="J259" s="197">
        <v>435</v>
      </c>
      <c r="K259" s="39">
        <f t="shared" ref="K259" si="465">IFERROR(J259/J261,"-")</f>
        <v>0.10362077179609337</v>
      </c>
      <c r="L259" s="197">
        <f t="shared" si="359"/>
        <v>104315.66896551724</v>
      </c>
      <c r="M259" s="137">
        <f t="shared" si="461"/>
        <v>1.1705505624024542E-2</v>
      </c>
      <c r="P259" s="64"/>
      <c r="Q259" s="64"/>
      <c r="R259" s="64"/>
    </row>
    <row r="260" spans="2:18">
      <c r="B260" s="311"/>
      <c r="C260" s="313"/>
      <c r="D260" s="308"/>
      <c r="E260" s="187">
        <v>5</v>
      </c>
      <c r="F260" s="190" t="s">
        <v>252</v>
      </c>
      <c r="G260" s="47" t="s">
        <v>253</v>
      </c>
      <c r="H260" s="214">
        <v>41527766</v>
      </c>
      <c r="I260" s="59">
        <f t="shared" ref="I260" si="466">IFERROR(H260/H261,"-")</f>
        <v>3.588699097974777E-2</v>
      </c>
      <c r="J260" s="198">
        <v>406</v>
      </c>
      <c r="K260" s="59">
        <f t="shared" ref="K260" si="467">IFERROR(J260/J261,"-")</f>
        <v>9.6712720343020489E-2</v>
      </c>
      <c r="L260" s="198">
        <f t="shared" si="359"/>
        <v>102285.13793103448</v>
      </c>
      <c r="M260" s="138">
        <f t="shared" si="461"/>
        <v>1.0925138582422906E-2</v>
      </c>
      <c r="P260" s="64"/>
      <c r="Q260" s="64"/>
      <c r="R260" s="64"/>
    </row>
    <row r="261" spans="2:18" ht="12" customHeight="1">
      <c r="B261" s="294"/>
      <c r="C261" s="314"/>
      <c r="D261" s="309"/>
      <c r="E261" s="204" t="s">
        <v>145</v>
      </c>
      <c r="F261" s="207"/>
      <c r="G261" s="210"/>
      <c r="H261" s="215">
        <v>1157181610</v>
      </c>
      <c r="I261" s="42" t="s">
        <v>321</v>
      </c>
      <c r="J261" s="199">
        <v>4198</v>
      </c>
      <c r="K261" s="42" t="s">
        <v>128</v>
      </c>
      <c r="L261" s="199">
        <f t="shared" si="359"/>
        <v>275650.69318723201</v>
      </c>
      <c r="M261" s="139">
        <f t="shared" si="461"/>
        <v>0.11296485657391959</v>
      </c>
      <c r="P261" s="64"/>
      <c r="Q261" s="64"/>
      <c r="R261" s="64"/>
    </row>
    <row r="262" spans="2:18">
      <c r="B262" s="293">
        <v>44</v>
      </c>
      <c r="C262" s="312" t="s">
        <v>23</v>
      </c>
      <c r="D262" s="307">
        <f>VLOOKUP(C262,'市区町村別_在宅(医科)'!$C$7:$BO$80,65,0)</f>
        <v>41693</v>
      </c>
      <c r="E262" s="185">
        <v>1</v>
      </c>
      <c r="F262" s="188" t="s">
        <v>256</v>
      </c>
      <c r="G262" s="191" t="s">
        <v>257</v>
      </c>
      <c r="H262" s="245">
        <v>48322996</v>
      </c>
      <c r="I262" s="38">
        <f t="shared" ref="I262" si="468">IFERROR(H262/H267,"-")</f>
        <v>2.6495008952997792E-2</v>
      </c>
      <c r="J262" s="196">
        <v>225</v>
      </c>
      <c r="K262" s="38">
        <f t="shared" ref="K262" si="469">IFERROR(J262/J267,"-")</f>
        <v>4.3876755070202805E-2</v>
      </c>
      <c r="L262" s="196">
        <f t="shared" si="359"/>
        <v>214768.8711111111</v>
      </c>
      <c r="M262" s="140">
        <f>IFERROR(J262/$R$47,0)</f>
        <v>5.3965893555273066E-3</v>
      </c>
      <c r="P262" s="64"/>
      <c r="Q262" s="64"/>
      <c r="R262" s="64"/>
    </row>
    <row r="263" spans="2:18">
      <c r="B263" s="311"/>
      <c r="C263" s="313"/>
      <c r="D263" s="308"/>
      <c r="E263" s="186">
        <v>2</v>
      </c>
      <c r="F263" s="189" t="s">
        <v>296</v>
      </c>
      <c r="G263" s="45" t="s">
        <v>297</v>
      </c>
      <c r="H263" s="213">
        <v>6073431</v>
      </c>
      <c r="I263" s="39">
        <f t="shared" ref="I263" si="470">IFERROR(H263/H267,"-")</f>
        <v>3.3300006630469338E-3</v>
      </c>
      <c r="J263" s="197">
        <v>30</v>
      </c>
      <c r="K263" s="39">
        <f t="shared" ref="K263" si="471">IFERROR(J263/J267,"-")</f>
        <v>5.8502340093603746E-3</v>
      </c>
      <c r="L263" s="197">
        <f t="shared" si="359"/>
        <v>202447.7</v>
      </c>
      <c r="M263" s="137">
        <f t="shared" ref="M263:M267" si="472">IFERROR(J263/$R$47,0)</f>
        <v>7.1954524740364091E-4</v>
      </c>
      <c r="P263" s="64"/>
      <c r="Q263" s="64"/>
      <c r="R263" s="64"/>
    </row>
    <row r="264" spans="2:18">
      <c r="B264" s="311"/>
      <c r="C264" s="313"/>
      <c r="D264" s="308"/>
      <c r="E264" s="186">
        <v>3</v>
      </c>
      <c r="F264" s="189" t="s">
        <v>278</v>
      </c>
      <c r="G264" s="46" t="s">
        <v>279</v>
      </c>
      <c r="H264" s="213">
        <v>10712271</v>
      </c>
      <c r="I264" s="39">
        <f t="shared" ref="I264" si="473">IFERROR(H264/H267,"-")</f>
        <v>5.8734296203807107E-3</v>
      </c>
      <c r="J264" s="197">
        <v>55</v>
      </c>
      <c r="K264" s="39">
        <f t="shared" ref="K264" si="474">IFERROR(J264/J267,"-")</f>
        <v>1.0725429017160686E-2</v>
      </c>
      <c r="L264" s="197">
        <f t="shared" si="359"/>
        <v>194768.56363636363</v>
      </c>
      <c r="M264" s="137">
        <f t="shared" si="472"/>
        <v>1.3191662869066749E-3</v>
      </c>
      <c r="P264" s="64"/>
      <c r="Q264" s="64"/>
      <c r="R264" s="64"/>
    </row>
    <row r="265" spans="2:18" ht="24">
      <c r="B265" s="311"/>
      <c r="C265" s="313"/>
      <c r="D265" s="308"/>
      <c r="E265" s="186">
        <v>4</v>
      </c>
      <c r="F265" s="189" t="s">
        <v>270</v>
      </c>
      <c r="G265" s="46" t="s">
        <v>271</v>
      </c>
      <c r="H265" s="213">
        <v>7800691</v>
      </c>
      <c r="I265" s="39">
        <f t="shared" ref="I265" si="475">IFERROR(H265/H267,"-")</f>
        <v>4.2770398152583355E-3</v>
      </c>
      <c r="J265" s="197">
        <v>42</v>
      </c>
      <c r="K265" s="39">
        <f t="shared" ref="K265" si="476">IFERROR(J265/J267,"-")</f>
        <v>8.1903276131045245E-3</v>
      </c>
      <c r="L265" s="197">
        <f t="shared" si="359"/>
        <v>185730.73809523811</v>
      </c>
      <c r="M265" s="137">
        <f t="shared" si="472"/>
        <v>1.0073633463650972E-3</v>
      </c>
      <c r="P265" s="64"/>
      <c r="Q265" s="64"/>
      <c r="R265" s="64"/>
    </row>
    <row r="266" spans="2:18" ht="24">
      <c r="B266" s="311"/>
      <c r="C266" s="313"/>
      <c r="D266" s="308"/>
      <c r="E266" s="187">
        <v>5</v>
      </c>
      <c r="F266" s="190" t="s">
        <v>258</v>
      </c>
      <c r="G266" s="47" t="s">
        <v>259</v>
      </c>
      <c r="H266" s="214">
        <v>28764916</v>
      </c>
      <c r="I266" s="59">
        <f t="shared" ref="I266" si="477">IFERROR(H266/H267,"-")</f>
        <v>1.5771511910234817E-2</v>
      </c>
      <c r="J266" s="198">
        <v>163</v>
      </c>
      <c r="K266" s="59">
        <f t="shared" ref="K266" si="478">IFERROR(J266/J267,"-")</f>
        <v>3.1786271450858036E-2</v>
      </c>
      <c r="L266" s="198">
        <f t="shared" ref="L266:L329" si="479">IFERROR(H266/J266,"-")</f>
        <v>176471.8773006135</v>
      </c>
      <c r="M266" s="138">
        <f t="shared" si="472"/>
        <v>3.9095291775597821E-3</v>
      </c>
      <c r="P266" s="64"/>
      <c r="Q266" s="64"/>
      <c r="R266" s="64"/>
    </row>
    <row r="267" spans="2:18" ht="12" customHeight="1">
      <c r="B267" s="294"/>
      <c r="C267" s="314"/>
      <c r="D267" s="309"/>
      <c r="E267" s="204" t="s">
        <v>145</v>
      </c>
      <c r="F267" s="207"/>
      <c r="G267" s="210"/>
      <c r="H267" s="215">
        <v>1823852790</v>
      </c>
      <c r="I267" s="42" t="s">
        <v>321</v>
      </c>
      <c r="J267" s="199">
        <v>5128</v>
      </c>
      <c r="K267" s="42" t="s">
        <v>128</v>
      </c>
      <c r="L267" s="199">
        <f t="shared" si="479"/>
        <v>355665.52067082684</v>
      </c>
      <c r="M267" s="139">
        <f t="shared" si="472"/>
        <v>0.12299426762286235</v>
      </c>
      <c r="P267" s="64"/>
      <c r="Q267" s="64"/>
      <c r="R267" s="64"/>
    </row>
    <row r="268" spans="2:18" ht="24">
      <c r="B268" s="293">
        <v>45</v>
      </c>
      <c r="C268" s="312" t="s">
        <v>49</v>
      </c>
      <c r="D268" s="307">
        <f>VLOOKUP(C268,'市区町村別_在宅(医科)'!$C$7:$BO$80,65,0)</f>
        <v>14543</v>
      </c>
      <c r="E268" s="185">
        <v>1</v>
      </c>
      <c r="F268" s="188" t="s">
        <v>258</v>
      </c>
      <c r="G268" s="191" t="s">
        <v>259</v>
      </c>
      <c r="H268" s="245">
        <v>15716862</v>
      </c>
      <c r="I268" s="38">
        <f t="shared" ref="I268" si="480">IFERROR(H268/H273,"-")</f>
        <v>3.3448504716127349E-2</v>
      </c>
      <c r="J268" s="196">
        <v>64</v>
      </c>
      <c r="K268" s="38">
        <f t="shared" ref="K268" si="481">IFERROR(J268/J273,"-")</f>
        <v>4.3039677202420981E-2</v>
      </c>
      <c r="L268" s="196">
        <f t="shared" si="479"/>
        <v>245575.96875</v>
      </c>
      <c r="M268" s="140">
        <f>IFERROR(J268/$R$48,0)</f>
        <v>4.4007426253180222E-3</v>
      </c>
      <c r="P268" s="64"/>
      <c r="Q268" s="64"/>
      <c r="R268" s="64"/>
    </row>
    <row r="269" spans="2:18">
      <c r="B269" s="311"/>
      <c r="C269" s="313"/>
      <c r="D269" s="308"/>
      <c r="E269" s="186">
        <v>2</v>
      </c>
      <c r="F269" s="189" t="s">
        <v>262</v>
      </c>
      <c r="G269" s="45" t="s">
        <v>263</v>
      </c>
      <c r="H269" s="213">
        <v>28532159</v>
      </c>
      <c r="I269" s="39">
        <f t="shared" ref="I269" si="482">IFERROR(H269/H273,"-")</f>
        <v>6.0721921136216335E-2</v>
      </c>
      <c r="J269" s="197">
        <v>195</v>
      </c>
      <c r="K269" s="39">
        <f t="shared" ref="K269" si="483">IFERROR(J269/J273,"-")</f>
        <v>0.13113651647612642</v>
      </c>
      <c r="L269" s="197">
        <f t="shared" si="479"/>
        <v>146318.76410256411</v>
      </c>
      <c r="M269" s="137">
        <f t="shared" ref="M269:M273" si="484">IFERROR(J269/$R$48,0)</f>
        <v>1.340851268651585E-2</v>
      </c>
      <c r="P269" s="64"/>
      <c r="Q269" s="64"/>
      <c r="R269" s="64"/>
    </row>
    <row r="270" spans="2:18" ht="24">
      <c r="B270" s="311"/>
      <c r="C270" s="313"/>
      <c r="D270" s="308"/>
      <c r="E270" s="186">
        <v>3</v>
      </c>
      <c r="F270" s="189" t="s">
        <v>250</v>
      </c>
      <c r="G270" s="46" t="s">
        <v>251</v>
      </c>
      <c r="H270" s="213">
        <v>24787974</v>
      </c>
      <c r="I270" s="39">
        <f t="shared" ref="I270" si="485">IFERROR(H270/H273,"-")</f>
        <v>5.2753575442874158E-2</v>
      </c>
      <c r="J270" s="197">
        <v>181</v>
      </c>
      <c r="K270" s="39">
        <f t="shared" ref="K270" si="486">IFERROR(J270/J273,"-")</f>
        <v>0.12172158708809684</v>
      </c>
      <c r="L270" s="197">
        <f t="shared" si="479"/>
        <v>136950.13259668509</v>
      </c>
      <c r="M270" s="137">
        <f t="shared" si="484"/>
        <v>1.2445850237227532E-2</v>
      </c>
      <c r="P270" s="64"/>
      <c r="Q270" s="64"/>
      <c r="R270" s="64"/>
    </row>
    <row r="271" spans="2:18">
      <c r="B271" s="311"/>
      <c r="C271" s="313"/>
      <c r="D271" s="308"/>
      <c r="E271" s="186">
        <v>4</v>
      </c>
      <c r="F271" s="189" t="s">
        <v>268</v>
      </c>
      <c r="G271" s="46" t="s">
        <v>269</v>
      </c>
      <c r="H271" s="213">
        <v>530002</v>
      </c>
      <c r="I271" s="39">
        <f t="shared" ref="I271" si="487">IFERROR(H271/H273,"-")</f>
        <v>1.1279461763141348E-3</v>
      </c>
      <c r="J271" s="197">
        <v>4</v>
      </c>
      <c r="K271" s="39">
        <f t="shared" ref="K271" si="488">IFERROR(J271/J273,"-")</f>
        <v>2.6899798251513113E-3</v>
      </c>
      <c r="L271" s="197">
        <f t="shared" si="479"/>
        <v>132500.5</v>
      </c>
      <c r="M271" s="137">
        <f t="shared" si="484"/>
        <v>2.7504641408237639E-4</v>
      </c>
      <c r="P271" s="64"/>
      <c r="Q271" s="64"/>
      <c r="R271" s="64"/>
    </row>
    <row r="272" spans="2:18">
      <c r="B272" s="311"/>
      <c r="C272" s="313"/>
      <c r="D272" s="308"/>
      <c r="E272" s="187">
        <v>5</v>
      </c>
      <c r="F272" s="190" t="s">
        <v>272</v>
      </c>
      <c r="G272" s="47" t="s">
        <v>273</v>
      </c>
      <c r="H272" s="214">
        <v>8313012</v>
      </c>
      <c r="I272" s="59">
        <f t="shared" ref="I272" si="489">IFERROR(H272/H273,"-")</f>
        <v>1.7691688142787231E-2</v>
      </c>
      <c r="J272" s="198">
        <v>71</v>
      </c>
      <c r="K272" s="59">
        <f t="shared" ref="K272" si="490">IFERROR(J272/J273,"-")</f>
        <v>4.774714189643578E-2</v>
      </c>
      <c r="L272" s="198">
        <f t="shared" si="479"/>
        <v>117084.67605633802</v>
      </c>
      <c r="M272" s="138">
        <f t="shared" si="484"/>
        <v>4.8820738499621812E-3</v>
      </c>
      <c r="P272" s="64"/>
      <c r="Q272" s="64"/>
      <c r="R272" s="64"/>
    </row>
    <row r="273" spans="2:18" ht="12" customHeight="1">
      <c r="B273" s="294"/>
      <c r="C273" s="314"/>
      <c r="D273" s="309"/>
      <c r="E273" s="204" t="s">
        <v>145</v>
      </c>
      <c r="F273" s="207"/>
      <c r="G273" s="210"/>
      <c r="H273" s="215">
        <v>469882350</v>
      </c>
      <c r="I273" s="42" t="s">
        <v>321</v>
      </c>
      <c r="J273" s="199">
        <v>1487</v>
      </c>
      <c r="K273" s="42" t="s">
        <v>128</v>
      </c>
      <c r="L273" s="199">
        <f t="shared" si="479"/>
        <v>315993.5104236718</v>
      </c>
      <c r="M273" s="139">
        <f t="shared" si="484"/>
        <v>0.10224850443512343</v>
      </c>
      <c r="P273" s="64"/>
      <c r="Q273" s="64"/>
      <c r="R273" s="64"/>
    </row>
    <row r="274" spans="2:18">
      <c r="B274" s="293">
        <v>46</v>
      </c>
      <c r="C274" s="312" t="s">
        <v>27</v>
      </c>
      <c r="D274" s="307">
        <f>VLOOKUP(C274,'市区町村別_在宅(医科)'!$C$7:$BO$80,65,0)</f>
        <v>18436</v>
      </c>
      <c r="E274" s="185">
        <v>1</v>
      </c>
      <c r="F274" s="188" t="s">
        <v>252</v>
      </c>
      <c r="G274" s="191" t="s">
        <v>253</v>
      </c>
      <c r="H274" s="245">
        <v>30254308</v>
      </c>
      <c r="I274" s="38">
        <f t="shared" ref="I274" si="491">IFERROR(H274/H279,"-")</f>
        <v>5.7162220702647926E-2</v>
      </c>
      <c r="J274" s="196">
        <v>199</v>
      </c>
      <c r="K274" s="38">
        <f t="shared" ref="K274" si="492">IFERROR(J274/J279,"-")</f>
        <v>9.3252108716026239E-2</v>
      </c>
      <c r="L274" s="196">
        <f t="shared" si="479"/>
        <v>152031.69849246231</v>
      </c>
      <c r="M274" s="140">
        <f>IFERROR(J274/$R$49,0)</f>
        <v>1.0794098502929051E-2</v>
      </c>
      <c r="P274" s="64"/>
      <c r="Q274" s="64"/>
      <c r="R274" s="64"/>
    </row>
    <row r="275" spans="2:18">
      <c r="B275" s="311"/>
      <c r="C275" s="313"/>
      <c r="D275" s="308"/>
      <c r="E275" s="186">
        <v>2</v>
      </c>
      <c r="F275" s="189" t="s">
        <v>296</v>
      </c>
      <c r="G275" s="45" t="s">
        <v>297</v>
      </c>
      <c r="H275" s="213">
        <v>1925922</v>
      </c>
      <c r="I275" s="39">
        <f t="shared" ref="I275" si="493">IFERROR(H275/H279,"-")</f>
        <v>3.6388199135172785E-3</v>
      </c>
      <c r="J275" s="197">
        <v>13</v>
      </c>
      <c r="K275" s="39">
        <f t="shared" ref="K275" si="494">IFERROR(J275/J279,"-")</f>
        <v>6.0918462980318654E-3</v>
      </c>
      <c r="L275" s="197">
        <f t="shared" si="479"/>
        <v>148147.84615384616</v>
      </c>
      <c r="M275" s="137">
        <f t="shared" ref="M275:M279" si="495">IFERROR(J275/$R$49,0)</f>
        <v>7.0514211325667169E-4</v>
      </c>
      <c r="P275" s="64"/>
      <c r="Q275" s="64"/>
      <c r="R275" s="64"/>
    </row>
    <row r="276" spans="2:18">
      <c r="B276" s="311"/>
      <c r="C276" s="313"/>
      <c r="D276" s="308"/>
      <c r="E276" s="186">
        <v>3</v>
      </c>
      <c r="F276" s="189" t="s">
        <v>256</v>
      </c>
      <c r="G276" s="46" t="s">
        <v>257</v>
      </c>
      <c r="H276" s="213">
        <v>16072538</v>
      </c>
      <c r="I276" s="39">
        <f t="shared" ref="I276" si="496">IFERROR(H276/H279,"-")</f>
        <v>3.0367310480467626E-2</v>
      </c>
      <c r="J276" s="197">
        <v>114</v>
      </c>
      <c r="K276" s="39">
        <f t="shared" ref="K276" si="497">IFERROR(J276/J279,"-")</f>
        <v>5.3420805998125584E-2</v>
      </c>
      <c r="L276" s="197">
        <f t="shared" si="479"/>
        <v>140987.17543859649</v>
      </c>
      <c r="M276" s="137">
        <f t="shared" si="495"/>
        <v>6.1835539162508136E-3</v>
      </c>
      <c r="P276" s="64"/>
      <c r="Q276" s="64"/>
      <c r="R276" s="64"/>
    </row>
    <row r="277" spans="2:18" ht="24">
      <c r="B277" s="311"/>
      <c r="C277" s="313"/>
      <c r="D277" s="308"/>
      <c r="E277" s="186">
        <v>4</v>
      </c>
      <c r="F277" s="189" t="s">
        <v>258</v>
      </c>
      <c r="G277" s="46" t="s">
        <v>259</v>
      </c>
      <c r="H277" s="213">
        <v>10856187</v>
      </c>
      <c r="I277" s="39">
        <f t="shared" ref="I277" si="498">IFERROR(H277/H279,"-")</f>
        <v>2.0511583252316241E-2</v>
      </c>
      <c r="J277" s="197">
        <v>85</v>
      </c>
      <c r="K277" s="39">
        <f t="shared" ref="K277" si="499">IFERROR(J277/J279,"-")</f>
        <v>3.9831302717900655E-2</v>
      </c>
      <c r="L277" s="197">
        <f t="shared" si="479"/>
        <v>127719.84705882354</v>
      </c>
      <c r="M277" s="137">
        <f t="shared" si="495"/>
        <v>4.6105445866782384E-3</v>
      </c>
      <c r="P277" s="64"/>
      <c r="Q277" s="64"/>
      <c r="R277" s="64"/>
    </row>
    <row r="278" spans="2:18">
      <c r="B278" s="311"/>
      <c r="C278" s="313"/>
      <c r="D278" s="308"/>
      <c r="E278" s="187">
        <v>5</v>
      </c>
      <c r="F278" s="190" t="s">
        <v>260</v>
      </c>
      <c r="G278" s="47" t="s">
        <v>261</v>
      </c>
      <c r="H278" s="214">
        <v>27346677</v>
      </c>
      <c r="I278" s="59">
        <f t="shared" ref="I278" si="500">IFERROR(H278/H279,"-")</f>
        <v>5.1668568527762262E-2</v>
      </c>
      <c r="J278" s="198">
        <v>248</v>
      </c>
      <c r="K278" s="59">
        <f t="shared" ref="K278" si="501">IFERROR(J278/J279,"-")</f>
        <v>0.1162136832239925</v>
      </c>
      <c r="L278" s="198">
        <f t="shared" si="479"/>
        <v>110268.85887096774</v>
      </c>
      <c r="M278" s="138">
        <f t="shared" si="495"/>
        <v>1.3451941852896507E-2</v>
      </c>
      <c r="P278" s="64"/>
      <c r="Q278" s="64"/>
      <c r="R278" s="64"/>
    </row>
    <row r="279" spans="2:18" ht="12" customHeight="1">
      <c r="B279" s="294"/>
      <c r="C279" s="314"/>
      <c r="D279" s="309"/>
      <c r="E279" s="204" t="s">
        <v>145</v>
      </c>
      <c r="F279" s="207"/>
      <c r="G279" s="210"/>
      <c r="H279" s="215">
        <v>529271040</v>
      </c>
      <c r="I279" s="42" t="s">
        <v>321</v>
      </c>
      <c r="J279" s="199">
        <v>2134</v>
      </c>
      <c r="K279" s="42" t="s">
        <v>128</v>
      </c>
      <c r="L279" s="199">
        <f t="shared" si="479"/>
        <v>248018.29428303655</v>
      </c>
      <c r="M279" s="139">
        <f t="shared" si="495"/>
        <v>0.11575178997613365</v>
      </c>
      <c r="P279" s="64"/>
      <c r="Q279" s="64"/>
      <c r="R279" s="64"/>
    </row>
    <row r="280" spans="2:18">
      <c r="B280" s="293">
        <v>47</v>
      </c>
      <c r="C280" s="312" t="s">
        <v>17</v>
      </c>
      <c r="D280" s="307">
        <f>VLOOKUP(C280,'市区町村別_在宅(医科)'!$C$7:$BO$80,65,0)</f>
        <v>37305</v>
      </c>
      <c r="E280" s="185">
        <v>1</v>
      </c>
      <c r="F280" s="188" t="s">
        <v>268</v>
      </c>
      <c r="G280" s="191" t="s">
        <v>269</v>
      </c>
      <c r="H280" s="245">
        <v>4432604</v>
      </c>
      <c r="I280" s="38">
        <f t="shared" ref="I280" si="502">IFERROR(H280/H285,"-")</f>
        <v>4.4357253312010594E-3</v>
      </c>
      <c r="J280" s="196">
        <v>8</v>
      </c>
      <c r="K280" s="38">
        <f t="shared" ref="K280" si="503">IFERROR(J280/J285,"-")</f>
        <v>2.1419009370816601E-3</v>
      </c>
      <c r="L280" s="196">
        <f t="shared" si="479"/>
        <v>554075.5</v>
      </c>
      <c r="M280" s="140">
        <f>IFERROR(J280/$R$50,0)</f>
        <v>2.1444846535316982E-4</v>
      </c>
      <c r="P280" s="64"/>
      <c r="Q280" s="64"/>
      <c r="R280" s="64"/>
    </row>
    <row r="281" spans="2:18">
      <c r="B281" s="311"/>
      <c r="C281" s="313"/>
      <c r="D281" s="308"/>
      <c r="E281" s="186">
        <v>2</v>
      </c>
      <c r="F281" s="189" t="s">
        <v>256</v>
      </c>
      <c r="G281" s="45" t="s">
        <v>257</v>
      </c>
      <c r="H281" s="213">
        <v>27563096</v>
      </c>
      <c r="I281" s="39">
        <f t="shared" ref="I281" si="504">IFERROR(H281/H285,"-")</f>
        <v>2.7582505257299456E-2</v>
      </c>
      <c r="J281" s="197">
        <v>197</v>
      </c>
      <c r="K281" s="39">
        <f t="shared" ref="K281" si="505">IFERROR(J281/J285,"-")</f>
        <v>5.2744310575635875E-2</v>
      </c>
      <c r="L281" s="197">
        <f t="shared" si="479"/>
        <v>139914.19289340102</v>
      </c>
      <c r="M281" s="137">
        <f t="shared" ref="M281:M285" si="506">IFERROR(J281/$R$50,0)</f>
        <v>5.2807934593218069E-3</v>
      </c>
      <c r="P281" s="64"/>
      <c r="Q281" s="64"/>
      <c r="R281" s="64"/>
    </row>
    <row r="282" spans="2:18">
      <c r="B282" s="311"/>
      <c r="C282" s="313"/>
      <c r="D282" s="308"/>
      <c r="E282" s="186">
        <v>3</v>
      </c>
      <c r="F282" s="189" t="s">
        <v>242</v>
      </c>
      <c r="G282" s="46" t="s">
        <v>243</v>
      </c>
      <c r="H282" s="213">
        <v>86463529</v>
      </c>
      <c r="I282" s="39">
        <f t="shared" ref="I282" si="507">IFERROR(H282/H285,"-")</f>
        <v>8.6524414499995358E-2</v>
      </c>
      <c r="J282" s="197">
        <v>799</v>
      </c>
      <c r="K282" s="39">
        <f t="shared" ref="K282" si="508">IFERROR(J282/J285,"-")</f>
        <v>0.2139223560910308</v>
      </c>
      <c r="L282" s="197">
        <f t="shared" si="479"/>
        <v>108214.67959949937</v>
      </c>
      <c r="M282" s="137">
        <f t="shared" si="506"/>
        <v>2.1418040477147834E-2</v>
      </c>
      <c r="P282" s="64"/>
      <c r="Q282" s="64"/>
      <c r="R282" s="64"/>
    </row>
    <row r="283" spans="2:18">
      <c r="B283" s="311"/>
      <c r="C283" s="313"/>
      <c r="D283" s="308"/>
      <c r="E283" s="186">
        <v>4</v>
      </c>
      <c r="F283" s="189" t="s">
        <v>252</v>
      </c>
      <c r="G283" s="46" t="s">
        <v>253</v>
      </c>
      <c r="H283" s="213">
        <v>45798472</v>
      </c>
      <c r="I283" s="39">
        <f t="shared" ref="I283" si="509">IFERROR(H283/H285,"-")</f>
        <v>4.5830722162571357E-2</v>
      </c>
      <c r="J283" s="197">
        <v>434</v>
      </c>
      <c r="K283" s="39">
        <f t="shared" ref="K283" si="510">IFERROR(J283/J285,"-")</f>
        <v>0.11619812583668006</v>
      </c>
      <c r="L283" s="197">
        <f t="shared" si="479"/>
        <v>105526.43317972351</v>
      </c>
      <c r="M283" s="137">
        <f t="shared" si="506"/>
        <v>1.1633829245409462E-2</v>
      </c>
      <c r="P283" s="64"/>
      <c r="Q283" s="64"/>
      <c r="R283" s="64"/>
    </row>
    <row r="284" spans="2:18" ht="24">
      <c r="B284" s="311"/>
      <c r="C284" s="313"/>
      <c r="D284" s="308"/>
      <c r="E284" s="187">
        <v>5</v>
      </c>
      <c r="F284" s="190" t="s">
        <v>250</v>
      </c>
      <c r="G284" s="47" t="s">
        <v>251</v>
      </c>
      <c r="H284" s="214">
        <v>48397001</v>
      </c>
      <c r="I284" s="59">
        <f t="shared" ref="I284" si="511">IFERROR(H284/H285,"-")</f>
        <v>4.8431080983066165E-2</v>
      </c>
      <c r="J284" s="198">
        <v>485</v>
      </c>
      <c r="K284" s="59">
        <f t="shared" ref="K284" si="512">IFERROR(J284/J285,"-")</f>
        <v>0.12985274431057564</v>
      </c>
      <c r="L284" s="198">
        <f t="shared" si="479"/>
        <v>99787.630927835053</v>
      </c>
      <c r="M284" s="138">
        <f t="shared" si="506"/>
        <v>1.300093821203592E-2</v>
      </c>
      <c r="P284" s="64"/>
      <c r="Q284" s="64"/>
      <c r="R284" s="64"/>
    </row>
    <row r="285" spans="2:18" ht="12" customHeight="1">
      <c r="B285" s="294"/>
      <c r="C285" s="314"/>
      <c r="D285" s="309"/>
      <c r="E285" s="204" t="s">
        <v>145</v>
      </c>
      <c r="F285" s="207"/>
      <c r="G285" s="210"/>
      <c r="H285" s="215">
        <v>999296320</v>
      </c>
      <c r="I285" s="42" t="s">
        <v>321</v>
      </c>
      <c r="J285" s="199">
        <v>3735</v>
      </c>
      <c r="K285" s="42" t="s">
        <v>128</v>
      </c>
      <c r="L285" s="199">
        <f t="shared" si="479"/>
        <v>267549.21552878182</v>
      </c>
      <c r="M285" s="139">
        <f t="shared" si="506"/>
        <v>0.10012062726176116</v>
      </c>
      <c r="P285" s="64"/>
      <c r="Q285" s="64"/>
      <c r="R285" s="64"/>
    </row>
    <row r="286" spans="2:18">
      <c r="B286" s="293">
        <v>48</v>
      </c>
      <c r="C286" s="312" t="s">
        <v>28</v>
      </c>
      <c r="D286" s="307">
        <f>VLOOKUP(C286,'市区町村別_在宅(医科)'!$C$7:$BO$80,65,0)</f>
        <v>20008</v>
      </c>
      <c r="E286" s="185">
        <v>1</v>
      </c>
      <c r="F286" s="188" t="s">
        <v>256</v>
      </c>
      <c r="G286" s="191" t="s">
        <v>257</v>
      </c>
      <c r="H286" s="245">
        <v>13049979</v>
      </c>
      <c r="I286" s="38">
        <f t="shared" ref="I286" si="513">IFERROR(H286/H291,"-")</f>
        <v>3.1185576439782432E-2</v>
      </c>
      <c r="J286" s="196">
        <v>111</v>
      </c>
      <c r="K286" s="38">
        <f t="shared" ref="K286" si="514">IFERROR(J286/J291,"-")</f>
        <v>6.0655737704918035E-2</v>
      </c>
      <c r="L286" s="196">
        <f t="shared" si="479"/>
        <v>117567.37837837837</v>
      </c>
      <c r="M286" s="140">
        <f>IFERROR(J286/$R$51,0)</f>
        <v>5.5477808876449423E-3</v>
      </c>
      <c r="P286" s="64"/>
      <c r="Q286" s="64"/>
      <c r="R286" s="64"/>
    </row>
    <row r="287" spans="2:18">
      <c r="B287" s="311"/>
      <c r="C287" s="313"/>
      <c r="D287" s="308"/>
      <c r="E287" s="186">
        <v>2</v>
      </c>
      <c r="F287" s="189" t="s">
        <v>252</v>
      </c>
      <c r="G287" s="45" t="s">
        <v>253</v>
      </c>
      <c r="H287" s="213">
        <v>17554903</v>
      </c>
      <c r="I287" s="39">
        <f t="shared" ref="I287" si="515">IFERROR(H287/H291,"-")</f>
        <v>4.1951007691235817E-2</v>
      </c>
      <c r="J287" s="197">
        <v>160</v>
      </c>
      <c r="K287" s="39">
        <f t="shared" ref="K287" si="516">IFERROR(J287/J291,"-")</f>
        <v>8.7431693989071038E-2</v>
      </c>
      <c r="L287" s="197">
        <f t="shared" si="479"/>
        <v>109718.14375</v>
      </c>
      <c r="M287" s="137">
        <f t="shared" ref="M287:M291" si="517">IFERROR(J287/$R$51,0)</f>
        <v>7.9968012794882047E-3</v>
      </c>
      <c r="P287" s="64"/>
      <c r="Q287" s="64"/>
      <c r="R287" s="64"/>
    </row>
    <row r="288" spans="2:18" ht="24">
      <c r="B288" s="311"/>
      <c r="C288" s="313"/>
      <c r="D288" s="308"/>
      <c r="E288" s="186">
        <v>3</v>
      </c>
      <c r="F288" s="189" t="s">
        <v>250</v>
      </c>
      <c r="G288" s="46" t="s">
        <v>251</v>
      </c>
      <c r="H288" s="213">
        <v>24453860</v>
      </c>
      <c r="I288" s="39">
        <f t="shared" ref="I288" si="518">IFERROR(H288/H291,"-")</f>
        <v>5.8437467238662832E-2</v>
      </c>
      <c r="J288" s="197">
        <v>230</v>
      </c>
      <c r="K288" s="39">
        <f t="shared" ref="K288" si="519">IFERROR(J288/J291,"-")</f>
        <v>0.12568306010928962</v>
      </c>
      <c r="L288" s="197">
        <f t="shared" si="479"/>
        <v>106321.13043478261</v>
      </c>
      <c r="M288" s="137">
        <f t="shared" si="517"/>
        <v>1.1495401839264294E-2</v>
      </c>
      <c r="P288" s="64"/>
      <c r="Q288" s="64"/>
      <c r="R288" s="64"/>
    </row>
    <row r="289" spans="2:18">
      <c r="B289" s="311"/>
      <c r="C289" s="313"/>
      <c r="D289" s="308"/>
      <c r="E289" s="186">
        <v>4</v>
      </c>
      <c r="F289" s="189" t="s">
        <v>242</v>
      </c>
      <c r="G289" s="46" t="s">
        <v>243</v>
      </c>
      <c r="H289" s="213">
        <v>30044944</v>
      </c>
      <c r="I289" s="39">
        <f t="shared" ref="I289" si="520">IFERROR(H289/H291,"-")</f>
        <v>7.1798498506471353E-2</v>
      </c>
      <c r="J289" s="197">
        <v>292</v>
      </c>
      <c r="K289" s="39">
        <f t="shared" ref="K289" si="521">IFERROR(J289/J291,"-")</f>
        <v>0.15956284153005465</v>
      </c>
      <c r="L289" s="197">
        <f t="shared" si="479"/>
        <v>102893.64383561644</v>
      </c>
      <c r="M289" s="137">
        <f t="shared" si="517"/>
        <v>1.4594162335065974E-2</v>
      </c>
      <c r="P289" s="64"/>
      <c r="Q289" s="64"/>
      <c r="R289" s="64"/>
    </row>
    <row r="290" spans="2:18">
      <c r="B290" s="311"/>
      <c r="C290" s="313"/>
      <c r="D290" s="308"/>
      <c r="E290" s="187">
        <v>5</v>
      </c>
      <c r="F290" s="190" t="s">
        <v>272</v>
      </c>
      <c r="G290" s="47" t="s">
        <v>273</v>
      </c>
      <c r="H290" s="214">
        <v>9284287</v>
      </c>
      <c r="I290" s="59">
        <f t="shared" ref="I290" si="522">IFERROR(H290/H291,"-")</f>
        <v>2.2186690256542047E-2</v>
      </c>
      <c r="J290" s="198">
        <v>91</v>
      </c>
      <c r="K290" s="59">
        <f t="shared" ref="K290" si="523">IFERROR(J290/J291,"-")</f>
        <v>4.972677595628415E-2</v>
      </c>
      <c r="L290" s="198">
        <f t="shared" si="479"/>
        <v>102025.13186813187</v>
      </c>
      <c r="M290" s="138">
        <f t="shared" si="517"/>
        <v>4.5481807277089163E-3</v>
      </c>
      <c r="P290" s="64"/>
      <c r="Q290" s="64"/>
      <c r="R290" s="64"/>
    </row>
    <row r="291" spans="2:18" ht="12" customHeight="1">
      <c r="B291" s="294"/>
      <c r="C291" s="314"/>
      <c r="D291" s="309"/>
      <c r="E291" s="204" t="s">
        <v>145</v>
      </c>
      <c r="F291" s="207"/>
      <c r="G291" s="210"/>
      <c r="H291" s="215">
        <v>418462010</v>
      </c>
      <c r="I291" s="42" t="s">
        <v>321</v>
      </c>
      <c r="J291" s="199">
        <v>1830</v>
      </c>
      <c r="K291" s="42" t="s">
        <v>128</v>
      </c>
      <c r="L291" s="199">
        <f t="shared" si="479"/>
        <v>228667.7650273224</v>
      </c>
      <c r="M291" s="139">
        <f t="shared" si="517"/>
        <v>9.1463414634146339E-2</v>
      </c>
      <c r="P291" s="64"/>
      <c r="Q291" s="64"/>
      <c r="R291" s="64"/>
    </row>
    <row r="292" spans="2:18">
      <c r="B292" s="293">
        <v>49</v>
      </c>
      <c r="C292" s="312" t="s">
        <v>29</v>
      </c>
      <c r="D292" s="307">
        <f>VLOOKUP(C292,'市区町村別_在宅(医科)'!$C$7:$BO$80,65,0)</f>
        <v>20272</v>
      </c>
      <c r="E292" s="185">
        <v>1</v>
      </c>
      <c r="F292" s="188" t="s">
        <v>268</v>
      </c>
      <c r="G292" s="191" t="s">
        <v>269</v>
      </c>
      <c r="H292" s="245">
        <v>1923453</v>
      </c>
      <c r="I292" s="38">
        <f t="shared" ref="I292" si="524">IFERROR(H292/H297,"-")</f>
        <v>3.4015820369160338E-3</v>
      </c>
      <c r="J292" s="196">
        <v>2</v>
      </c>
      <c r="K292" s="38">
        <f t="shared" ref="K292" si="525">IFERROR(J292/J297,"-")</f>
        <v>9.2893636785880169E-4</v>
      </c>
      <c r="L292" s="196">
        <f t="shared" si="479"/>
        <v>961726.5</v>
      </c>
      <c r="M292" s="140">
        <f>IFERROR(J292/$R$52,0)</f>
        <v>9.8658247829518548E-5</v>
      </c>
      <c r="P292" s="64"/>
      <c r="Q292" s="64"/>
      <c r="R292" s="64"/>
    </row>
    <row r="293" spans="2:18">
      <c r="B293" s="311"/>
      <c r="C293" s="313"/>
      <c r="D293" s="308"/>
      <c r="E293" s="186">
        <v>2</v>
      </c>
      <c r="F293" s="189" t="s">
        <v>256</v>
      </c>
      <c r="G293" s="45" t="s">
        <v>257</v>
      </c>
      <c r="H293" s="213">
        <v>17220450</v>
      </c>
      <c r="I293" s="39">
        <f t="shared" ref="I293" si="526">IFERROR(H293/H297,"-")</f>
        <v>3.0453966583852434E-2</v>
      </c>
      <c r="J293" s="197">
        <v>115</v>
      </c>
      <c r="K293" s="39">
        <f t="shared" ref="K293" si="527">IFERROR(J293/J297,"-")</f>
        <v>5.3413841151881095E-2</v>
      </c>
      <c r="L293" s="197">
        <f t="shared" si="479"/>
        <v>149743.04347826086</v>
      </c>
      <c r="M293" s="137">
        <f t="shared" ref="M293:M297" si="528">IFERROR(J293/$R$52,0)</f>
        <v>5.6728492501973166E-3</v>
      </c>
      <c r="P293" s="64"/>
      <c r="Q293" s="64"/>
      <c r="R293" s="64"/>
    </row>
    <row r="294" spans="2:18" ht="24">
      <c r="B294" s="311"/>
      <c r="C294" s="313"/>
      <c r="D294" s="308"/>
      <c r="E294" s="186">
        <v>3</v>
      </c>
      <c r="F294" s="189" t="s">
        <v>258</v>
      </c>
      <c r="G294" s="46" t="s">
        <v>259</v>
      </c>
      <c r="H294" s="213">
        <v>9904650</v>
      </c>
      <c r="I294" s="39">
        <f t="shared" ref="I294" si="529">IFERROR(H294/H297,"-")</f>
        <v>1.7516143894309034E-2</v>
      </c>
      <c r="J294" s="197">
        <v>76</v>
      </c>
      <c r="K294" s="39">
        <f t="shared" ref="K294" si="530">IFERROR(J294/J297,"-")</f>
        <v>3.5299581978634462E-2</v>
      </c>
      <c r="L294" s="197">
        <f t="shared" si="479"/>
        <v>130324.34210526316</v>
      </c>
      <c r="M294" s="137">
        <f t="shared" si="528"/>
        <v>3.749013417521705E-3</v>
      </c>
      <c r="P294" s="64"/>
      <c r="Q294" s="64"/>
      <c r="R294" s="64"/>
    </row>
    <row r="295" spans="2:18">
      <c r="B295" s="311"/>
      <c r="C295" s="313"/>
      <c r="D295" s="308"/>
      <c r="E295" s="186">
        <v>4</v>
      </c>
      <c r="F295" s="189" t="s">
        <v>252</v>
      </c>
      <c r="G295" s="46" t="s">
        <v>253</v>
      </c>
      <c r="H295" s="213">
        <v>21853850</v>
      </c>
      <c r="I295" s="39">
        <f t="shared" ref="I295" si="531">IFERROR(H295/H297,"-")</f>
        <v>3.8648027062505537E-2</v>
      </c>
      <c r="J295" s="197">
        <v>176</v>
      </c>
      <c r="K295" s="39">
        <f t="shared" ref="K295" si="532">IFERROR(J295/J297,"-")</f>
        <v>8.1746400371574546E-2</v>
      </c>
      <c r="L295" s="197">
        <f t="shared" si="479"/>
        <v>124169.60227272728</v>
      </c>
      <c r="M295" s="137">
        <f t="shared" si="528"/>
        <v>8.6819258089976328E-3</v>
      </c>
      <c r="P295" s="64"/>
      <c r="Q295" s="64"/>
      <c r="R295" s="64"/>
    </row>
    <row r="296" spans="2:18" ht="24">
      <c r="B296" s="311"/>
      <c r="C296" s="313"/>
      <c r="D296" s="308"/>
      <c r="E296" s="187">
        <v>5</v>
      </c>
      <c r="F296" s="190" t="s">
        <v>298</v>
      </c>
      <c r="G296" s="47" t="s">
        <v>299</v>
      </c>
      <c r="H296" s="214">
        <v>844123</v>
      </c>
      <c r="I296" s="59">
        <f t="shared" ref="I296" si="533">IFERROR(H296/H297,"-")</f>
        <v>1.4928119552428229E-3</v>
      </c>
      <c r="J296" s="198">
        <v>7</v>
      </c>
      <c r="K296" s="59">
        <f t="shared" ref="K296" si="534">IFERROR(J296/J297,"-")</f>
        <v>3.251277287505806E-3</v>
      </c>
      <c r="L296" s="198">
        <f t="shared" si="479"/>
        <v>120589</v>
      </c>
      <c r="M296" s="138">
        <f t="shared" si="528"/>
        <v>3.453038674033149E-4</v>
      </c>
      <c r="P296" s="64"/>
      <c r="Q296" s="64"/>
      <c r="R296" s="64"/>
    </row>
    <row r="297" spans="2:18" ht="12" customHeight="1">
      <c r="B297" s="294"/>
      <c r="C297" s="314"/>
      <c r="D297" s="309"/>
      <c r="E297" s="204" t="s">
        <v>145</v>
      </c>
      <c r="F297" s="207"/>
      <c r="G297" s="210"/>
      <c r="H297" s="215">
        <v>565458360</v>
      </c>
      <c r="I297" s="42" t="s">
        <v>321</v>
      </c>
      <c r="J297" s="199">
        <v>2153</v>
      </c>
      <c r="K297" s="42" t="s">
        <v>128</v>
      </c>
      <c r="L297" s="199">
        <f t="shared" si="479"/>
        <v>262637.41755689733</v>
      </c>
      <c r="M297" s="139">
        <f t="shared" si="528"/>
        <v>0.10620560378847671</v>
      </c>
      <c r="P297" s="64"/>
      <c r="Q297" s="64"/>
      <c r="R297" s="64"/>
    </row>
    <row r="298" spans="2:18">
      <c r="B298" s="293">
        <v>50</v>
      </c>
      <c r="C298" s="312" t="s">
        <v>18</v>
      </c>
      <c r="D298" s="307">
        <f>VLOOKUP(C298,'市区町村別_在宅(医科)'!$C$7:$BO$80,65,0)</f>
        <v>18094</v>
      </c>
      <c r="E298" s="185">
        <v>1</v>
      </c>
      <c r="F298" s="188" t="s">
        <v>268</v>
      </c>
      <c r="G298" s="191" t="s">
        <v>269</v>
      </c>
      <c r="H298" s="245">
        <v>512832</v>
      </c>
      <c r="I298" s="38">
        <f t="shared" ref="I298" si="535">IFERROR(H298/H303,"-")</f>
        <v>1.0275632039673647E-3</v>
      </c>
      <c r="J298" s="196">
        <v>2</v>
      </c>
      <c r="K298" s="38">
        <f t="shared" ref="K298" si="536">IFERROR(J298/J303,"-")</f>
        <v>1.1055831951354339E-3</v>
      </c>
      <c r="L298" s="196">
        <f t="shared" si="479"/>
        <v>256416</v>
      </c>
      <c r="M298" s="140">
        <f>IFERROR(J298/$R$53,0)</f>
        <v>1.1053387863380126E-4</v>
      </c>
      <c r="P298" s="64"/>
      <c r="Q298" s="64"/>
      <c r="R298" s="64"/>
    </row>
    <row r="299" spans="2:18" ht="24">
      <c r="B299" s="311"/>
      <c r="C299" s="313"/>
      <c r="D299" s="308"/>
      <c r="E299" s="186">
        <v>2</v>
      </c>
      <c r="F299" s="189" t="s">
        <v>284</v>
      </c>
      <c r="G299" s="45" t="s">
        <v>285</v>
      </c>
      <c r="H299" s="213">
        <v>9780991</v>
      </c>
      <c r="I299" s="39">
        <f t="shared" ref="I299" si="537">IFERROR(H299/H303,"-")</f>
        <v>1.9598204577592582E-2</v>
      </c>
      <c r="J299" s="197">
        <v>43</v>
      </c>
      <c r="K299" s="39">
        <f t="shared" ref="K299" si="538">IFERROR(J299/J303,"-")</f>
        <v>2.3770038695411829E-2</v>
      </c>
      <c r="L299" s="197">
        <f t="shared" si="479"/>
        <v>227464.90697674418</v>
      </c>
      <c r="M299" s="137">
        <f t="shared" ref="M299:M303" si="539">IFERROR(J299/$R$53,0)</f>
        <v>2.3764783906267272E-3</v>
      </c>
      <c r="P299" s="64"/>
      <c r="Q299" s="64"/>
      <c r="R299" s="64"/>
    </row>
    <row r="300" spans="2:18">
      <c r="B300" s="311"/>
      <c r="C300" s="313"/>
      <c r="D300" s="308"/>
      <c r="E300" s="186">
        <v>3</v>
      </c>
      <c r="F300" s="189" t="s">
        <v>256</v>
      </c>
      <c r="G300" s="46" t="s">
        <v>257</v>
      </c>
      <c r="H300" s="213">
        <v>16738273</v>
      </c>
      <c r="I300" s="39">
        <f t="shared" ref="I300" si="540">IFERROR(H300/H303,"-")</f>
        <v>3.35385339307228E-2</v>
      </c>
      <c r="J300" s="197">
        <v>104</v>
      </c>
      <c r="K300" s="39">
        <f t="shared" ref="K300" si="541">IFERROR(J300/J303,"-")</f>
        <v>5.7490326147042567E-2</v>
      </c>
      <c r="L300" s="197">
        <f t="shared" si="479"/>
        <v>160944.93269230769</v>
      </c>
      <c r="M300" s="137">
        <f t="shared" si="539"/>
        <v>5.7477616889576658E-3</v>
      </c>
      <c r="P300" s="64"/>
      <c r="Q300" s="64"/>
      <c r="R300" s="64"/>
    </row>
    <row r="301" spans="2:18">
      <c r="B301" s="311"/>
      <c r="C301" s="313"/>
      <c r="D301" s="308"/>
      <c r="E301" s="186">
        <v>4</v>
      </c>
      <c r="F301" s="189" t="s">
        <v>304</v>
      </c>
      <c r="G301" s="46" t="s">
        <v>305</v>
      </c>
      <c r="H301" s="213">
        <v>1061860</v>
      </c>
      <c r="I301" s="39">
        <f t="shared" ref="I301" si="542">IFERROR(H301/H303,"-")</f>
        <v>2.1276524549263421E-3</v>
      </c>
      <c r="J301" s="197">
        <v>7</v>
      </c>
      <c r="K301" s="39">
        <f t="shared" ref="K301" si="543">IFERROR(J301/J303,"-")</f>
        <v>3.869541182974019E-3</v>
      </c>
      <c r="L301" s="197">
        <f t="shared" si="479"/>
        <v>151694.28571428571</v>
      </c>
      <c r="M301" s="137">
        <f t="shared" si="539"/>
        <v>3.8686857521830442E-4</v>
      </c>
      <c r="P301" s="64"/>
      <c r="Q301" s="64"/>
      <c r="R301" s="64"/>
    </row>
    <row r="302" spans="2:18">
      <c r="B302" s="311"/>
      <c r="C302" s="313"/>
      <c r="D302" s="308"/>
      <c r="E302" s="187">
        <v>5</v>
      </c>
      <c r="F302" s="190" t="s">
        <v>252</v>
      </c>
      <c r="G302" s="47" t="s">
        <v>253</v>
      </c>
      <c r="H302" s="214">
        <v>22980279</v>
      </c>
      <c r="I302" s="59">
        <f t="shared" ref="I302" si="544">IFERROR(H302/H303,"-")</f>
        <v>4.6045662355905924E-2</v>
      </c>
      <c r="J302" s="198">
        <v>169</v>
      </c>
      <c r="K302" s="59">
        <f t="shared" ref="K302" si="545">IFERROR(J302/J303,"-")</f>
        <v>9.3421779988944173E-2</v>
      </c>
      <c r="L302" s="198">
        <f t="shared" si="479"/>
        <v>135977.98224852071</v>
      </c>
      <c r="M302" s="138">
        <f t="shared" si="539"/>
        <v>9.340112744556206E-3</v>
      </c>
      <c r="P302" s="64"/>
      <c r="Q302" s="64"/>
      <c r="R302" s="64"/>
    </row>
    <row r="303" spans="2:18" ht="12" customHeight="1">
      <c r="B303" s="294"/>
      <c r="C303" s="314"/>
      <c r="D303" s="309"/>
      <c r="E303" s="204" t="s">
        <v>145</v>
      </c>
      <c r="F303" s="207"/>
      <c r="G303" s="210"/>
      <c r="H303" s="215">
        <v>499075870</v>
      </c>
      <c r="I303" s="42" t="s">
        <v>321</v>
      </c>
      <c r="J303" s="199">
        <v>1809</v>
      </c>
      <c r="K303" s="42" t="s">
        <v>128</v>
      </c>
      <c r="L303" s="199">
        <f t="shared" si="479"/>
        <v>275884.94748479821</v>
      </c>
      <c r="M303" s="139">
        <f t="shared" si="539"/>
        <v>9.9977893224273237E-2</v>
      </c>
      <c r="P303" s="64"/>
      <c r="Q303" s="64"/>
      <c r="R303" s="64"/>
    </row>
    <row r="304" spans="2:18">
      <c r="B304" s="293">
        <v>51</v>
      </c>
      <c r="C304" s="312" t="s">
        <v>50</v>
      </c>
      <c r="D304" s="307">
        <f>VLOOKUP(C304,'市区町村別_在宅(医科)'!$C$7:$BO$80,65,0)</f>
        <v>24024</v>
      </c>
      <c r="E304" s="185">
        <v>1</v>
      </c>
      <c r="F304" s="188" t="s">
        <v>268</v>
      </c>
      <c r="G304" s="191" t="s">
        <v>269</v>
      </c>
      <c r="H304" s="245">
        <v>1299398</v>
      </c>
      <c r="I304" s="38">
        <f t="shared" ref="I304" si="546">IFERROR(H304/H309,"-")</f>
        <v>1.9423373939418472E-3</v>
      </c>
      <c r="J304" s="196">
        <v>4</v>
      </c>
      <c r="K304" s="38">
        <f t="shared" ref="K304" si="547">IFERROR(J304/J309,"-")</f>
        <v>1.7597888253409592E-3</v>
      </c>
      <c r="L304" s="196">
        <f t="shared" si="479"/>
        <v>324849.5</v>
      </c>
      <c r="M304" s="140">
        <f>IFERROR(J304/$R$54,0)</f>
        <v>1.665001665001665E-4</v>
      </c>
      <c r="P304" s="64"/>
      <c r="Q304" s="64"/>
      <c r="R304" s="64"/>
    </row>
    <row r="305" spans="2:18">
      <c r="B305" s="311"/>
      <c r="C305" s="313"/>
      <c r="D305" s="308"/>
      <c r="E305" s="186">
        <v>2</v>
      </c>
      <c r="F305" s="189" t="s">
        <v>256</v>
      </c>
      <c r="G305" s="45" t="s">
        <v>257</v>
      </c>
      <c r="H305" s="213">
        <v>28709624</v>
      </c>
      <c r="I305" s="39">
        <f t="shared" ref="I305" si="548">IFERROR(H305/H309,"-")</f>
        <v>4.2915085494367629E-2</v>
      </c>
      <c r="J305" s="197">
        <v>113</v>
      </c>
      <c r="K305" s="39">
        <f t="shared" ref="K305" si="549">IFERROR(J305/J309,"-")</f>
        <v>4.9714034315882095E-2</v>
      </c>
      <c r="L305" s="197">
        <f t="shared" si="479"/>
        <v>254067.46902654867</v>
      </c>
      <c r="M305" s="137">
        <f t="shared" ref="M305:M309" si="550">IFERROR(J305/$R$54,0)</f>
        <v>4.703629703629704E-3</v>
      </c>
      <c r="P305" s="64"/>
      <c r="Q305" s="64"/>
      <c r="R305" s="64"/>
    </row>
    <row r="306" spans="2:18">
      <c r="B306" s="311"/>
      <c r="C306" s="313"/>
      <c r="D306" s="308"/>
      <c r="E306" s="186">
        <v>3</v>
      </c>
      <c r="F306" s="189" t="s">
        <v>278</v>
      </c>
      <c r="G306" s="46" t="s">
        <v>279</v>
      </c>
      <c r="H306" s="213">
        <v>5076086</v>
      </c>
      <c r="I306" s="39">
        <f t="shared" ref="I306" si="551">IFERROR(H306/H309,"-")</f>
        <v>7.5877226628521021E-3</v>
      </c>
      <c r="J306" s="197">
        <v>35</v>
      </c>
      <c r="K306" s="39">
        <f t="shared" ref="K306" si="552">IFERROR(J306/J309,"-")</f>
        <v>1.5398152221733392E-2</v>
      </c>
      <c r="L306" s="197">
        <f t="shared" si="479"/>
        <v>145031.02857142859</v>
      </c>
      <c r="M306" s="137">
        <f t="shared" si="550"/>
        <v>1.456876456876457E-3</v>
      </c>
      <c r="P306" s="64"/>
      <c r="Q306" s="64"/>
      <c r="R306" s="64"/>
    </row>
    <row r="307" spans="2:18">
      <c r="B307" s="311"/>
      <c r="C307" s="313"/>
      <c r="D307" s="308"/>
      <c r="E307" s="186">
        <v>4</v>
      </c>
      <c r="F307" s="189" t="s">
        <v>272</v>
      </c>
      <c r="G307" s="46" t="s">
        <v>273</v>
      </c>
      <c r="H307" s="213">
        <v>12832038</v>
      </c>
      <c r="I307" s="39">
        <f t="shared" ref="I307" si="553">IFERROR(H307/H309,"-")</f>
        <v>1.9181303378859097E-2</v>
      </c>
      <c r="J307" s="197">
        <v>101</v>
      </c>
      <c r="K307" s="39">
        <f t="shared" ref="K307" si="554">IFERROR(J307/J309,"-")</f>
        <v>4.4434667839859214E-2</v>
      </c>
      <c r="L307" s="197">
        <f t="shared" si="479"/>
        <v>127049.88118811882</v>
      </c>
      <c r="M307" s="137">
        <f t="shared" si="550"/>
        <v>4.204129204129204E-3</v>
      </c>
      <c r="P307" s="64"/>
      <c r="Q307" s="64"/>
      <c r="R307" s="64"/>
    </row>
    <row r="308" spans="2:18">
      <c r="B308" s="311"/>
      <c r="C308" s="313"/>
      <c r="D308" s="308"/>
      <c r="E308" s="187">
        <v>5</v>
      </c>
      <c r="F308" s="190" t="s">
        <v>260</v>
      </c>
      <c r="G308" s="47" t="s">
        <v>261</v>
      </c>
      <c r="H308" s="214">
        <v>29847932</v>
      </c>
      <c r="I308" s="59">
        <f t="shared" ref="I308" si="555">IFERROR(H308/H309,"-")</f>
        <v>4.4616625895555838E-2</v>
      </c>
      <c r="J308" s="198">
        <v>243</v>
      </c>
      <c r="K308" s="59">
        <f t="shared" ref="K308" si="556">IFERROR(J308/J309,"-")</f>
        <v>0.10690717113946327</v>
      </c>
      <c r="L308" s="198">
        <f t="shared" si="479"/>
        <v>122830.99588477366</v>
      </c>
      <c r="M308" s="138">
        <f t="shared" si="550"/>
        <v>1.0114885114885114E-2</v>
      </c>
      <c r="P308" s="64"/>
      <c r="Q308" s="64"/>
      <c r="R308" s="64"/>
    </row>
    <row r="309" spans="2:18" ht="12" customHeight="1">
      <c r="B309" s="294"/>
      <c r="C309" s="314"/>
      <c r="D309" s="309"/>
      <c r="E309" s="204" t="s">
        <v>145</v>
      </c>
      <c r="F309" s="207"/>
      <c r="G309" s="210"/>
      <c r="H309" s="215">
        <v>668986760</v>
      </c>
      <c r="I309" s="42" t="s">
        <v>321</v>
      </c>
      <c r="J309" s="199">
        <v>2273</v>
      </c>
      <c r="K309" s="42" t="s">
        <v>128</v>
      </c>
      <c r="L309" s="199">
        <f t="shared" si="479"/>
        <v>294318.85613726353</v>
      </c>
      <c r="M309" s="139">
        <f t="shared" si="550"/>
        <v>9.4613719613719616E-2</v>
      </c>
      <c r="P309" s="64"/>
      <c r="Q309" s="64"/>
      <c r="R309" s="64"/>
    </row>
    <row r="310" spans="2:18">
      <c r="B310" s="293">
        <v>52</v>
      </c>
      <c r="C310" s="312" t="s">
        <v>6</v>
      </c>
      <c r="D310" s="307">
        <f>VLOOKUP(C310,'市区町村別_在宅(医科)'!$C$7:$BO$80,65,0)</f>
        <v>19635</v>
      </c>
      <c r="E310" s="185">
        <v>1</v>
      </c>
      <c r="F310" s="188" t="s">
        <v>256</v>
      </c>
      <c r="G310" s="191" t="s">
        <v>257</v>
      </c>
      <c r="H310" s="245">
        <v>27731874</v>
      </c>
      <c r="I310" s="38">
        <f t="shared" ref="I310" si="557">IFERROR(H310/H315,"-")</f>
        <v>3.6729960663850564E-2</v>
      </c>
      <c r="J310" s="196">
        <v>154</v>
      </c>
      <c r="K310" s="38">
        <f t="shared" ref="K310" si="558">IFERROR(J310/J315,"-")</f>
        <v>5.7829515583927904E-2</v>
      </c>
      <c r="L310" s="196">
        <f t="shared" si="479"/>
        <v>180077.10389610389</v>
      </c>
      <c r="M310" s="140">
        <f>IFERROR(J310/$R$55,0)</f>
        <v>7.8431372549019607E-3</v>
      </c>
      <c r="P310" s="64"/>
      <c r="Q310" s="64"/>
      <c r="R310" s="64"/>
    </row>
    <row r="311" spans="2:18">
      <c r="B311" s="311"/>
      <c r="C311" s="313"/>
      <c r="D311" s="308"/>
      <c r="E311" s="186">
        <v>2</v>
      </c>
      <c r="F311" s="189" t="s">
        <v>278</v>
      </c>
      <c r="G311" s="45" t="s">
        <v>279</v>
      </c>
      <c r="H311" s="213">
        <v>4264434</v>
      </c>
      <c r="I311" s="39">
        <f t="shared" ref="I311" si="559">IFERROR(H311/H315,"-")</f>
        <v>5.64810344492359E-3</v>
      </c>
      <c r="J311" s="197">
        <v>28</v>
      </c>
      <c r="K311" s="39">
        <f t="shared" ref="K311" si="560">IFERROR(J311/J315,"-")</f>
        <v>1.0514457378895982E-2</v>
      </c>
      <c r="L311" s="197">
        <f t="shared" si="479"/>
        <v>152301.21428571429</v>
      </c>
      <c r="M311" s="137">
        <f t="shared" ref="M311:M315" si="561">IFERROR(J311/$R$55,0)</f>
        <v>1.4260249554367201E-3</v>
      </c>
      <c r="P311" s="64"/>
      <c r="Q311" s="64"/>
      <c r="R311" s="64"/>
    </row>
    <row r="312" spans="2:18">
      <c r="B312" s="311"/>
      <c r="C312" s="313"/>
      <c r="D312" s="308"/>
      <c r="E312" s="186">
        <v>3</v>
      </c>
      <c r="F312" s="189" t="s">
        <v>242</v>
      </c>
      <c r="G312" s="46" t="s">
        <v>243</v>
      </c>
      <c r="H312" s="213">
        <v>69036830</v>
      </c>
      <c r="I312" s="39">
        <f t="shared" ref="I312" si="562">IFERROR(H312/H315,"-")</f>
        <v>9.1437024784438978E-2</v>
      </c>
      <c r="J312" s="197">
        <v>549</v>
      </c>
      <c r="K312" s="39">
        <f t="shared" ref="K312" si="563">IFERROR(J312/J315,"-")</f>
        <v>0.20615846789335335</v>
      </c>
      <c r="L312" s="197">
        <f t="shared" si="479"/>
        <v>125750.14571948998</v>
      </c>
      <c r="M312" s="137">
        <f t="shared" si="561"/>
        <v>2.7960275019098549E-2</v>
      </c>
      <c r="P312" s="64"/>
      <c r="Q312" s="64"/>
      <c r="R312" s="64"/>
    </row>
    <row r="313" spans="2:18">
      <c r="B313" s="311"/>
      <c r="C313" s="313"/>
      <c r="D313" s="308"/>
      <c r="E313" s="186">
        <v>4</v>
      </c>
      <c r="F313" s="189" t="s">
        <v>262</v>
      </c>
      <c r="G313" s="46" t="s">
        <v>263</v>
      </c>
      <c r="H313" s="213">
        <v>28387761</v>
      </c>
      <c r="I313" s="39">
        <f t="shared" ref="I313" si="564">IFERROR(H313/H315,"-")</f>
        <v>3.7598661556907088E-2</v>
      </c>
      <c r="J313" s="197">
        <v>236</v>
      </c>
      <c r="K313" s="39">
        <f t="shared" ref="K313" si="565">IFERROR(J313/J315,"-")</f>
        <v>8.8621855050694712E-2</v>
      </c>
      <c r="L313" s="197">
        <f t="shared" si="479"/>
        <v>120287.12288135593</v>
      </c>
      <c r="M313" s="137">
        <f t="shared" si="561"/>
        <v>1.2019353195823784E-2</v>
      </c>
      <c r="P313" s="64"/>
      <c r="Q313" s="64"/>
      <c r="R313" s="64"/>
    </row>
    <row r="314" spans="2:18">
      <c r="B314" s="311"/>
      <c r="C314" s="313"/>
      <c r="D314" s="308"/>
      <c r="E314" s="187">
        <v>5</v>
      </c>
      <c r="F314" s="190" t="s">
        <v>260</v>
      </c>
      <c r="G314" s="47" t="s">
        <v>261</v>
      </c>
      <c r="H314" s="214">
        <v>31580109</v>
      </c>
      <c r="I314" s="59">
        <f t="shared" ref="I314" si="566">IFERROR(H314/H315,"-")</f>
        <v>4.1826822137231448E-2</v>
      </c>
      <c r="J314" s="198">
        <v>269</v>
      </c>
      <c r="K314" s="59">
        <f t="shared" ref="K314" si="567">IFERROR(J314/J315,"-")</f>
        <v>0.10101389410439354</v>
      </c>
      <c r="L314" s="198">
        <f t="shared" si="479"/>
        <v>117398.17472118959</v>
      </c>
      <c r="M314" s="138">
        <f t="shared" si="561"/>
        <v>1.3700025464731347E-2</v>
      </c>
      <c r="P314" s="64"/>
      <c r="Q314" s="64"/>
      <c r="R314" s="64"/>
    </row>
    <row r="315" spans="2:18" ht="12" customHeight="1">
      <c r="B315" s="294"/>
      <c r="C315" s="314"/>
      <c r="D315" s="309"/>
      <c r="E315" s="204" t="s">
        <v>145</v>
      </c>
      <c r="F315" s="207"/>
      <c r="G315" s="210"/>
      <c r="H315" s="215">
        <v>755020520</v>
      </c>
      <c r="I315" s="42" t="s">
        <v>321</v>
      </c>
      <c r="J315" s="199">
        <v>2663</v>
      </c>
      <c r="K315" s="42" t="s">
        <v>128</v>
      </c>
      <c r="L315" s="199">
        <f t="shared" si="479"/>
        <v>283522.53849042434</v>
      </c>
      <c r="M315" s="139">
        <f t="shared" si="561"/>
        <v>0.13562515915457091</v>
      </c>
      <c r="P315" s="64"/>
      <c r="Q315" s="64"/>
      <c r="R315" s="64"/>
    </row>
    <row r="316" spans="2:18">
      <c r="B316" s="293">
        <v>53</v>
      </c>
      <c r="C316" s="312" t="s">
        <v>24</v>
      </c>
      <c r="D316" s="307">
        <f>VLOOKUP(C316,'市区町村別_在宅(医科)'!$C$7:$BO$80,65,0)</f>
        <v>11060</v>
      </c>
      <c r="E316" s="185">
        <v>1</v>
      </c>
      <c r="F316" s="188" t="s">
        <v>268</v>
      </c>
      <c r="G316" s="191" t="s">
        <v>269</v>
      </c>
      <c r="H316" s="245">
        <v>5238091</v>
      </c>
      <c r="I316" s="38">
        <f t="shared" ref="I316" si="568">IFERROR(H316/H321,"-")</f>
        <v>1.8908271676460617E-2</v>
      </c>
      <c r="J316" s="196">
        <v>4</v>
      </c>
      <c r="K316" s="38">
        <f t="shared" ref="K316" si="569">IFERROR(J316/J321,"-")</f>
        <v>3.5971223021582736E-3</v>
      </c>
      <c r="L316" s="196">
        <f t="shared" si="479"/>
        <v>1309522.75</v>
      </c>
      <c r="M316" s="140">
        <f>IFERROR(J316/$R$56,0)</f>
        <v>3.6166365280289331E-4</v>
      </c>
      <c r="P316" s="64"/>
      <c r="Q316" s="64"/>
      <c r="R316" s="64"/>
    </row>
    <row r="317" spans="2:18">
      <c r="B317" s="311"/>
      <c r="C317" s="313"/>
      <c r="D317" s="308"/>
      <c r="E317" s="186">
        <v>2</v>
      </c>
      <c r="F317" s="189" t="s">
        <v>276</v>
      </c>
      <c r="G317" s="45" t="s">
        <v>277</v>
      </c>
      <c r="H317" s="213">
        <v>898379</v>
      </c>
      <c r="I317" s="39">
        <f t="shared" ref="I317" si="570">IFERROR(H317/H321,"-")</f>
        <v>3.2429360620934255E-3</v>
      </c>
      <c r="J317" s="197">
        <v>3</v>
      </c>
      <c r="K317" s="39">
        <f t="shared" ref="K317" si="571">IFERROR(J317/J321,"-")</f>
        <v>2.6978417266187052E-3</v>
      </c>
      <c r="L317" s="197">
        <f t="shared" si="479"/>
        <v>299459.66666666669</v>
      </c>
      <c r="M317" s="137">
        <f t="shared" ref="M317:M321" si="572">IFERROR(J317/$R$56,0)</f>
        <v>2.7124773960216999E-4</v>
      </c>
      <c r="P317" s="64"/>
      <c r="Q317" s="64"/>
      <c r="R317" s="64"/>
    </row>
    <row r="318" spans="2:18">
      <c r="B318" s="311"/>
      <c r="C318" s="313"/>
      <c r="D318" s="308"/>
      <c r="E318" s="186">
        <v>3</v>
      </c>
      <c r="F318" s="189" t="s">
        <v>242</v>
      </c>
      <c r="G318" s="46" t="s">
        <v>243</v>
      </c>
      <c r="H318" s="213">
        <v>28359008</v>
      </c>
      <c r="I318" s="39">
        <f t="shared" ref="I318" si="573">IFERROR(H318/H321,"-")</f>
        <v>0.1023693226671549</v>
      </c>
      <c r="J318" s="197">
        <v>264</v>
      </c>
      <c r="K318" s="39">
        <f t="shared" ref="K318" si="574">IFERROR(J318/J321,"-")</f>
        <v>0.23741007194244604</v>
      </c>
      <c r="L318" s="197">
        <f t="shared" si="479"/>
        <v>107420.48484848485</v>
      </c>
      <c r="M318" s="137">
        <f t="shared" si="572"/>
        <v>2.3869801084990958E-2</v>
      </c>
      <c r="P318" s="64"/>
      <c r="Q318" s="64"/>
      <c r="R318" s="64"/>
    </row>
    <row r="319" spans="2:18">
      <c r="B319" s="311"/>
      <c r="C319" s="313"/>
      <c r="D319" s="308"/>
      <c r="E319" s="186">
        <v>4</v>
      </c>
      <c r="F319" s="189" t="s">
        <v>256</v>
      </c>
      <c r="G319" s="46" t="s">
        <v>257</v>
      </c>
      <c r="H319" s="213">
        <v>6214938</v>
      </c>
      <c r="I319" s="39">
        <f t="shared" ref="I319" si="575">IFERROR(H319/H321,"-")</f>
        <v>2.2434458690457803E-2</v>
      </c>
      <c r="J319" s="197">
        <v>60</v>
      </c>
      <c r="K319" s="39">
        <f t="shared" ref="K319" si="576">IFERROR(J319/J321,"-")</f>
        <v>5.3956834532374098E-2</v>
      </c>
      <c r="L319" s="197">
        <f t="shared" si="479"/>
        <v>103582.3</v>
      </c>
      <c r="M319" s="137">
        <f t="shared" si="572"/>
        <v>5.4249547920433997E-3</v>
      </c>
      <c r="P319" s="64"/>
      <c r="Q319" s="64"/>
      <c r="R319" s="64"/>
    </row>
    <row r="320" spans="2:18">
      <c r="B320" s="311"/>
      <c r="C320" s="313"/>
      <c r="D320" s="308"/>
      <c r="E320" s="187">
        <v>5</v>
      </c>
      <c r="F320" s="190" t="s">
        <v>272</v>
      </c>
      <c r="G320" s="47" t="s">
        <v>273</v>
      </c>
      <c r="H320" s="214">
        <v>4615318</v>
      </c>
      <c r="I320" s="59">
        <f t="shared" ref="I320" si="577">IFERROR(H320/H321,"-")</f>
        <v>1.6660208197463326E-2</v>
      </c>
      <c r="J320" s="198">
        <v>46</v>
      </c>
      <c r="K320" s="59">
        <f t="shared" ref="K320" si="578">IFERROR(J320/J321,"-")</f>
        <v>4.1366906474820143E-2</v>
      </c>
      <c r="L320" s="198">
        <f t="shared" si="479"/>
        <v>100333</v>
      </c>
      <c r="M320" s="138">
        <f t="shared" si="572"/>
        <v>4.1591320072332733E-3</v>
      </c>
      <c r="P320" s="64"/>
      <c r="Q320" s="64"/>
      <c r="R320" s="64"/>
    </row>
    <row r="321" spans="2:18" ht="12" customHeight="1">
      <c r="B321" s="294"/>
      <c r="C321" s="314"/>
      <c r="D321" s="309"/>
      <c r="E321" s="204" t="s">
        <v>145</v>
      </c>
      <c r="F321" s="207"/>
      <c r="G321" s="210"/>
      <c r="H321" s="215">
        <v>277026430</v>
      </c>
      <c r="I321" s="42" t="s">
        <v>321</v>
      </c>
      <c r="J321" s="199">
        <v>1112</v>
      </c>
      <c r="K321" s="42" t="s">
        <v>128</v>
      </c>
      <c r="L321" s="199">
        <f t="shared" si="479"/>
        <v>249124.48741007195</v>
      </c>
      <c r="M321" s="139">
        <f t="shared" si="572"/>
        <v>0.10054249547920434</v>
      </c>
      <c r="P321" s="64"/>
      <c r="Q321" s="64"/>
      <c r="R321" s="64"/>
    </row>
    <row r="322" spans="2:18" ht="24">
      <c r="B322" s="293">
        <v>54</v>
      </c>
      <c r="C322" s="312" t="s">
        <v>30</v>
      </c>
      <c r="D322" s="307">
        <f>VLOOKUP(C322,'市区町村別_在宅(医科)'!$C$7:$BO$80,65,0)</f>
        <v>18634</v>
      </c>
      <c r="E322" s="185">
        <v>1</v>
      </c>
      <c r="F322" s="188" t="s">
        <v>298</v>
      </c>
      <c r="G322" s="191" t="s">
        <v>299</v>
      </c>
      <c r="H322" s="245">
        <v>1500565</v>
      </c>
      <c r="I322" s="38">
        <f t="shared" ref="I322" si="579">IFERROR(H322/H327,"-")</f>
        <v>2.6903573521905857E-3</v>
      </c>
      <c r="J322" s="196">
        <v>7</v>
      </c>
      <c r="K322" s="38">
        <f t="shared" ref="K322" si="580">IFERROR(J322/J327,"-")</f>
        <v>3.3381020505484026E-3</v>
      </c>
      <c r="L322" s="196">
        <f t="shared" si="479"/>
        <v>214366.42857142858</v>
      </c>
      <c r="M322" s="140">
        <f>IFERROR(J322/$R$57,0)</f>
        <v>3.756574004507889E-4</v>
      </c>
      <c r="P322" s="64"/>
      <c r="Q322" s="64"/>
      <c r="R322" s="64"/>
    </row>
    <row r="323" spans="2:18">
      <c r="B323" s="311"/>
      <c r="C323" s="313"/>
      <c r="D323" s="308"/>
      <c r="E323" s="186">
        <v>2</v>
      </c>
      <c r="F323" s="189" t="s">
        <v>256</v>
      </c>
      <c r="G323" s="45" t="s">
        <v>257</v>
      </c>
      <c r="H323" s="213">
        <v>20741689</v>
      </c>
      <c r="I323" s="39">
        <f t="shared" ref="I323" si="581">IFERROR(H323/H327,"-")</f>
        <v>3.7187696299727499E-2</v>
      </c>
      <c r="J323" s="197">
        <v>107</v>
      </c>
      <c r="K323" s="39">
        <f t="shared" ref="K323" si="582">IFERROR(J323/J327,"-")</f>
        <v>5.1025274201239867E-2</v>
      </c>
      <c r="L323" s="197">
        <f t="shared" si="479"/>
        <v>193847.56074766355</v>
      </c>
      <c r="M323" s="137">
        <f t="shared" ref="M323:M327" si="583">IFERROR(J323/$R$57,0)</f>
        <v>5.7421916926049159E-3</v>
      </c>
      <c r="P323" s="64"/>
      <c r="Q323" s="64"/>
      <c r="R323" s="64"/>
    </row>
    <row r="324" spans="2:18">
      <c r="B324" s="311"/>
      <c r="C324" s="313"/>
      <c r="D324" s="308"/>
      <c r="E324" s="186">
        <v>3</v>
      </c>
      <c r="F324" s="189" t="s">
        <v>294</v>
      </c>
      <c r="G324" s="46" t="s">
        <v>295</v>
      </c>
      <c r="H324" s="213">
        <v>7429388</v>
      </c>
      <c r="I324" s="39">
        <f t="shared" ref="I324" si="584">IFERROR(H324/H327,"-")</f>
        <v>1.3320121839491465E-2</v>
      </c>
      <c r="J324" s="197">
        <v>56</v>
      </c>
      <c r="K324" s="39">
        <f t="shared" ref="K324" si="585">IFERROR(J324/J327,"-")</f>
        <v>2.6704816404387221E-2</v>
      </c>
      <c r="L324" s="197">
        <f t="shared" si="479"/>
        <v>132667.64285714287</v>
      </c>
      <c r="M324" s="137">
        <f t="shared" si="583"/>
        <v>3.0052592036063112E-3</v>
      </c>
      <c r="P324" s="64"/>
      <c r="Q324" s="64"/>
      <c r="R324" s="64"/>
    </row>
    <row r="325" spans="2:18">
      <c r="B325" s="311"/>
      <c r="C325" s="313"/>
      <c r="D325" s="308"/>
      <c r="E325" s="186">
        <v>4</v>
      </c>
      <c r="F325" s="189" t="s">
        <v>242</v>
      </c>
      <c r="G325" s="46" t="s">
        <v>243</v>
      </c>
      <c r="H325" s="213">
        <v>54822822</v>
      </c>
      <c r="I325" s="39">
        <f t="shared" ref="I325" si="586">IFERROR(H325/H327,"-")</f>
        <v>9.8291631642438537E-2</v>
      </c>
      <c r="J325" s="197">
        <v>466</v>
      </c>
      <c r="K325" s="39">
        <f t="shared" ref="K325" si="587">IFERROR(J325/J327,"-")</f>
        <v>0.22222222222222221</v>
      </c>
      <c r="L325" s="197">
        <f t="shared" si="479"/>
        <v>117645.54077253219</v>
      </c>
      <c r="M325" s="137">
        <f t="shared" si="583"/>
        <v>2.5008049801438233E-2</v>
      </c>
      <c r="P325" s="64"/>
      <c r="Q325" s="64"/>
      <c r="R325" s="64"/>
    </row>
    <row r="326" spans="2:18">
      <c r="B326" s="311"/>
      <c r="C326" s="313"/>
      <c r="D326" s="308"/>
      <c r="E326" s="187">
        <v>5</v>
      </c>
      <c r="F326" s="190" t="s">
        <v>272</v>
      </c>
      <c r="G326" s="47" t="s">
        <v>273</v>
      </c>
      <c r="H326" s="214">
        <v>9898070</v>
      </c>
      <c r="I326" s="59">
        <f t="shared" ref="I326" si="588">IFERROR(H326/H327,"-")</f>
        <v>1.7746212524613777E-2</v>
      </c>
      <c r="J326" s="198">
        <v>87</v>
      </c>
      <c r="K326" s="59">
        <f t="shared" ref="K326" si="589">IFERROR(J326/J327,"-")</f>
        <v>4.1487839771101577E-2</v>
      </c>
      <c r="L326" s="198">
        <f t="shared" si="479"/>
        <v>113770.91954022988</v>
      </c>
      <c r="M326" s="138">
        <f t="shared" si="583"/>
        <v>4.6688848341740908E-3</v>
      </c>
      <c r="P326" s="64"/>
      <c r="Q326" s="64"/>
      <c r="R326" s="64"/>
    </row>
    <row r="327" spans="2:18" ht="12" customHeight="1">
      <c r="B327" s="294"/>
      <c r="C327" s="314"/>
      <c r="D327" s="309"/>
      <c r="E327" s="204" t="s">
        <v>145</v>
      </c>
      <c r="F327" s="207"/>
      <c r="G327" s="210"/>
      <c r="H327" s="215">
        <v>557756760</v>
      </c>
      <c r="I327" s="42" t="s">
        <v>321</v>
      </c>
      <c r="J327" s="199">
        <v>2097</v>
      </c>
      <c r="K327" s="42" t="s">
        <v>128</v>
      </c>
      <c r="L327" s="199">
        <f t="shared" si="479"/>
        <v>265978.42632331903</v>
      </c>
      <c r="M327" s="139">
        <f t="shared" si="583"/>
        <v>0.11253622410647204</v>
      </c>
      <c r="P327" s="64"/>
      <c r="Q327" s="64"/>
      <c r="R327" s="64"/>
    </row>
    <row r="328" spans="2:18">
      <c r="B328" s="293">
        <v>55</v>
      </c>
      <c r="C328" s="312" t="s">
        <v>19</v>
      </c>
      <c r="D328" s="307">
        <f>VLOOKUP(C328,'市区町村別_在宅(医科)'!$C$7:$BO$80,65,0)</f>
        <v>19451</v>
      </c>
      <c r="E328" s="185">
        <v>1</v>
      </c>
      <c r="F328" s="188" t="s">
        <v>256</v>
      </c>
      <c r="G328" s="191" t="s">
        <v>257</v>
      </c>
      <c r="H328" s="245">
        <v>11036272</v>
      </c>
      <c r="I328" s="38">
        <f t="shared" ref="I328" si="590">IFERROR(H328/H333,"-")</f>
        <v>2.6179968471896582E-2</v>
      </c>
      <c r="J328" s="196">
        <v>77</v>
      </c>
      <c r="K328" s="38">
        <f t="shared" ref="K328" si="591">IFERROR(J328/J333,"-")</f>
        <v>4.8795944233206594E-2</v>
      </c>
      <c r="L328" s="196">
        <f t="shared" si="479"/>
        <v>143328.2077922078</v>
      </c>
      <c r="M328" s="140">
        <f>IFERROR(J328/$R$58,0)</f>
        <v>3.9586653642486244E-3</v>
      </c>
      <c r="P328" s="64"/>
      <c r="Q328" s="64"/>
      <c r="R328" s="64"/>
    </row>
    <row r="329" spans="2:18">
      <c r="B329" s="311"/>
      <c r="C329" s="313"/>
      <c r="D329" s="308"/>
      <c r="E329" s="186">
        <v>2</v>
      </c>
      <c r="F329" s="189" t="s">
        <v>252</v>
      </c>
      <c r="G329" s="45" t="s">
        <v>253</v>
      </c>
      <c r="H329" s="213">
        <v>21410071</v>
      </c>
      <c r="I329" s="39">
        <f t="shared" ref="I329" si="592">IFERROR(H329/H333,"-")</f>
        <v>5.0788435058601977E-2</v>
      </c>
      <c r="J329" s="197">
        <v>168</v>
      </c>
      <c r="K329" s="39">
        <f t="shared" ref="K329" si="593">IFERROR(J329/J333,"-")</f>
        <v>0.10646387832699619</v>
      </c>
      <c r="L329" s="197">
        <f t="shared" si="479"/>
        <v>127440.89880952382</v>
      </c>
      <c r="M329" s="137">
        <f t="shared" ref="M329:M333" si="594">IFERROR(J329/$R$58,0)</f>
        <v>8.6370880674515454E-3</v>
      </c>
      <c r="P329" s="64"/>
      <c r="Q329" s="64"/>
      <c r="R329" s="64"/>
    </row>
    <row r="330" spans="2:18">
      <c r="B330" s="311"/>
      <c r="C330" s="313"/>
      <c r="D330" s="308"/>
      <c r="E330" s="186">
        <v>3</v>
      </c>
      <c r="F330" s="189" t="s">
        <v>262</v>
      </c>
      <c r="G330" s="46" t="s">
        <v>263</v>
      </c>
      <c r="H330" s="213">
        <v>21816799</v>
      </c>
      <c r="I330" s="39">
        <f t="shared" ref="I330" si="595">IFERROR(H330/H333,"-")</f>
        <v>5.1753265049801676E-2</v>
      </c>
      <c r="J330" s="197">
        <v>208</v>
      </c>
      <c r="K330" s="39">
        <f t="shared" ref="K330" si="596">IFERROR(J330/J333,"-")</f>
        <v>0.13181242078580482</v>
      </c>
      <c r="L330" s="197">
        <f t="shared" ref="L330:L393" si="597">IFERROR(H330/J330,"-")</f>
        <v>104888.45673076923</v>
      </c>
      <c r="M330" s="137">
        <f t="shared" si="594"/>
        <v>1.069353760732096E-2</v>
      </c>
      <c r="P330" s="64"/>
      <c r="Q330" s="64"/>
      <c r="R330" s="64"/>
    </row>
    <row r="331" spans="2:18">
      <c r="B331" s="311"/>
      <c r="C331" s="313"/>
      <c r="D331" s="308"/>
      <c r="E331" s="186">
        <v>4</v>
      </c>
      <c r="F331" s="189" t="s">
        <v>242</v>
      </c>
      <c r="G331" s="46" t="s">
        <v>243</v>
      </c>
      <c r="H331" s="213">
        <v>38135616</v>
      </c>
      <c r="I331" s="39">
        <f t="shared" ref="I331" si="598">IFERROR(H331/H333,"-")</f>
        <v>9.0464354678496034E-2</v>
      </c>
      <c r="J331" s="197">
        <v>376</v>
      </c>
      <c r="K331" s="39">
        <f t="shared" ref="K331" si="599">IFERROR(J331/J333,"-")</f>
        <v>0.23827629911280102</v>
      </c>
      <c r="L331" s="197">
        <f t="shared" si="597"/>
        <v>101424.51063829787</v>
      </c>
      <c r="M331" s="137">
        <f t="shared" si="594"/>
        <v>1.9330625674772506E-2</v>
      </c>
      <c r="P331" s="64"/>
      <c r="Q331" s="64"/>
      <c r="R331" s="64"/>
    </row>
    <row r="332" spans="2:18">
      <c r="B332" s="311"/>
      <c r="C332" s="313"/>
      <c r="D332" s="308"/>
      <c r="E332" s="187">
        <v>5</v>
      </c>
      <c r="F332" s="190" t="s">
        <v>260</v>
      </c>
      <c r="G332" s="47" t="s">
        <v>261</v>
      </c>
      <c r="H332" s="214">
        <v>19548936</v>
      </c>
      <c r="I332" s="59">
        <f t="shared" ref="I332" si="600">IFERROR(H332/H333,"-")</f>
        <v>4.637349715004524E-2</v>
      </c>
      <c r="J332" s="198">
        <v>203</v>
      </c>
      <c r="K332" s="59">
        <f t="shared" ref="K332" si="601">IFERROR(J332/J333,"-")</f>
        <v>0.12864385297845374</v>
      </c>
      <c r="L332" s="198">
        <f t="shared" si="597"/>
        <v>96300.177339901478</v>
      </c>
      <c r="M332" s="138">
        <f t="shared" si="594"/>
        <v>1.0436481414837284E-2</v>
      </c>
      <c r="P332" s="64"/>
      <c r="Q332" s="64"/>
      <c r="R332" s="64"/>
    </row>
    <row r="333" spans="2:18" ht="12" customHeight="1">
      <c r="B333" s="294"/>
      <c r="C333" s="314"/>
      <c r="D333" s="309"/>
      <c r="E333" s="204" t="s">
        <v>145</v>
      </c>
      <c r="F333" s="207"/>
      <c r="G333" s="210"/>
      <c r="H333" s="215">
        <v>421554060</v>
      </c>
      <c r="I333" s="42" t="s">
        <v>321</v>
      </c>
      <c r="J333" s="199">
        <v>1578</v>
      </c>
      <c r="K333" s="42" t="s">
        <v>128</v>
      </c>
      <c r="L333" s="199">
        <f t="shared" si="597"/>
        <v>267144.52471482888</v>
      </c>
      <c r="M333" s="139">
        <f t="shared" si="594"/>
        <v>8.1126934347848442E-2</v>
      </c>
      <c r="P333" s="64"/>
      <c r="Q333" s="64"/>
      <c r="R333" s="64"/>
    </row>
    <row r="334" spans="2:18" ht="24">
      <c r="B334" s="293">
        <v>56</v>
      </c>
      <c r="C334" s="312" t="s">
        <v>12</v>
      </c>
      <c r="D334" s="307">
        <f>VLOOKUP(C334,'市区町村別_在宅(医科)'!$C$7:$BO$80,65,0)</f>
        <v>12084</v>
      </c>
      <c r="E334" s="185">
        <v>1</v>
      </c>
      <c r="F334" s="188" t="s">
        <v>250</v>
      </c>
      <c r="G334" s="191" t="s">
        <v>251</v>
      </c>
      <c r="H334" s="245">
        <v>17528260</v>
      </c>
      <c r="I334" s="38">
        <f t="shared" ref="I334" si="602">IFERROR(H334/H339,"-")</f>
        <v>5.614201798093775E-2</v>
      </c>
      <c r="J334" s="196">
        <v>128</v>
      </c>
      <c r="K334" s="38">
        <f t="shared" ref="K334" si="603">IFERROR(J334/J339,"-")</f>
        <v>0.10509031198686371</v>
      </c>
      <c r="L334" s="196">
        <f t="shared" si="597"/>
        <v>136939.53125</v>
      </c>
      <c r="M334" s="140">
        <f>IFERROR(J334/$R$59,0)</f>
        <v>1.0592519033432638E-2</v>
      </c>
      <c r="P334" s="64"/>
      <c r="Q334" s="64"/>
      <c r="R334" s="64"/>
    </row>
    <row r="335" spans="2:18">
      <c r="B335" s="311"/>
      <c r="C335" s="313"/>
      <c r="D335" s="308"/>
      <c r="E335" s="186">
        <v>2</v>
      </c>
      <c r="F335" s="189" t="s">
        <v>252</v>
      </c>
      <c r="G335" s="45" t="s">
        <v>253</v>
      </c>
      <c r="H335" s="213">
        <v>13976421</v>
      </c>
      <c r="I335" s="39">
        <f t="shared" ref="I335" si="604">IFERROR(H335/H339,"-")</f>
        <v>4.4765680055587717E-2</v>
      </c>
      <c r="J335" s="197">
        <v>121</v>
      </c>
      <c r="K335" s="39">
        <f t="shared" ref="K335" si="605">IFERROR(J335/J339,"-")</f>
        <v>9.9343185550082105E-2</v>
      </c>
      <c r="L335" s="197">
        <f t="shared" si="597"/>
        <v>115507.61157024793</v>
      </c>
      <c r="M335" s="137">
        <f t="shared" ref="M335:M339" si="606">IFERROR(J335/$R$59,0)</f>
        <v>1.0013240648791791E-2</v>
      </c>
      <c r="P335" s="64"/>
      <c r="Q335" s="64"/>
      <c r="R335" s="64"/>
    </row>
    <row r="336" spans="2:18" ht="24">
      <c r="B336" s="311"/>
      <c r="C336" s="313"/>
      <c r="D336" s="308"/>
      <c r="E336" s="186">
        <v>3</v>
      </c>
      <c r="F336" s="189" t="s">
        <v>290</v>
      </c>
      <c r="G336" s="46" t="s">
        <v>291</v>
      </c>
      <c r="H336" s="213">
        <v>345171</v>
      </c>
      <c r="I336" s="39">
        <f t="shared" ref="I336" si="607">IFERROR(H336/H339,"-")</f>
        <v>1.1055630443922136E-3</v>
      </c>
      <c r="J336" s="197">
        <v>3</v>
      </c>
      <c r="K336" s="39">
        <f t="shared" ref="K336" si="608">IFERROR(J336/J339,"-")</f>
        <v>2.4630541871921183E-3</v>
      </c>
      <c r="L336" s="197">
        <f t="shared" si="597"/>
        <v>115057</v>
      </c>
      <c r="M336" s="137">
        <f t="shared" si="606"/>
        <v>2.4826216484607745E-4</v>
      </c>
      <c r="P336" s="64"/>
      <c r="Q336" s="64"/>
      <c r="R336" s="64"/>
    </row>
    <row r="337" spans="2:18">
      <c r="B337" s="311"/>
      <c r="C337" s="313"/>
      <c r="D337" s="308"/>
      <c r="E337" s="186">
        <v>4</v>
      </c>
      <c r="F337" s="189" t="s">
        <v>242</v>
      </c>
      <c r="G337" s="46" t="s">
        <v>243</v>
      </c>
      <c r="H337" s="213">
        <v>28014434</v>
      </c>
      <c r="I337" s="39">
        <f t="shared" ref="I337" si="609">IFERROR(H337/H339,"-")</f>
        <v>8.9728635777526905E-2</v>
      </c>
      <c r="J337" s="197">
        <v>244</v>
      </c>
      <c r="K337" s="39">
        <f t="shared" ref="K337" si="610">IFERROR(J337/J339,"-")</f>
        <v>0.20032840722495895</v>
      </c>
      <c r="L337" s="197">
        <f t="shared" si="597"/>
        <v>114813.25409836066</v>
      </c>
      <c r="M337" s="137">
        <f t="shared" si="606"/>
        <v>2.0191989407480966E-2</v>
      </c>
      <c r="P337" s="64"/>
      <c r="Q337" s="64"/>
      <c r="R337" s="64"/>
    </row>
    <row r="338" spans="2:18" ht="24">
      <c r="B338" s="311"/>
      <c r="C338" s="313"/>
      <c r="D338" s="308"/>
      <c r="E338" s="187">
        <v>5</v>
      </c>
      <c r="F338" s="190" t="s">
        <v>270</v>
      </c>
      <c r="G338" s="47" t="s">
        <v>271</v>
      </c>
      <c r="H338" s="214">
        <v>1262597</v>
      </c>
      <c r="I338" s="59">
        <f t="shared" ref="I338" si="611">IFERROR(H338/H339,"-")</f>
        <v>4.0440262454275585E-3</v>
      </c>
      <c r="J338" s="198">
        <v>11</v>
      </c>
      <c r="K338" s="59">
        <f t="shared" ref="K338" si="612">IFERROR(J338/J339,"-")</f>
        <v>9.0311986863710995E-3</v>
      </c>
      <c r="L338" s="198">
        <f t="shared" si="597"/>
        <v>114781.54545454546</v>
      </c>
      <c r="M338" s="138">
        <f t="shared" si="606"/>
        <v>9.102946044356173E-4</v>
      </c>
      <c r="P338" s="64"/>
      <c r="Q338" s="64"/>
      <c r="R338" s="64"/>
    </row>
    <row r="339" spans="2:18" ht="12" customHeight="1">
      <c r="B339" s="294"/>
      <c r="C339" s="314"/>
      <c r="D339" s="309"/>
      <c r="E339" s="204" t="s">
        <v>145</v>
      </c>
      <c r="F339" s="207"/>
      <c r="G339" s="210"/>
      <c r="H339" s="215">
        <v>312212860</v>
      </c>
      <c r="I339" s="42" t="s">
        <v>321</v>
      </c>
      <c r="J339" s="199">
        <v>1218</v>
      </c>
      <c r="K339" s="42" t="s">
        <v>128</v>
      </c>
      <c r="L339" s="199">
        <f t="shared" si="597"/>
        <v>256332.39737274221</v>
      </c>
      <c r="M339" s="139">
        <f t="shared" si="606"/>
        <v>0.10079443892750745</v>
      </c>
      <c r="P339" s="64"/>
      <c r="Q339" s="64"/>
      <c r="R339" s="64"/>
    </row>
    <row r="340" spans="2:18">
      <c r="B340" s="293">
        <v>57</v>
      </c>
      <c r="C340" s="312" t="s">
        <v>51</v>
      </c>
      <c r="D340" s="307">
        <f>VLOOKUP(C340,'市区町村別_在宅(医科)'!$C$7:$BO$80,65,0)</f>
        <v>8898</v>
      </c>
      <c r="E340" s="185">
        <v>1</v>
      </c>
      <c r="F340" s="188" t="s">
        <v>268</v>
      </c>
      <c r="G340" s="191" t="s">
        <v>269</v>
      </c>
      <c r="H340" s="245">
        <v>1923707</v>
      </c>
      <c r="I340" s="38">
        <f t="shared" ref="I340" si="613">IFERROR(H340/H345,"-")</f>
        <v>5.3347616624795074E-3</v>
      </c>
      <c r="J340" s="196">
        <v>5</v>
      </c>
      <c r="K340" s="38">
        <f t="shared" ref="K340" si="614">IFERROR(J340/J345,"-")</f>
        <v>4.8685491723466411E-3</v>
      </c>
      <c r="L340" s="196">
        <f t="shared" si="597"/>
        <v>384741.4</v>
      </c>
      <c r="M340" s="140">
        <f>IFERROR(J340/$R$60,0)</f>
        <v>5.6192402787143183E-4</v>
      </c>
      <c r="P340" s="64"/>
      <c r="Q340" s="64"/>
      <c r="R340" s="64"/>
    </row>
    <row r="341" spans="2:18" ht="24">
      <c r="B341" s="311"/>
      <c r="C341" s="313"/>
      <c r="D341" s="308"/>
      <c r="E341" s="186">
        <v>2</v>
      </c>
      <c r="F341" s="189" t="s">
        <v>298</v>
      </c>
      <c r="G341" s="45" t="s">
        <v>299</v>
      </c>
      <c r="H341" s="213">
        <v>299623</v>
      </c>
      <c r="I341" s="39">
        <f t="shared" ref="I341" si="615">IFERROR(H341/H345,"-")</f>
        <v>8.3090475503655046E-4</v>
      </c>
      <c r="J341" s="197">
        <v>1</v>
      </c>
      <c r="K341" s="39">
        <f t="shared" ref="K341" si="616">IFERROR(J341/J345,"-")</f>
        <v>9.7370983446932818E-4</v>
      </c>
      <c r="L341" s="197">
        <f t="shared" si="597"/>
        <v>299623</v>
      </c>
      <c r="M341" s="137">
        <f t="shared" ref="M341:M345" si="617">IFERROR(J341/$R$60,0)</f>
        <v>1.1238480557428635E-4</v>
      </c>
      <c r="P341" s="64"/>
      <c r="Q341" s="64"/>
      <c r="R341" s="64"/>
    </row>
    <row r="342" spans="2:18">
      <c r="B342" s="311"/>
      <c r="C342" s="313"/>
      <c r="D342" s="308"/>
      <c r="E342" s="186">
        <v>3</v>
      </c>
      <c r="F342" s="189" t="s">
        <v>278</v>
      </c>
      <c r="G342" s="46" t="s">
        <v>279</v>
      </c>
      <c r="H342" s="213">
        <v>4510875</v>
      </c>
      <c r="I342" s="39">
        <f t="shared" ref="I342" si="618">IFERROR(H342/H345,"-")</f>
        <v>1.2509411783726549E-2</v>
      </c>
      <c r="J342" s="197">
        <v>18</v>
      </c>
      <c r="K342" s="39">
        <f t="shared" ref="K342" si="619">IFERROR(J342/J345,"-")</f>
        <v>1.7526777020447908E-2</v>
      </c>
      <c r="L342" s="197">
        <f t="shared" si="597"/>
        <v>250604.16666666666</v>
      </c>
      <c r="M342" s="137">
        <f t="shared" si="617"/>
        <v>2.0229265003371545E-3</v>
      </c>
      <c r="P342" s="64"/>
      <c r="Q342" s="64"/>
      <c r="R342" s="64"/>
    </row>
    <row r="343" spans="2:18" ht="24">
      <c r="B343" s="311"/>
      <c r="C343" s="313"/>
      <c r="D343" s="308"/>
      <c r="E343" s="186">
        <v>4</v>
      </c>
      <c r="F343" s="189" t="s">
        <v>280</v>
      </c>
      <c r="G343" s="46" t="s">
        <v>281</v>
      </c>
      <c r="H343" s="213">
        <v>4690628</v>
      </c>
      <c r="I343" s="39">
        <f t="shared" ref="I343" si="620">IFERROR(H343/H345,"-")</f>
        <v>1.300789695486523E-2</v>
      </c>
      <c r="J343" s="197">
        <v>19</v>
      </c>
      <c r="K343" s="39">
        <f t="shared" ref="K343" si="621">IFERROR(J343/J345,"-")</f>
        <v>1.8500486854917234E-2</v>
      </c>
      <c r="L343" s="197">
        <f t="shared" si="597"/>
        <v>246875.15789473685</v>
      </c>
      <c r="M343" s="137">
        <f t="shared" si="617"/>
        <v>2.1353113059114407E-3</v>
      </c>
      <c r="P343" s="64"/>
      <c r="Q343" s="64"/>
      <c r="R343" s="64"/>
    </row>
    <row r="344" spans="2:18">
      <c r="B344" s="311"/>
      <c r="C344" s="313"/>
      <c r="D344" s="308"/>
      <c r="E344" s="187">
        <v>5</v>
      </c>
      <c r="F344" s="190" t="s">
        <v>252</v>
      </c>
      <c r="G344" s="47" t="s">
        <v>253</v>
      </c>
      <c r="H344" s="214">
        <v>22140020</v>
      </c>
      <c r="I344" s="59">
        <f t="shared" ref="I344" si="622">IFERROR(H344/H345,"-")</f>
        <v>6.1397983114127849E-2</v>
      </c>
      <c r="J344" s="198">
        <v>121</v>
      </c>
      <c r="K344" s="59">
        <f t="shared" ref="K344" si="623">IFERROR(J344/J345,"-")</f>
        <v>0.11781888997078871</v>
      </c>
      <c r="L344" s="198">
        <f t="shared" si="597"/>
        <v>182975.37190082646</v>
      </c>
      <c r="M344" s="138">
        <f t="shared" si="617"/>
        <v>1.3598561474488648E-2</v>
      </c>
      <c r="P344" s="64"/>
      <c r="Q344" s="64"/>
      <c r="R344" s="64"/>
    </row>
    <row r="345" spans="2:18" ht="12" customHeight="1">
      <c r="B345" s="294"/>
      <c r="C345" s="314"/>
      <c r="D345" s="309"/>
      <c r="E345" s="204" t="s">
        <v>145</v>
      </c>
      <c r="F345" s="207"/>
      <c r="G345" s="210"/>
      <c r="H345" s="215">
        <v>360598490</v>
      </c>
      <c r="I345" s="42" t="s">
        <v>321</v>
      </c>
      <c r="J345" s="199">
        <v>1027</v>
      </c>
      <c r="K345" s="42" t="s">
        <v>128</v>
      </c>
      <c r="L345" s="199">
        <f t="shared" si="597"/>
        <v>351118.29600778967</v>
      </c>
      <c r="M345" s="139">
        <f t="shared" si="617"/>
        <v>0.11541919532479208</v>
      </c>
      <c r="P345" s="64"/>
      <c r="Q345" s="64"/>
      <c r="R345" s="64"/>
    </row>
    <row r="346" spans="2:18">
      <c r="B346" s="293">
        <v>58</v>
      </c>
      <c r="C346" s="312" t="s">
        <v>31</v>
      </c>
      <c r="D346" s="307">
        <f>VLOOKUP(C346,'市区町村別_在宅(医科)'!$C$7:$BO$80,65,0)</f>
        <v>10383</v>
      </c>
      <c r="E346" s="185">
        <v>1</v>
      </c>
      <c r="F346" s="188" t="s">
        <v>256</v>
      </c>
      <c r="G346" s="191" t="s">
        <v>257</v>
      </c>
      <c r="H346" s="245">
        <v>11479734</v>
      </c>
      <c r="I346" s="38">
        <f t="shared" ref="I346" si="624">IFERROR(H346/H351,"-")</f>
        <v>3.0259895294118763E-2</v>
      </c>
      <c r="J346" s="196">
        <v>56</v>
      </c>
      <c r="K346" s="38">
        <f t="shared" ref="K346" si="625">IFERROR(J346/J351,"-")</f>
        <v>4.3921568627450981E-2</v>
      </c>
      <c r="L346" s="196">
        <f t="shared" si="597"/>
        <v>204995.25</v>
      </c>
      <c r="M346" s="140">
        <f>IFERROR(J346/$R$61,0)</f>
        <v>5.3934315708369452E-3</v>
      </c>
      <c r="P346" s="64"/>
      <c r="Q346" s="64"/>
      <c r="R346" s="64"/>
    </row>
    <row r="347" spans="2:18">
      <c r="B347" s="311"/>
      <c r="C347" s="313"/>
      <c r="D347" s="308"/>
      <c r="E347" s="186">
        <v>2</v>
      </c>
      <c r="F347" s="189" t="s">
        <v>242</v>
      </c>
      <c r="G347" s="45" t="s">
        <v>243</v>
      </c>
      <c r="H347" s="213">
        <v>36660271</v>
      </c>
      <c r="I347" s="39">
        <f t="shared" ref="I347" si="626">IFERROR(H347/H351,"-")</f>
        <v>9.6634291518777227E-2</v>
      </c>
      <c r="J347" s="197">
        <v>290</v>
      </c>
      <c r="K347" s="39">
        <f t="shared" ref="K347" si="627">IFERROR(J347/J351,"-")</f>
        <v>0.22745098039215686</v>
      </c>
      <c r="L347" s="197">
        <f t="shared" si="597"/>
        <v>126414.72758620689</v>
      </c>
      <c r="M347" s="137">
        <f t="shared" ref="M347:M351" si="628">IFERROR(J347/$R$61,0)</f>
        <v>2.7930270634691324E-2</v>
      </c>
      <c r="P347" s="64"/>
      <c r="Q347" s="64"/>
      <c r="R347" s="64"/>
    </row>
    <row r="348" spans="2:18">
      <c r="B348" s="311"/>
      <c r="C348" s="313"/>
      <c r="D348" s="308"/>
      <c r="E348" s="186">
        <v>3</v>
      </c>
      <c r="F348" s="189" t="s">
        <v>252</v>
      </c>
      <c r="G348" s="46" t="s">
        <v>253</v>
      </c>
      <c r="H348" s="213">
        <v>14911878</v>
      </c>
      <c r="I348" s="39">
        <f t="shared" ref="I348" si="629">IFERROR(H348/H351,"-")</f>
        <v>3.9306822520336543E-2</v>
      </c>
      <c r="J348" s="197">
        <v>121</v>
      </c>
      <c r="K348" s="39">
        <f t="shared" ref="K348" si="630">IFERROR(J348/J351,"-")</f>
        <v>9.4901960784313719E-2</v>
      </c>
      <c r="L348" s="197">
        <f t="shared" si="597"/>
        <v>123238.66115702479</v>
      </c>
      <c r="M348" s="137">
        <f t="shared" si="628"/>
        <v>1.1653664644129827E-2</v>
      </c>
      <c r="P348" s="64"/>
      <c r="Q348" s="64"/>
      <c r="R348" s="64"/>
    </row>
    <row r="349" spans="2:18" ht="24">
      <c r="B349" s="311"/>
      <c r="C349" s="313"/>
      <c r="D349" s="308"/>
      <c r="E349" s="186">
        <v>4</v>
      </c>
      <c r="F349" s="189" t="s">
        <v>250</v>
      </c>
      <c r="G349" s="46" t="s">
        <v>251</v>
      </c>
      <c r="H349" s="213">
        <v>21699667</v>
      </c>
      <c r="I349" s="39">
        <f t="shared" ref="I349" si="631">IFERROR(H349/H351,"-")</f>
        <v>5.7199030163699281E-2</v>
      </c>
      <c r="J349" s="197">
        <v>182</v>
      </c>
      <c r="K349" s="39">
        <f t="shared" ref="K349" si="632">IFERROR(J349/J351,"-")</f>
        <v>0.14274509803921567</v>
      </c>
      <c r="L349" s="197">
        <f t="shared" si="597"/>
        <v>119228.93956043955</v>
      </c>
      <c r="M349" s="137">
        <f t="shared" si="628"/>
        <v>1.7528652605220071E-2</v>
      </c>
      <c r="P349" s="64"/>
      <c r="Q349" s="64"/>
      <c r="R349" s="64"/>
    </row>
    <row r="350" spans="2:18">
      <c r="B350" s="311"/>
      <c r="C350" s="313"/>
      <c r="D350" s="308"/>
      <c r="E350" s="187">
        <v>5</v>
      </c>
      <c r="F350" s="190" t="s">
        <v>306</v>
      </c>
      <c r="G350" s="47" t="s">
        <v>307</v>
      </c>
      <c r="H350" s="214">
        <v>344199</v>
      </c>
      <c r="I350" s="59">
        <f t="shared" ref="I350" si="633">IFERROR(H350/H351,"-")</f>
        <v>9.0728806959641957E-4</v>
      </c>
      <c r="J350" s="198">
        <v>3</v>
      </c>
      <c r="K350" s="59">
        <f t="shared" ref="K350" si="634">IFERROR(J350/J351,"-")</f>
        <v>2.352941176470588E-3</v>
      </c>
      <c r="L350" s="198">
        <f t="shared" si="597"/>
        <v>114733</v>
      </c>
      <c r="M350" s="138">
        <f t="shared" si="628"/>
        <v>2.8893383415197921E-4</v>
      </c>
      <c r="P350" s="64"/>
      <c r="Q350" s="64"/>
      <c r="R350" s="64"/>
    </row>
    <row r="351" spans="2:18" ht="12" customHeight="1">
      <c r="B351" s="294"/>
      <c r="C351" s="314"/>
      <c r="D351" s="309"/>
      <c r="E351" s="204" t="s">
        <v>145</v>
      </c>
      <c r="F351" s="207"/>
      <c r="G351" s="210"/>
      <c r="H351" s="215">
        <v>379371240</v>
      </c>
      <c r="I351" s="42" t="s">
        <v>321</v>
      </c>
      <c r="J351" s="199">
        <v>1275</v>
      </c>
      <c r="K351" s="42" t="s">
        <v>128</v>
      </c>
      <c r="L351" s="199">
        <f t="shared" si="597"/>
        <v>297546.07058823528</v>
      </c>
      <c r="M351" s="139">
        <f t="shared" si="628"/>
        <v>0.12279687951459116</v>
      </c>
      <c r="P351" s="64"/>
      <c r="Q351" s="64"/>
      <c r="R351" s="64"/>
    </row>
    <row r="352" spans="2:18">
      <c r="B352" s="293">
        <v>59</v>
      </c>
      <c r="C352" s="312" t="s">
        <v>25</v>
      </c>
      <c r="D352" s="307">
        <f>VLOOKUP(C352,'市区町村別_在宅(医科)'!$C$7:$BO$80,65,0)</f>
        <v>74266</v>
      </c>
      <c r="E352" s="185">
        <v>1</v>
      </c>
      <c r="F352" s="188" t="s">
        <v>256</v>
      </c>
      <c r="G352" s="191" t="s">
        <v>257</v>
      </c>
      <c r="H352" s="245">
        <v>72225544</v>
      </c>
      <c r="I352" s="38">
        <f t="shared" ref="I352" si="635">IFERROR(H352/H357,"-")</f>
        <v>2.7448465224878784E-2</v>
      </c>
      <c r="J352" s="196">
        <v>381</v>
      </c>
      <c r="K352" s="38">
        <f t="shared" ref="K352" si="636">IFERROR(J352/J357,"-")</f>
        <v>4.4410770486070637E-2</v>
      </c>
      <c r="L352" s="196">
        <f t="shared" si="597"/>
        <v>189568.35695538059</v>
      </c>
      <c r="M352" s="140">
        <f>IFERROR(J352/$R$62,0)</f>
        <v>5.1302076320254219E-3</v>
      </c>
      <c r="P352" s="64"/>
      <c r="Q352" s="64"/>
      <c r="R352" s="64"/>
    </row>
    <row r="353" spans="2:18">
      <c r="B353" s="311"/>
      <c r="C353" s="313"/>
      <c r="D353" s="308"/>
      <c r="E353" s="186">
        <v>2</v>
      </c>
      <c r="F353" s="189" t="s">
        <v>268</v>
      </c>
      <c r="G353" s="45" t="s">
        <v>269</v>
      </c>
      <c r="H353" s="213">
        <v>2804706</v>
      </c>
      <c r="I353" s="39">
        <f t="shared" ref="I353" si="637">IFERROR(H353/H357,"-")</f>
        <v>1.065895399929544E-3</v>
      </c>
      <c r="J353" s="197">
        <v>22</v>
      </c>
      <c r="K353" s="39">
        <f t="shared" ref="K353" si="638">IFERROR(J353/J357,"-")</f>
        <v>2.5644014453899055E-3</v>
      </c>
      <c r="L353" s="197">
        <f t="shared" si="597"/>
        <v>127486.63636363637</v>
      </c>
      <c r="M353" s="137">
        <f t="shared" ref="M353:M357" si="639">IFERROR(J353/$R$62,0)</f>
        <v>2.9623246169175666E-4</v>
      </c>
      <c r="P353" s="64"/>
      <c r="Q353" s="64"/>
      <c r="R353" s="64"/>
    </row>
    <row r="354" spans="2:18">
      <c r="B354" s="311"/>
      <c r="C354" s="313"/>
      <c r="D354" s="308"/>
      <c r="E354" s="186">
        <v>3</v>
      </c>
      <c r="F354" s="189" t="s">
        <v>262</v>
      </c>
      <c r="G354" s="46" t="s">
        <v>263</v>
      </c>
      <c r="H354" s="213">
        <v>130538345</v>
      </c>
      <c r="I354" s="39">
        <f t="shared" ref="I354" si="640">IFERROR(H354/H357,"-")</f>
        <v>4.9609556741389574E-2</v>
      </c>
      <c r="J354" s="197">
        <v>1113</v>
      </c>
      <c r="K354" s="39">
        <f t="shared" ref="K354" si="641">IFERROR(J354/J357,"-")</f>
        <v>0.12973540039631659</v>
      </c>
      <c r="L354" s="197">
        <f t="shared" si="597"/>
        <v>117285.12578616352</v>
      </c>
      <c r="M354" s="137">
        <f t="shared" si="639"/>
        <v>1.4986669539223871E-2</v>
      </c>
      <c r="P354" s="64"/>
      <c r="Q354" s="64"/>
      <c r="R354" s="64"/>
    </row>
    <row r="355" spans="2:18" ht="24">
      <c r="B355" s="311"/>
      <c r="C355" s="313"/>
      <c r="D355" s="308"/>
      <c r="E355" s="186">
        <v>4</v>
      </c>
      <c r="F355" s="189" t="s">
        <v>250</v>
      </c>
      <c r="G355" s="46" t="s">
        <v>251</v>
      </c>
      <c r="H355" s="213">
        <v>121857910</v>
      </c>
      <c r="I355" s="39">
        <f t="shared" ref="I355" si="642">IFERROR(H355/H357,"-")</f>
        <v>4.631065991017539E-2</v>
      </c>
      <c r="J355" s="197">
        <v>1047</v>
      </c>
      <c r="K355" s="39">
        <f t="shared" ref="K355" si="643">IFERROR(J355/J357,"-")</f>
        <v>0.12204219606014687</v>
      </c>
      <c r="L355" s="197">
        <f t="shared" si="597"/>
        <v>116387.68863419293</v>
      </c>
      <c r="M355" s="137">
        <f t="shared" si="639"/>
        <v>1.40979721541486E-2</v>
      </c>
      <c r="P355" s="64"/>
      <c r="Q355" s="64"/>
      <c r="R355" s="64"/>
    </row>
    <row r="356" spans="2:18">
      <c r="B356" s="311"/>
      <c r="C356" s="313"/>
      <c r="D356" s="308"/>
      <c r="E356" s="187">
        <v>5</v>
      </c>
      <c r="F356" s="190" t="s">
        <v>242</v>
      </c>
      <c r="G356" s="47" t="s">
        <v>243</v>
      </c>
      <c r="H356" s="214">
        <v>223949009</v>
      </c>
      <c r="I356" s="59">
        <f t="shared" ref="I356" si="644">IFERROR(H356/H357,"-")</f>
        <v>8.5109176687995114E-2</v>
      </c>
      <c r="J356" s="198">
        <v>1956</v>
      </c>
      <c r="K356" s="59">
        <f t="shared" ref="K356" si="645">IFERROR(J356/J357,"-")</f>
        <v>0.22799860123557525</v>
      </c>
      <c r="L356" s="198">
        <f t="shared" si="597"/>
        <v>114493.35838445807</v>
      </c>
      <c r="M356" s="138">
        <f t="shared" si="639"/>
        <v>2.6337758866776181E-2</v>
      </c>
      <c r="P356" s="64"/>
      <c r="Q356" s="64"/>
      <c r="R356" s="64"/>
    </row>
    <row r="357" spans="2:18" ht="12" customHeight="1">
      <c r="B357" s="294"/>
      <c r="C357" s="314"/>
      <c r="D357" s="309"/>
      <c r="E357" s="204" t="s">
        <v>145</v>
      </c>
      <c r="F357" s="207"/>
      <c r="G357" s="210"/>
      <c r="H357" s="215">
        <v>2631314480</v>
      </c>
      <c r="I357" s="42" t="s">
        <v>321</v>
      </c>
      <c r="J357" s="199">
        <v>8579</v>
      </c>
      <c r="K357" s="42" t="s">
        <v>128</v>
      </c>
      <c r="L357" s="199">
        <f t="shared" si="597"/>
        <v>306715.7570812449</v>
      </c>
      <c r="M357" s="139">
        <f t="shared" si="639"/>
        <v>0.11551719494789002</v>
      </c>
      <c r="P357" s="64"/>
      <c r="Q357" s="64"/>
      <c r="R357" s="64"/>
    </row>
    <row r="358" spans="2:18" ht="24">
      <c r="B358" s="293">
        <v>60</v>
      </c>
      <c r="C358" s="312" t="s">
        <v>52</v>
      </c>
      <c r="D358" s="307">
        <f>VLOOKUP(C358,'市区町村別_在宅(医科)'!$C$7:$BO$80,65,0)</f>
        <v>9658</v>
      </c>
      <c r="E358" s="185">
        <v>1</v>
      </c>
      <c r="F358" s="188" t="s">
        <v>280</v>
      </c>
      <c r="G358" s="191" t="s">
        <v>281</v>
      </c>
      <c r="H358" s="245">
        <v>2369504</v>
      </c>
      <c r="I358" s="38">
        <f t="shared" ref="I358" si="646">IFERROR(H358/H363,"-")</f>
        <v>1.2153468374492377E-2</v>
      </c>
      <c r="J358" s="196">
        <v>13</v>
      </c>
      <c r="K358" s="38">
        <f t="shared" ref="K358" si="647">IFERROR(J358/J363,"-")</f>
        <v>1.8651362984218076E-2</v>
      </c>
      <c r="L358" s="196">
        <f t="shared" si="597"/>
        <v>182269.53846153847</v>
      </c>
      <c r="M358" s="140">
        <f>IFERROR(J358/$R$63,0)</f>
        <v>1.346034375647132E-3</v>
      </c>
      <c r="P358" s="64"/>
      <c r="Q358" s="64"/>
      <c r="R358" s="64"/>
    </row>
    <row r="359" spans="2:18">
      <c r="B359" s="311"/>
      <c r="C359" s="313"/>
      <c r="D359" s="308"/>
      <c r="E359" s="186">
        <v>2</v>
      </c>
      <c r="F359" s="189" t="s">
        <v>252</v>
      </c>
      <c r="G359" s="45" t="s">
        <v>253</v>
      </c>
      <c r="H359" s="213">
        <v>9268497</v>
      </c>
      <c r="I359" s="39">
        <f t="shared" ref="I359" si="648">IFERROR(H359/H363,"-")</f>
        <v>4.7539225579943091E-2</v>
      </c>
      <c r="J359" s="197">
        <v>80</v>
      </c>
      <c r="K359" s="39">
        <f t="shared" ref="K359" si="649">IFERROR(J359/J363,"-")</f>
        <v>0.11477761836441894</v>
      </c>
      <c r="L359" s="197">
        <f t="shared" si="597"/>
        <v>115856.21249999999</v>
      </c>
      <c r="M359" s="137">
        <f t="shared" ref="M359:M363" si="650">IFERROR(J359/$R$63,0)</f>
        <v>8.2832884655208109E-3</v>
      </c>
      <c r="P359" s="64"/>
      <c r="Q359" s="64"/>
      <c r="R359" s="64"/>
    </row>
    <row r="360" spans="2:18">
      <c r="B360" s="311"/>
      <c r="C360" s="313"/>
      <c r="D360" s="308"/>
      <c r="E360" s="186">
        <v>3</v>
      </c>
      <c r="F360" s="189" t="s">
        <v>256</v>
      </c>
      <c r="G360" s="46" t="s">
        <v>257</v>
      </c>
      <c r="H360" s="213">
        <v>3576459</v>
      </c>
      <c r="I360" s="39">
        <f t="shared" ref="I360" si="651">IFERROR(H360/H363,"-")</f>
        <v>1.8344084394526717E-2</v>
      </c>
      <c r="J360" s="197">
        <v>34</v>
      </c>
      <c r="K360" s="39">
        <f t="shared" ref="K360" si="652">IFERROR(J360/J363,"-")</f>
        <v>4.878048780487805E-2</v>
      </c>
      <c r="L360" s="197">
        <f t="shared" si="597"/>
        <v>105189.9705882353</v>
      </c>
      <c r="M360" s="137">
        <f t="shared" si="650"/>
        <v>3.5203975978463451E-3</v>
      </c>
      <c r="P360" s="64"/>
      <c r="Q360" s="64"/>
      <c r="R360" s="64"/>
    </row>
    <row r="361" spans="2:18">
      <c r="B361" s="311"/>
      <c r="C361" s="313"/>
      <c r="D361" s="308"/>
      <c r="E361" s="186">
        <v>4</v>
      </c>
      <c r="F361" s="189" t="s">
        <v>262</v>
      </c>
      <c r="G361" s="46" t="s">
        <v>263</v>
      </c>
      <c r="H361" s="213">
        <v>8823250</v>
      </c>
      <c r="I361" s="39">
        <f t="shared" ref="I361" si="653">IFERROR(H361/H363,"-")</f>
        <v>4.5255500659732953E-2</v>
      </c>
      <c r="J361" s="197">
        <v>87</v>
      </c>
      <c r="K361" s="39">
        <f t="shared" ref="K361" si="654">IFERROR(J361/J363,"-")</f>
        <v>0.12482065997130559</v>
      </c>
      <c r="L361" s="197">
        <f t="shared" si="597"/>
        <v>101416.66666666667</v>
      </c>
      <c r="M361" s="137">
        <f t="shared" si="650"/>
        <v>9.0080762062538823E-3</v>
      </c>
      <c r="P361" s="64"/>
      <c r="Q361" s="64"/>
      <c r="R361" s="64"/>
    </row>
    <row r="362" spans="2:18">
      <c r="B362" s="311"/>
      <c r="C362" s="313"/>
      <c r="D362" s="308"/>
      <c r="E362" s="187">
        <v>5</v>
      </c>
      <c r="F362" s="190" t="s">
        <v>272</v>
      </c>
      <c r="G362" s="47" t="s">
        <v>273</v>
      </c>
      <c r="H362" s="214">
        <v>3290198</v>
      </c>
      <c r="I362" s="59">
        <f t="shared" ref="I362" si="655">IFERROR(H362/H363,"-")</f>
        <v>1.6875817613651662E-2</v>
      </c>
      <c r="J362" s="198">
        <v>39</v>
      </c>
      <c r="K362" s="59">
        <f t="shared" ref="K362" si="656">IFERROR(J362/J363,"-")</f>
        <v>5.5954088952654232E-2</v>
      </c>
      <c r="L362" s="198">
        <f t="shared" si="597"/>
        <v>84364.051282051281</v>
      </c>
      <c r="M362" s="138">
        <f t="shared" si="650"/>
        <v>4.0381031269413961E-3</v>
      </c>
      <c r="P362" s="64"/>
      <c r="Q362" s="64"/>
      <c r="R362" s="64"/>
    </row>
    <row r="363" spans="2:18" ht="12" customHeight="1">
      <c r="B363" s="294"/>
      <c r="C363" s="314"/>
      <c r="D363" s="309"/>
      <c r="E363" s="204" t="s">
        <v>145</v>
      </c>
      <c r="F363" s="207"/>
      <c r="G363" s="210"/>
      <c r="H363" s="215">
        <v>194965250</v>
      </c>
      <c r="I363" s="42" t="s">
        <v>321</v>
      </c>
      <c r="J363" s="199">
        <v>697</v>
      </c>
      <c r="K363" s="42" t="s">
        <v>128</v>
      </c>
      <c r="L363" s="199">
        <f t="shared" si="597"/>
        <v>279720.5882352941</v>
      </c>
      <c r="M363" s="139">
        <f t="shared" si="650"/>
        <v>7.2168150755850077E-2</v>
      </c>
      <c r="P363" s="64"/>
      <c r="Q363" s="64"/>
      <c r="R363" s="64"/>
    </row>
    <row r="364" spans="2:18" ht="24">
      <c r="B364" s="293">
        <v>61</v>
      </c>
      <c r="C364" s="312" t="s">
        <v>20</v>
      </c>
      <c r="D364" s="307">
        <f>VLOOKUP(C364,'市区町村別_在宅(医科)'!$C$7:$BO$80,65,0)</f>
        <v>8401</v>
      </c>
      <c r="E364" s="185">
        <v>1</v>
      </c>
      <c r="F364" s="188" t="s">
        <v>280</v>
      </c>
      <c r="G364" s="191" t="s">
        <v>281</v>
      </c>
      <c r="H364" s="245">
        <v>3540807</v>
      </c>
      <c r="I364" s="38">
        <f t="shared" ref="I364" si="657">IFERROR(H364/H369,"-")</f>
        <v>1.7239603528853394E-2</v>
      </c>
      <c r="J364" s="196">
        <v>14</v>
      </c>
      <c r="K364" s="38">
        <f t="shared" ref="K364" si="658">IFERROR(J364/J369,"-")</f>
        <v>1.7199017199017199E-2</v>
      </c>
      <c r="L364" s="196">
        <f t="shared" si="597"/>
        <v>252914.78571428571</v>
      </c>
      <c r="M364" s="140">
        <f>IFERROR(J364/$R$64,0)</f>
        <v>1.6664682775860017E-3</v>
      </c>
      <c r="P364" s="64"/>
      <c r="Q364" s="64"/>
      <c r="R364" s="64"/>
    </row>
    <row r="365" spans="2:18">
      <c r="B365" s="311"/>
      <c r="C365" s="313"/>
      <c r="D365" s="308"/>
      <c r="E365" s="186">
        <v>2</v>
      </c>
      <c r="F365" s="189" t="s">
        <v>252</v>
      </c>
      <c r="G365" s="45" t="s">
        <v>253</v>
      </c>
      <c r="H365" s="213">
        <v>16794801</v>
      </c>
      <c r="I365" s="39">
        <f t="shared" ref="I365" si="659">IFERROR(H365/H369,"-")</f>
        <v>8.1771107712448193E-2</v>
      </c>
      <c r="J365" s="197">
        <v>96</v>
      </c>
      <c r="K365" s="39">
        <f t="shared" ref="K365" si="660">IFERROR(J365/J369,"-")</f>
        <v>0.11793611793611794</v>
      </c>
      <c r="L365" s="197">
        <f t="shared" si="597"/>
        <v>174945.84375</v>
      </c>
      <c r="M365" s="137">
        <f t="shared" ref="M365:M369" si="661">IFERROR(J365/$R$64,0)</f>
        <v>1.1427211046304011E-2</v>
      </c>
      <c r="P365" s="64"/>
      <c r="Q365" s="64"/>
      <c r="R365" s="64"/>
    </row>
    <row r="366" spans="2:18">
      <c r="B366" s="311"/>
      <c r="C366" s="313"/>
      <c r="D366" s="308"/>
      <c r="E366" s="186">
        <v>3</v>
      </c>
      <c r="F366" s="189" t="s">
        <v>306</v>
      </c>
      <c r="G366" s="46" t="s">
        <v>307</v>
      </c>
      <c r="H366" s="213">
        <v>463130</v>
      </c>
      <c r="I366" s="39">
        <f t="shared" ref="I366" si="662">IFERROR(H366/H369,"-")</f>
        <v>2.2549033546075438E-3</v>
      </c>
      <c r="J366" s="197">
        <v>3</v>
      </c>
      <c r="K366" s="39">
        <f t="shared" ref="K366" si="663">IFERROR(J366/J369,"-")</f>
        <v>3.6855036855036856E-3</v>
      </c>
      <c r="L366" s="197">
        <f t="shared" si="597"/>
        <v>154376.66666666666</v>
      </c>
      <c r="M366" s="137">
        <f t="shared" si="661"/>
        <v>3.5710034519700033E-4</v>
      </c>
      <c r="P366" s="64"/>
      <c r="Q366" s="64"/>
      <c r="R366" s="64"/>
    </row>
    <row r="367" spans="2:18" ht="24">
      <c r="B367" s="311"/>
      <c r="C367" s="313"/>
      <c r="D367" s="308"/>
      <c r="E367" s="186">
        <v>4</v>
      </c>
      <c r="F367" s="189" t="s">
        <v>258</v>
      </c>
      <c r="G367" s="46" t="s">
        <v>259</v>
      </c>
      <c r="H367" s="213">
        <v>3082844</v>
      </c>
      <c r="I367" s="39">
        <f t="shared" ref="I367" si="664">IFERROR(H367/H369,"-")</f>
        <v>1.5009857442471311E-2</v>
      </c>
      <c r="J367" s="197">
        <v>20</v>
      </c>
      <c r="K367" s="39">
        <f t="shared" ref="K367" si="665">IFERROR(J367/J369,"-")</f>
        <v>2.4570024570024569E-2</v>
      </c>
      <c r="L367" s="197">
        <f t="shared" si="597"/>
        <v>154142.20000000001</v>
      </c>
      <c r="M367" s="137">
        <f t="shared" si="661"/>
        <v>2.3806689679800024E-3</v>
      </c>
      <c r="P367" s="64"/>
      <c r="Q367" s="64"/>
      <c r="R367" s="64"/>
    </row>
    <row r="368" spans="2:18" ht="24">
      <c r="B368" s="311"/>
      <c r="C368" s="313"/>
      <c r="D368" s="308"/>
      <c r="E368" s="187">
        <v>5</v>
      </c>
      <c r="F368" s="190" t="s">
        <v>250</v>
      </c>
      <c r="G368" s="47" t="s">
        <v>251</v>
      </c>
      <c r="H368" s="214">
        <v>11105134</v>
      </c>
      <c r="I368" s="59">
        <f t="shared" ref="I368" si="666">IFERROR(H368/H369,"-")</f>
        <v>5.4069060328560639E-2</v>
      </c>
      <c r="J368" s="198">
        <v>82</v>
      </c>
      <c r="K368" s="59">
        <f t="shared" ref="K368" si="667">IFERROR(J368/J369,"-")</f>
        <v>0.10073710073710074</v>
      </c>
      <c r="L368" s="198">
        <f t="shared" si="597"/>
        <v>135428.46341463414</v>
      </c>
      <c r="M368" s="138">
        <f t="shared" si="661"/>
        <v>9.7607427687180105E-3</v>
      </c>
      <c r="P368" s="64"/>
      <c r="Q368" s="64"/>
      <c r="R368" s="64"/>
    </row>
    <row r="369" spans="2:18" ht="12" customHeight="1">
      <c r="B369" s="294"/>
      <c r="C369" s="314"/>
      <c r="D369" s="309"/>
      <c r="E369" s="204" t="s">
        <v>145</v>
      </c>
      <c r="F369" s="207"/>
      <c r="G369" s="210"/>
      <c r="H369" s="215">
        <v>205387960</v>
      </c>
      <c r="I369" s="42" t="s">
        <v>321</v>
      </c>
      <c r="J369" s="199">
        <v>814</v>
      </c>
      <c r="K369" s="42" t="s">
        <v>128</v>
      </c>
      <c r="L369" s="199">
        <f t="shared" si="597"/>
        <v>252319.36117936118</v>
      </c>
      <c r="M369" s="139">
        <f t="shared" si="661"/>
        <v>9.6893226996786097E-2</v>
      </c>
      <c r="P369" s="64"/>
      <c r="Q369" s="64"/>
      <c r="R369" s="64"/>
    </row>
    <row r="370" spans="2:18" ht="24">
      <c r="B370" s="293">
        <v>62</v>
      </c>
      <c r="C370" s="312" t="s">
        <v>21</v>
      </c>
      <c r="D370" s="307">
        <f>VLOOKUP(C370,'市区町村別_在宅(医科)'!$C$7:$BO$80,65,0)</f>
        <v>12392</v>
      </c>
      <c r="E370" s="185">
        <v>1</v>
      </c>
      <c r="F370" s="188" t="s">
        <v>270</v>
      </c>
      <c r="G370" s="191" t="s">
        <v>271</v>
      </c>
      <c r="H370" s="245">
        <v>2032931</v>
      </c>
      <c r="I370" s="38">
        <f t="shared" ref="I370" si="668">IFERROR(H370/H375,"-")</f>
        <v>7.4369585706741369E-3</v>
      </c>
      <c r="J370" s="196">
        <v>9</v>
      </c>
      <c r="K370" s="38">
        <f t="shared" ref="K370" si="669">IFERROR(J370/J375,"-")</f>
        <v>7.2405470635559131E-3</v>
      </c>
      <c r="L370" s="196">
        <f t="shared" si="597"/>
        <v>225881.22222222222</v>
      </c>
      <c r="M370" s="140">
        <f>IFERROR(J370/$R$65,0)</f>
        <v>7.2627501613944478E-4</v>
      </c>
      <c r="P370" s="64"/>
      <c r="Q370" s="64"/>
      <c r="R370" s="64"/>
    </row>
    <row r="371" spans="2:18">
      <c r="B371" s="311"/>
      <c r="C371" s="313"/>
      <c r="D371" s="308"/>
      <c r="E371" s="186">
        <v>2</v>
      </c>
      <c r="F371" s="189" t="s">
        <v>256</v>
      </c>
      <c r="G371" s="45" t="s">
        <v>257</v>
      </c>
      <c r="H371" s="213">
        <v>10323700</v>
      </c>
      <c r="I371" s="39">
        <f t="shared" ref="I371" si="670">IFERROR(H371/H375,"-")</f>
        <v>3.7766618343696164E-2</v>
      </c>
      <c r="J371" s="197">
        <v>67</v>
      </c>
      <c r="K371" s="39">
        <f t="shared" ref="K371" si="671">IFERROR(J371/J375,"-")</f>
        <v>5.3901850362027354E-2</v>
      </c>
      <c r="L371" s="197">
        <f t="shared" si="597"/>
        <v>154085.07462686568</v>
      </c>
      <c r="M371" s="137">
        <f t="shared" ref="M371:M375" si="672">IFERROR(J371/$R$65,0)</f>
        <v>5.4067140090380888E-3</v>
      </c>
      <c r="P371" s="64"/>
      <c r="Q371" s="64"/>
      <c r="R371" s="64"/>
    </row>
    <row r="372" spans="2:18">
      <c r="B372" s="311"/>
      <c r="C372" s="313"/>
      <c r="D372" s="308"/>
      <c r="E372" s="186">
        <v>3</v>
      </c>
      <c r="F372" s="189" t="s">
        <v>252</v>
      </c>
      <c r="G372" s="46" t="s">
        <v>253</v>
      </c>
      <c r="H372" s="213">
        <v>17483337</v>
      </c>
      <c r="I372" s="39">
        <f t="shared" ref="I372" si="673">IFERROR(H372/H375,"-")</f>
        <v>6.3958320742875316E-2</v>
      </c>
      <c r="J372" s="197">
        <v>130</v>
      </c>
      <c r="K372" s="39">
        <f t="shared" ref="K372" si="674">IFERROR(J372/J375,"-")</f>
        <v>0.10458567980691874</v>
      </c>
      <c r="L372" s="197">
        <f t="shared" si="597"/>
        <v>134487.20769230768</v>
      </c>
      <c r="M372" s="137">
        <f t="shared" si="672"/>
        <v>1.0490639122014202E-2</v>
      </c>
      <c r="P372" s="64"/>
      <c r="Q372" s="64"/>
      <c r="R372" s="64"/>
    </row>
    <row r="373" spans="2:18">
      <c r="B373" s="311"/>
      <c r="C373" s="313"/>
      <c r="D373" s="308"/>
      <c r="E373" s="186">
        <v>4</v>
      </c>
      <c r="F373" s="189" t="s">
        <v>260</v>
      </c>
      <c r="G373" s="46" t="s">
        <v>261</v>
      </c>
      <c r="H373" s="213">
        <v>13896773</v>
      </c>
      <c r="I373" s="39">
        <f t="shared" ref="I373" si="675">IFERROR(H373/H375,"-")</f>
        <v>5.083779285527297E-2</v>
      </c>
      <c r="J373" s="197">
        <v>138</v>
      </c>
      <c r="K373" s="39">
        <f t="shared" ref="K373" si="676">IFERROR(J373/J375,"-")</f>
        <v>0.11102172164119067</v>
      </c>
      <c r="L373" s="197">
        <f t="shared" si="597"/>
        <v>100701.2536231884</v>
      </c>
      <c r="M373" s="137">
        <f t="shared" si="672"/>
        <v>1.1136216914138153E-2</v>
      </c>
      <c r="P373" s="64"/>
      <c r="Q373" s="64"/>
      <c r="R373" s="64"/>
    </row>
    <row r="374" spans="2:18" ht="24">
      <c r="B374" s="311"/>
      <c r="C374" s="313"/>
      <c r="D374" s="308"/>
      <c r="E374" s="187">
        <v>5</v>
      </c>
      <c r="F374" s="190" t="s">
        <v>258</v>
      </c>
      <c r="G374" s="47" t="s">
        <v>259</v>
      </c>
      <c r="H374" s="214">
        <v>4938277</v>
      </c>
      <c r="I374" s="59">
        <f t="shared" ref="I374" si="677">IFERROR(H374/H375,"-")</f>
        <v>1.8065424482932753E-2</v>
      </c>
      <c r="J374" s="198">
        <v>52</v>
      </c>
      <c r="K374" s="59">
        <f t="shared" ref="K374" si="678">IFERROR(J374/J375,"-")</f>
        <v>4.1834271922767501E-2</v>
      </c>
      <c r="L374" s="198">
        <f t="shared" si="597"/>
        <v>94966.86538461539</v>
      </c>
      <c r="M374" s="138">
        <f t="shared" si="672"/>
        <v>4.1962556488056814E-3</v>
      </c>
      <c r="P374" s="64"/>
      <c r="Q374" s="64"/>
      <c r="R374" s="64"/>
    </row>
    <row r="375" spans="2:18" ht="12" customHeight="1">
      <c r="B375" s="294"/>
      <c r="C375" s="314"/>
      <c r="D375" s="309"/>
      <c r="E375" s="204" t="s">
        <v>145</v>
      </c>
      <c r="F375" s="207"/>
      <c r="G375" s="210"/>
      <c r="H375" s="215">
        <v>273355160</v>
      </c>
      <c r="I375" s="42" t="s">
        <v>321</v>
      </c>
      <c r="J375" s="199">
        <v>1243</v>
      </c>
      <c r="K375" s="42" t="s">
        <v>128</v>
      </c>
      <c r="L375" s="199">
        <f t="shared" si="597"/>
        <v>219915.65567176187</v>
      </c>
      <c r="M375" s="139">
        <f t="shared" si="672"/>
        <v>0.10030664945125888</v>
      </c>
      <c r="P375" s="64"/>
      <c r="Q375" s="64"/>
      <c r="R375" s="64"/>
    </row>
    <row r="376" spans="2:18">
      <c r="B376" s="293">
        <v>63</v>
      </c>
      <c r="C376" s="312" t="s">
        <v>32</v>
      </c>
      <c r="D376" s="307">
        <f>VLOOKUP(C376,'市区町村別_在宅(医科)'!$C$7:$BO$80,65,0)</f>
        <v>9042</v>
      </c>
      <c r="E376" s="185">
        <v>1</v>
      </c>
      <c r="F376" s="188" t="s">
        <v>296</v>
      </c>
      <c r="G376" s="191" t="s">
        <v>297</v>
      </c>
      <c r="H376" s="245">
        <v>772040</v>
      </c>
      <c r="I376" s="38">
        <f t="shared" ref="I376" si="679">IFERROR(H376/H381,"-")</f>
        <v>2.6911608173900772E-3</v>
      </c>
      <c r="J376" s="196">
        <v>2</v>
      </c>
      <c r="K376" s="38">
        <f t="shared" ref="K376" si="680">IFERROR(J376/J381,"-")</f>
        <v>1.9047619047619048E-3</v>
      </c>
      <c r="L376" s="196">
        <f t="shared" si="597"/>
        <v>386020</v>
      </c>
      <c r="M376" s="140">
        <f>IFERROR(J376/$R$66,0)</f>
        <v>2.2119000221190003E-4</v>
      </c>
      <c r="P376" s="64"/>
      <c r="Q376" s="64"/>
      <c r="R376" s="64"/>
    </row>
    <row r="377" spans="2:18" ht="24">
      <c r="B377" s="311"/>
      <c r="C377" s="313"/>
      <c r="D377" s="308"/>
      <c r="E377" s="186">
        <v>2</v>
      </c>
      <c r="F377" s="189" t="s">
        <v>308</v>
      </c>
      <c r="G377" s="45" t="s">
        <v>309</v>
      </c>
      <c r="H377" s="213">
        <v>2520032</v>
      </c>
      <c r="I377" s="39">
        <f t="shared" ref="I377" si="681">IFERROR(H377/H381,"-")</f>
        <v>8.7842746191507583E-3</v>
      </c>
      <c r="J377" s="197">
        <v>11</v>
      </c>
      <c r="K377" s="39">
        <f t="shared" ref="K377" si="682">IFERROR(J377/J381,"-")</f>
        <v>1.0476190476190476E-2</v>
      </c>
      <c r="L377" s="197">
        <f t="shared" si="597"/>
        <v>229093.81818181818</v>
      </c>
      <c r="M377" s="137">
        <f t="shared" ref="M377:M381" si="683">IFERROR(J377/$R$66,0)</f>
        <v>1.2165450121654502E-3</v>
      </c>
      <c r="P377" s="64"/>
      <c r="Q377" s="64"/>
      <c r="R377" s="64"/>
    </row>
    <row r="378" spans="2:18">
      <c r="B378" s="311"/>
      <c r="C378" s="313"/>
      <c r="D378" s="308"/>
      <c r="E378" s="186">
        <v>3</v>
      </c>
      <c r="F378" s="189" t="s">
        <v>256</v>
      </c>
      <c r="G378" s="46" t="s">
        <v>257</v>
      </c>
      <c r="H378" s="213">
        <v>11822341</v>
      </c>
      <c r="I378" s="39">
        <f t="shared" ref="I378" si="684">IFERROR(H378/H381,"-")</f>
        <v>4.1210067961535965E-2</v>
      </c>
      <c r="J378" s="197">
        <v>62</v>
      </c>
      <c r="K378" s="39">
        <f t="shared" ref="K378" si="685">IFERROR(J378/J381,"-")</f>
        <v>5.904761904761905E-2</v>
      </c>
      <c r="L378" s="197">
        <f t="shared" si="597"/>
        <v>190682.9193548387</v>
      </c>
      <c r="M378" s="137">
        <f t="shared" si="683"/>
        <v>6.8568900685689006E-3</v>
      </c>
      <c r="P378" s="64"/>
      <c r="Q378" s="64"/>
      <c r="R378" s="64"/>
    </row>
    <row r="379" spans="2:18">
      <c r="B379" s="311"/>
      <c r="C379" s="313"/>
      <c r="D379" s="308"/>
      <c r="E379" s="186">
        <v>4</v>
      </c>
      <c r="F379" s="189" t="s">
        <v>292</v>
      </c>
      <c r="G379" s="46" t="s">
        <v>293</v>
      </c>
      <c r="H379" s="213">
        <v>6998553</v>
      </c>
      <c r="I379" s="39">
        <f t="shared" ref="I379" si="686">IFERROR(H379/H381,"-")</f>
        <v>2.4395409061742628E-2</v>
      </c>
      <c r="J379" s="197">
        <v>39</v>
      </c>
      <c r="K379" s="39">
        <f t="shared" ref="K379" si="687">IFERROR(J379/J381,"-")</f>
        <v>3.7142857142857144E-2</v>
      </c>
      <c r="L379" s="197">
        <f t="shared" si="597"/>
        <v>179450.07692307694</v>
      </c>
      <c r="M379" s="137">
        <f t="shared" si="683"/>
        <v>4.3132050431320505E-3</v>
      </c>
      <c r="P379" s="64"/>
      <c r="Q379" s="64"/>
      <c r="R379" s="64"/>
    </row>
    <row r="380" spans="2:18">
      <c r="B380" s="311"/>
      <c r="C380" s="313"/>
      <c r="D380" s="308"/>
      <c r="E380" s="187">
        <v>5</v>
      </c>
      <c r="F380" s="190" t="s">
        <v>268</v>
      </c>
      <c r="G380" s="47" t="s">
        <v>269</v>
      </c>
      <c r="H380" s="214">
        <v>329102</v>
      </c>
      <c r="I380" s="59">
        <f t="shared" ref="I380" si="688">IFERROR(H380/H381,"-")</f>
        <v>1.1471768397035248E-3</v>
      </c>
      <c r="J380" s="198">
        <v>2</v>
      </c>
      <c r="K380" s="59">
        <f t="shared" ref="K380" si="689">IFERROR(J380/J381,"-")</f>
        <v>1.9047619047619048E-3</v>
      </c>
      <c r="L380" s="198">
        <f t="shared" si="597"/>
        <v>164551</v>
      </c>
      <c r="M380" s="138">
        <f t="shared" si="683"/>
        <v>2.2119000221190003E-4</v>
      </c>
      <c r="P380" s="64"/>
      <c r="Q380" s="64"/>
      <c r="R380" s="64"/>
    </row>
    <row r="381" spans="2:18" ht="12" customHeight="1">
      <c r="B381" s="294"/>
      <c r="C381" s="314"/>
      <c r="D381" s="309"/>
      <c r="E381" s="204" t="s">
        <v>145</v>
      </c>
      <c r="F381" s="207"/>
      <c r="G381" s="210"/>
      <c r="H381" s="215">
        <v>286879920</v>
      </c>
      <c r="I381" s="42" t="s">
        <v>321</v>
      </c>
      <c r="J381" s="199">
        <v>1050</v>
      </c>
      <c r="K381" s="42" t="s">
        <v>128</v>
      </c>
      <c r="L381" s="199">
        <f t="shared" si="597"/>
        <v>273218.97142857144</v>
      </c>
      <c r="M381" s="139">
        <f t="shared" si="683"/>
        <v>0.11612475116124751</v>
      </c>
      <c r="P381" s="64"/>
      <c r="Q381" s="64"/>
      <c r="R381" s="64"/>
    </row>
    <row r="382" spans="2:18" ht="24">
      <c r="B382" s="293">
        <v>64</v>
      </c>
      <c r="C382" s="312" t="s">
        <v>53</v>
      </c>
      <c r="D382" s="307">
        <f>VLOOKUP(C382,'市区町村別_在宅(医科)'!$C$7:$BO$80,65,0)</f>
        <v>9557</v>
      </c>
      <c r="E382" s="185">
        <v>1</v>
      </c>
      <c r="F382" s="188" t="s">
        <v>290</v>
      </c>
      <c r="G382" s="191" t="s">
        <v>291</v>
      </c>
      <c r="H382" s="245">
        <v>272714</v>
      </c>
      <c r="I382" s="38">
        <f t="shared" ref="I382" si="690">IFERROR(H382/H387,"-")</f>
        <v>1.0580778486497921E-3</v>
      </c>
      <c r="J382" s="196">
        <v>1</v>
      </c>
      <c r="K382" s="38">
        <f t="shared" ref="K382" si="691">IFERROR(J382/J387,"-")</f>
        <v>1.1312217194570137E-3</v>
      </c>
      <c r="L382" s="196">
        <f t="shared" si="597"/>
        <v>272714</v>
      </c>
      <c r="M382" s="140">
        <f>IFERROR(J382/$R$67,0)</f>
        <v>1.0463534581981794E-4</v>
      </c>
      <c r="P382" s="64"/>
      <c r="Q382" s="64"/>
      <c r="R382" s="64"/>
    </row>
    <row r="383" spans="2:18" ht="24">
      <c r="B383" s="311"/>
      <c r="C383" s="313"/>
      <c r="D383" s="308"/>
      <c r="E383" s="186">
        <v>2</v>
      </c>
      <c r="F383" s="189" t="s">
        <v>298</v>
      </c>
      <c r="G383" s="45" t="s">
        <v>299</v>
      </c>
      <c r="H383" s="213">
        <v>495851</v>
      </c>
      <c r="I383" s="39">
        <f t="shared" ref="I383" si="692">IFERROR(H383/H387,"-")</f>
        <v>1.923806476128281E-3</v>
      </c>
      <c r="J383" s="197">
        <v>2</v>
      </c>
      <c r="K383" s="39">
        <f t="shared" ref="K383" si="693">IFERROR(J383/J387,"-")</f>
        <v>2.2624434389140274E-3</v>
      </c>
      <c r="L383" s="197">
        <f t="shared" si="597"/>
        <v>247925.5</v>
      </c>
      <c r="M383" s="137">
        <f t="shared" ref="M383:M387" si="694">IFERROR(J383/$R$67,0)</f>
        <v>2.0927069163963587E-4</v>
      </c>
      <c r="P383" s="64"/>
      <c r="Q383" s="64"/>
      <c r="R383" s="64"/>
    </row>
    <row r="384" spans="2:18">
      <c r="B384" s="311"/>
      <c r="C384" s="313"/>
      <c r="D384" s="308"/>
      <c r="E384" s="186">
        <v>3</v>
      </c>
      <c r="F384" s="189" t="s">
        <v>256</v>
      </c>
      <c r="G384" s="46" t="s">
        <v>257</v>
      </c>
      <c r="H384" s="213">
        <v>8741078</v>
      </c>
      <c r="I384" s="39">
        <f t="shared" ref="I384" si="695">IFERROR(H384/H387,"-")</f>
        <v>3.3913700818879948E-2</v>
      </c>
      <c r="J384" s="197">
        <v>55</v>
      </c>
      <c r="K384" s="39">
        <f t="shared" ref="K384" si="696">IFERROR(J384/J387,"-")</f>
        <v>6.2217194570135748E-2</v>
      </c>
      <c r="L384" s="197">
        <f t="shared" si="597"/>
        <v>158928.69090909092</v>
      </c>
      <c r="M384" s="137">
        <f t="shared" si="694"/>
        <v>5.7549440200899867E-3</v>
      </c>
      <c r="P384" s="64"/>
      <c r="Q384" s="64"/>
      <c r="R384" s="64"/>
    </row>
    <row r="385" spans="2:18" ht="24">
      <c r="B385" s="311"/>
      <c r="C385" s="313"/>
      <c r="D385" s="308"/>
      <c r="E385" s="186">
        <v>4</v>
      </c>
      <c r="F385" s="189" t="s">
        <v>270</v>
      </c>
      <c r="G385" s="46" t="s">
        <v>271</v>
      </c>
      <c r="H385" s="213">
        <v>1499794</v>
      </c>
      <c r="I385" s="39">
        <f t="shared" ref="I385" si="697">IFERROR(H385/H387,"-")</f>
        <v>5.8189121531636301E-3</v>
      </c>
      <c r="J385" s="197">
        <v>11</v>
      </c>
      <c r="K385" s="39">
        <f t="shared" ref="K385" si="698">IFERROR(J385/J387,"-")</f>
        <v>1.2443438914027148E-2</v>
      </c>
      <c r="L385" s="197">
        <f t="shared" si="597"/>
        <v>136344.90909090909</v>
      </c>
      <c r="M385" s="137">
        <f t="shared" si="694"/>
        <v>1.1509888040179973E-3</v>
      </c>
      <c r="P385" s="64"/>
      <c r="Q385" s="64"/>
      <c r="R385" s="64"/>
    </row>
    <row r="386" spans="2:18">
      <c r="B386" s="311"/>
      <c r="C386" s="313"/>
      <c r="D386" s="308"/>
      <c r="E386" s="187">
        <v>5</v>
      </c>
      <c r="F386" s="190" t="s">
        <v>272</v>
      </c>
      <c r="G386" s="47" t="s">
        <v>273</v>
      </c>
      <c r="H386" s="214">
        <v>7231648</v>
      </c>
      <c r="I386" s="59">
        <f t="shared" ref="I386" si="699">IFERROR(H386/H387,"-")</f>
        <v>2.8057402839724296E-2</v>
      </c>
      <c r="J386" s="198">
        <v>54</v>
      </c>
      <c r="K386" s="59">
        <f t="shared" ref="K386" si="700">IFERROR(J386/J387,"-")</f>
        <v>6.1085972850678731E-2</v>
      </c>
      <c r="L386" s="198">
        <f t="shared" si="597"/>
        <v>133919.40740740742</v>
      </c>
      <c r="M386" s="138">
        <f t="shared" si="694"/>
        <v>5.6503086742701681E-3</v>
      </c>
      <c r="P386" s="64"/>
      <c r="Q386" s="64"/>
      <c r="R386" s="64"/>
    </row>
    <row r="387" spans="2:18" ht="12" customHeight="1">
      <c r="B387" s="294"/>
      <c r="C387" s="314"/>
      <c r="D387" s="309"/>
      <c r="E387" s="204" t="s">
        <v>145</v>
      </c>
      <c r="F387" s="207"/>
      <c r="G387" s="210"/>
      <c r="H387" s="215">
        <v>257744740</v>
      </c>
      <c r="I387" s="42" t="s">
        <v>321</v>
      </c>
      <c r="J387" s="199">
        <v>884</v>
      </c>
      <c r="K387" s="42" t="s">
        <v>128</v>
      </c>
      <c r="L387" s="199">
        <f t="shared" si="597"/>
        <v>291566.44796380092</v>
      </c>
      <c r="M387" s="139">
        <f t="shared" si="694"/>
        <v>9.249764570471905E-2</v>
      </c>
      <c r="P387" s="64"/>
      <c r="Q387" s="64"/>
      <c r="R387" s="64"/>
    </row>
    <row r="388" spans="2:18" ht="24">
      <c r="B388" s="293">
        <v>65</v>
      </c>
      <c r="C388" s="312" t="s">
        <v>13</v>
      </c>
      <c r="D388" s="307">
        <f>VLOOKUP(C388,'市区町村別_在宅(医科)'!$C$7:$BO$80,65,0)</f>
        <v>4628</v>
      </c>
      <c r="E388" s="185">
        <v>1</v>
      </c>
      <c r="F388" s="188" t="s">
        <v>258</v>
      </c>
      <c r="G388" s="191" t="s">
        <v>259</v>
      </c>
      <c r="H388" s="245">
        <v>204061</v>
      </c>
      <c r="I388" s="38">
        <f t="shared" ref="I388" si="701">IFERROR(H388/H393,"-")</f>
        <v>1.7770797374191626E-3</v>
      </c>
      <c r="J388" s="196">
        <v>1</v>
      </c>
      <c r="K388" s="38">
        <f t="shared" ref="K388" si="702">IFERROR(J388/J393,"-")</f>
        <v>2.5839793281653748E-3</v>
      </c>
      <c r="L388" s="196">
        <f t="shared" si="597"/>
        <v>204061</v>
      </c>
      <c r="M388" s="140">
        <f>IFERROR(J388/$R$68,0)</f>
        <v>2.1607605877268799E-4</v>
      </c>
      <c r="P388" s="64"/>
      <c r="Q388" s="64"/>
      <c r="R388" s="64"/>
    </row>
    <row r="389" spans="2:18">
      <c r="B389" s="311"/>
      <c r="C389" s="313"/>
      <c r="D389" s="308"/>
      <c r="E389" s="186">
        <v>2</v>
      </c>
      <c r="F389" s="189" t="s">
        <v>310</v>
      </c>
      <c r="G389" s="45" t="s">
        <v>311</v>
      </c>
      <c r="H389" s="213">
        <v>3285021</v>
      </c>
      <c r="I389" s="39">
        <f t="shared" ref="I389" si="703">IFERROR(H389/H393,"-")</f>
        <v>2.8607839107406292E-2</v>
      </c>
      <c r="J389" s="197">
        <v>20</v>
      </c>
      <c r="K389" s="39">
        <f t="shared" ref="K389" si="704">IFERROR(J389/J393,"-")</f>
        <v>5.1679586563307491E-2</v>
      </c>
      <c r="L389" s="197">
        <f t="shared" si="597"/>
        <v>164251.04999999999</v>
      </c>
      <c r="M389" s="137">
        <f t="shared" ref="M389:M393" si="705">IFERROR(J389/$R$68,0)</f>
        <v>4.3215211754537601E-3</v>
      </c>
      <c r="P389" s="64"/>
      <c r="Q389" s="64"/>
      <c r="R389" s="64"/>
    </row>
    <row r="390" spans="2:18" ht="24">
      <c r="B390" s="311"/>
      <c r="C390" s="313"/>
      <c r="D390" s="308"/>
      <c r="E390" s="186">
        <v>3</v>
      </c>
      <c r="F390" s="189" t="s">
        <v>308</v>
      </c>
      <c r="G390" s="46" t="s">
        <v>309</v>
      </c>
      <c r="H390" s="213">
        <v>475436</v>
      </c>
      <c r="I390" s="39">
        <f t="shared" ref="I390" si="706">IFERROR(H390/H393,"-")</f>
        <v>4.1403682332225022E-3</v>
      </c>
      <c r="J390" s="197">
        <v>3</v>
      </c>
      <c r="K390" s="39">
        <f t="shared" ref="K390" si="707">IFERROR(J390/J393,"-")</f>
        <v>7.7519379844961239E-3</v>
      </c>
      <c r="L390" s="197">
        <f t="shared" si="597"/>
        <v>158478.66666666666</v>
      </c>
      <c r="M390" s="137">
        <f t="shared" si="705"/>
        <v>6.4822817631806392E-4</v>
      </c>
      <c r="P390" s="64"/>
      <c r="Q390" s="64"/>
      <c r="R390" s="64"/>
    </row>
    <row r="391" spans="2:18">
      <c r="B391" s="311"/>
      <c r="C391" s="313"/>
      <c r="D391" s="308"/>
      <c r="E391" s="186">
        <v>4</v>
      </c>
      <c r="F391" s="189" t="s">
        <v>252</v>
      </c>
      <c r="G391" s="46" t="s">
        <v>253</v>
      </c>
      <c r="H391" s="213">
        <v>5093502</v>
      </c>
      <c r="I391" s="39">
        <f t="shared" ref="I391" si="708">IFERROR(H391/H393,"-")</f>
        <v>4.4357124569143445E-2</v>
      </c>
      <c r="J391" s="197">
        <v>33</v>
      </c>
      <c r="K391" s="39">
        <f t="shared" ref="K391" si="709">IFERROR(J391/J393,"-")</f>
        <v>8.5271317829457363E-2</v>
      </c>
      <c r="L391" s="197">
        <f t="shared" si="597"/>
        <v>154348.54545454544</v>
      </c>
      <c r="M391" s="137">
        <f t="shared" si="705"/>
        <v>7.1305099394987038E-3</v>
      </c>
      <c r="P391" s="64"/>
      <c r="Q391" s="64"/>
      <c r="R391" s="64"/>
    </row>
    <row r="392" spans="2:18">
      <c r="B392" s="311"/>
      <c r="C392" s="313"/>
      <c r="D392" s="308"/>
      <c r="E392" s="187">
        <v>5</v>
      </c>
      <c r="F392" s="190" t="s">
        <v>288</v>
      </c>
      <c r="G392" s="47" t="s">
        <v>289</v>
      </c>
      <c r="H392" s="214">
        <v>3965955</v>
      </c>
      <c r="I392" s="59">
        <f t="shared" ref="I392" si="710">IFERROR(H392/H393,"-")</f>
        <v>3.4537801294790359E-2</v>
      </c>
      <c r="J392" s="198">
        <v>26</v>
      </c>
      <c r="K392" s="59">
        <f t="shared" ref="K392" si="711">IFERROR(J392/J393,"-")</f>
        <v>6.7183462532299745E-2</v>
      </c>
      <c r="L392" s="198">
        <f t="shared" si="597"/>
        <v>152536.73076923078</v>
      </c>
      <c r="M392" s="138">
        <f t="shared" si="705"/>
        <v>5.6179775280898875E-3</v>
      </c>
      <c r="P392" s="64"/>
      <c r="Q392" s="64"/>
      <c r="R392" s="64"/>
    </row>
    <row r="393" spans="2:18" ht="12" customHeight="1">
      <c r="B393" s="294"/>
      <c r="C393" s="314"/>
      <c r="D393" s="309"/>
      <c r="E393" s="204" t="s">
        <v>145</v>
      </c>
      <c r="F393" s="207"/>
      <c r="G393" s="210"/>
      <c r="H393" s="215">
        <v>114829400</v>
      </c>
      <c r="I393" s="42" t="s">
        <v>321</v>
      </c>
      <c r="J393" s="199">
        <v>387</v>
      </c>
      <c r="K393" s="42" t="s">
        <v>128</v>
      </c>
      <c r="L393" s="199">
        <f t="shared" si="597"/>
        <v>296716.79586563306</v>
      </c>
      <c r="M393" s="139">
        <f t="shared" si="705"/>
        <v>8.3621434745030254E-2</v>
      </c>
      <c r="P393" s="64"/>
      <c r="Q393" s="64"/>
      <c r="R393" s="64"/>
    </row>
    <row r="394" spans="2:18">
      <c r="B394" s="293">
        <v>66</v>
      </c>
      <c r="C394" s="312" t="s">
        <v>7</v>
      </c>
      <c r="D394" s="307">
        <f>VLOOKUP(C394,'市区町村別_在宅(医科)'!$C$7:$BO$80,65,0)</f>
        <v>4761</v>
      </c>
      <c r="E394" s="185">
        <v>1</v>
      </c>
      <c r="F394" s="188" t="s">
        <v>256</v>
      </c>
      <c r="G394" s="191" t="s">
        <v>257</v>
      </c>
      <c r="H394" s="245">
        <v>4286231</v>
      </c>
      <c r="I394" s="38">
        <f t="shared" ref="I394" si="712">IFERROR(H394/H399,"-")</f>
        <v>4.5670278572619662E-2</v>
      </c>
      <c r="J394" s="196">
        <v>17</v>
      </c>
      <c r="K394" s="38">
        <f t="shared" ref="K394" si="713">IFERROR(J394/J399,"-")</f>
        <v>3.8901601830663615E-2</v>
      </c>
      <c r="L394" s="196">
        <f t="shared" ref="L394:L447" si="714">IFERROR(H394/J394,"-")</f>
        <v>252131.23529411765</v>
      </c>
      <c r="M394" s="140">
        <f>IFERROR(J394/$R$69,0)</f>
        <v>3.5706784289014915E-3</v>
      </c>
      <c r="P394" s="64"/>
      <c r="Q394" s="64"/>
      <c r="R394" s="64"/>
    </row>
    <row r="395" spans="2:18">
      <c r="B395" s="311"/>
      <c r="C395" s="313"/>
      <c r="D395" s="308"/>
      <c r="E395" s="186">
        <v>2</v>
      </c>
      <c r="F395" s="189" t="s">
        <v>312</v>
      </c>
      <c r="G395" s="45" t="s">
        <v>313</v>
      </c>
      <c r="H395" s="213">
        <v>204948</v>
      </c>
      <c r="I395" s="39">
        <f t="shared" ref="I395" si="715">IFERROR(H395/H399,"-")</f>
        <v>2.1837442389132209E-3</v>
      </c>
      <c r="J395" s="197">
        <v>1</v>
      </c>
      <c r="K395" s="39">
        <f t="shared" ref="K395" si="716">IFERROR(J395/J399,"-")</f>
        <v>2.2883295194508009E-3</v>
      </c>
      <c r="L395" s="197">
        <f t="shared" si="714"/>
        <v>204948</v>
      </c>
      <c r="M395" s="137">
        <f t="shared" ref="M395:M399" si="717">IFERROR(J395/$R$69,0)</f>
        <v>2.1003990758244065E-4</v>
      </c>
      <c r="P395" s="64"/>
      <c r="Q395" s="64"/>
      <c r="R395" s="64"/>
    </row>
    <row r="396" spans="2:18" ht="24">
      <c r="B396" s="311"/>
      <c r="C396" s="313"/>
      <c r="D396" s="308"/>
      <c r="E396" s="186">
        <v>3</v>
      </c>
      <c r="F396" s="189" t="s">
        <v>298</v>
      </c>
      <c r="G396" s="46" t="s">
        <v>299</v>
      </c>
      <c r="H396" s="213">
        <v>479463</v>
      </c>
      <c r="I396" s="39">
        <f t="shared" ref="I396" si="718">IFERROR(H396/H399,"-")</f>
        <v>5.1087327713471211E-3</v>
      </c>
      <c r="J396" s="197">
        <v>4</v>
      </c>
      <c r="K396" s="39">
        <f t="shared" ref="K396" si="719">IFERROR(J396/J399,"-")</f>
        <v>9.1533180778032037E-3</v>
      </c>
      <c r="L396" s="197">
        <f t="shared" si="714"/>
        <v>119865.75</v>
      </c>
      <c r="M396" s="137">
        <f t="shared" si="717"/>
        <v>8.4015963032976261E-4</v>
      </c>
      <c r="P396" s="64"/>
      <c r="Q396" s="64"/>
      <c r="R396" s="64"/>
    </row>
    <row r="397" spans="2:18">
      <c r="B397" s="311"/>
      <c r="C397" s="313"/>
      <c r="D397" s="308"/>
      <c r="E397" s="186">
        <v>4</v>
      </c>
      <c r="F397" s="189" t="s">
        <v>260</v>
      </c>
      <c r="G397" s="46" t="s">
        <v>261</v>
      </c>
      <c r="H397" s="213">
        <v>5211684</v>
      </c>
      <c r="I397" s="39">
        <f t="shared" ref="I397" si="720">IFERROR(H397/H399,"-")</f>
        <v>5.5531085495033917E-2</v>
      </c>
      <c r="J397" s="197">
        <v>44</v>
      </c>
      <c r="K397" s="39">
        <f t="shared" ref="K397" si="721">IFERROR(J397/J399,"-")</f>
        <v>0.10068649885583524</v>
      </c>
      <c r="L397" s="197">
        <f t="shared" si="714"/>
        <v>118447.36363636363</v>
      </c>
      <c r="M397" s="137">
        <f t="shared" si="717"/>
        <v>9.2417559336273897E-3</v>
      </c>
      <c r="P397" s="64"/>
      <c r="Q397" s="64"/>
      <c r="R397" s="64"/>
    </row>
    <row r="398" spans="2:18">
      <c r="B398" s="311"/>
      <c r="C398" s="313"/>
      <c r="D398" s="308"/>
      <c r="E398" s="187">
        <v>5</v>
      </c>
      <c r="F398" s="190" t="s">
        <v>242</v>
      </c>
      <c r="G398" s="47" t="s">
        <v>243</v>
      </c>
      <c r="H398" s="214">
        <v>8205855</v>
      </c>
      <c r="I398" s="59">
        <f t="shared" ref="I398" si="722">IFERROR(H398/H399,"-")</f>
        <v>8.7434317883596083E-2</v>
      </c>
      <c r="J398" s="198">
        <v>77</v>
      </c>
      <c r="K398" s="59">
        <f t="shared" ref="K398" si="723">IFERROR(J398/J399,"-")</f>
        <v>0.17620137299771166</v>
      </c>
      <c r="L398" s="198">
        <f t="shared" si="714"/>
        <v>106569.54545454546</v>
      </c>
      <c r="M398" s="138">
        <f t="shared" si="717"/>
        <v>1.6173072883847932E-2</v>
      </c>
      <c r="P398" s="64"/>
      <c r="Q398" s="64"/>
      <c r="R398" s="64"/>
    </row>
    <row r="399" spans="2:18">
      <c r="B399" s="294"/>
      <c r="C399" s="314"/>
      <c r="D399" s="309"/>
      <c r="E399" s="204" t="s">
        <v>145</v>
      </c>
      <c r="F399" s="207"/>
      <c r="G399" s="210"/>
      <c r="H399" s="215">
        <v>93851650</v>
      </c>
      <c r="I399" s="42" t="s">
        <v>321</v>
      </c>
      <c r="J399" s="199">
        <v>437</v>
      </c>
      <c r="K399" s="42" t="s">
        <v>128</v>
      </c>
      <c r="L399" s="199">
        <f t="shared" si="714"/>
        <v>214763.50114416477</v>
      </c>
      <c r="M399" s="139">
        <f t="shared" si="717"/>
        <v>9.1787439613526575E-2</v>
      </c>
      <c r="P399" s="64"/>
      <c r="Q399" s="64"/>
      <c r="R399" s="64"/>
    </row>
    <row r="400" spans="2:18">
      <c r="B400" s="293">
        <v>67</v>
      </c>
      <c r="C400" s="312" t="s">
        <v>8</v>
      </c>
      <c r="D400" s="307">
        <f>VLOOKUP(C400,'市区町村別_在宅(医科)'!$C$7:$BO$80,65,0)</f>
        <v>2107</v>
      </c>
      <c r="E400" s="185">
        <v>1</v>
      </c>
      <c r="F400" s="188" t="s">
        <v>256</v>
      </c>
      <c r="G400" s="191" t="s">
        <v>257</v>
      </c>
      <c r="H400" s="245">
        <v>1780368</v>
      </c>
      <c r="I400" s="38">
        <f t="shared" ref="I400" si="724">IFERROR(H400/H405,"-")</f>
        <v>4.3308725439541354E-2</v>
      </c>
      <c r="J400" s="196">
        <v>6</v>
      </c>
      <c r="K400" s="38">
        <f t="shared" ref="K400" si="725">IFERROR(J400/J405,"-")</f>
        <v>3.3519553072625698E-2</v>
      </c>
      <c r="L400" s="196">
        <f t="shared" si="714"/>
        <v>296728</v>
      </c>
      <c r="M400" s="140">
        <f>IFERROR(J400/$R$70,0)</f>
        <v>2.8476506881822496E-3</v>
      </c>
      <c r="P400" s="64"/>
      <c r="Q400" s="64"/>
      <c r="R400" s="64"/>
    </row>
    <row r="401" spans="2:18">
      <c r="B401" s="311"/>
      <c r="C401" s="313"/>
      <c r="D401" s="308"/>
      <c r="E401" s="186">
        <v>2</v>
      </c>
      <c r="F401" s="189" t="s">
        <v>262</v>
      </c>
      <c r="G401" s="45" t="s">
        <v>263</v>
      </c>
      <c r="H401" s="213">
        <v>2685580</v>
      </c>
      <c r="I401" s="39">
        <f t="shared" ref="I401" si="726">IFERROR(H401/H405,"-")</f>
        <v>6.5328655011729866E-2</v>
      </c>
      <c r="J401" s="197">
        <v>17</v>
      </c>
      <c r="K401" s="39">
        <f t="shared" ref="K401" si="727">IFERROR(J401/J405,"-")</f>
        <v>9.4972067039106142E-2</v>
      </c>
      <c r="L401" s="197">
        <f t="shared" si="714"/>
        <v>157975.29411764705</v>
      </c>
      <c r="M401" s="137">
        <f t="shared" ref="M401:M405" si="728">IFERROR(J401/$R$70,0)</f>
        <v>8.0683436165163748E-3</v>
      </c>
      <c r="P401" s="64"/>
      <c r="Q401" s="64"/>
      <c r="R401" s="64"/>
    </row>
    <row r="402" spans="2:18">
      <c r="B402" s="311"/>
      <c r="C402" s="313"/>
      <c r="D402" s="308"/>
      <c r="E402" s="186">
        <v>3</v>
      </c>
      <c r="F402" s="189" t="s">
        <v>294</v>
      </c>
      <c r="G402" s="46" t="s">
        <v>295</v>
      </c>
      <c r="H402" s="213">
        <v>1100698</v>
      </c>
      <c r="I402" s="39">
        <f t="shared" ref="I402" si="729">IFERROR(H402/H405,"-")</f>
        <v>2.6775266390910355E-2</v>
      </c>
      <c r="J402" s="197">
        <v>7</v>
      </c>
      <c r="K402" s="39">
        <f t="shared" ref="K402" si="730">IFERROR(J402/J405,"-")</f>
        <v>3.9106145251396648E-2</v>
      </c>
      <c r="L402" s="197">
        <f t="shared" si="714"/>
        <v>157242.57142857142</v>
      </c>
      <c r="M402" s="137">
        <f t="shared" si="728"/>
        <v>3.3222591362126247E-3</v>
      </c>
      <c r="P402" s="64"/>
      <c r="Q402" s="64"/>
      <c r="R402" s="64"/>
    </row>
    <row r="403" spans="2:18" ht="24">
      <c r="B403" s="311"/>
      <c r="C403" s="313"/>
      <c r="D403" s="308"/>
      <c r="E403" s="186">
        <v>4</v>
      </c>
      <c r="F403" s="189" t="s">
        <v>284</v>
      </c>
      <c r="G403" s="46" t="s">
        <v>285</v>
      </c>
      <c r="H403" s="213">
        <v>907683</v>
      </c>
      <c r="I403" s="39">
        <f t="shared" ref="I403" si="731">IFERROR(H403/H405,"-")</f>
        <v>2.2080038415169905E-2</v>
      </c>
      <c r="J403" s="197">
        <v>6</v>
      </c>
      <c r="K403" s="39">
        <f t="shared" ref="K403" si="732">IFERROR(J403/J405,"-")</f>
        <v>3.3519553072625698E-2</v>
      </c>
      <c r="L403" s="197">
        <f t="shared" si="714"/>
        <v>151280.5</v>
      </c>
      <c r="M403" s="137">
        <f t="shared" si="728"/>
        <v>2.8476506881822496E-3</v>
      </c>
      <c r="P403" s="64"/>
      <c r="Q403" s="64"/>
      <c r="R403" s="64"/>
    </row>
    <row r="404" spans="2:18">
      <c r="B404" s="311"/>
      <c r="C404" s="313"/>
      <c r="D404" s="308"/>
      <c r="E404" s="187">
        <v>5</v>
      </c>
      <c r="F404" s="190" t="s">
        <v>272</v>
      </c>
      <c r="G404" s="47" t="s">
        <v>273</v>
      </c>
      <c r="H404" s="214">
        <v>753592</v>
      </c>
      <c r="I404" s="59">
        <f t="shared" ref="I404" si="733">IFERROR(H404/H405,"-")</f>
        <v>1.8331664589250563E-2</v>
      </c>
      <c r="J404" s="198">
        <v>5</v>
      </c>
      <c r="K404" s="59">
        <f t="shared" ref="K404" si="734">IFERROR(J404/J405,"-")</f>
        <v>2.7932960893854747E-2</v>
      </c>
      <c r="L404" s="198">
        <f t="shared" si="714"/>
        <v>150718.39999999999</v>
      </c>
      <c r="M404" s="138">
        <f t="shared" si="728"/>
        <v>2.3730422401518746E-3</v>
      </c>
      <c r="P404" s="64"/>
      <c r="Q404" s="64"/>
      <c r="R404" s="64"/>
    </row>
    <row r="405" spans="2:18">
      <c r="B405" s="294"/>
      <c r="C405" s="314"/>
      <c r="D405" s="309"/>
      <c r="E405" s="204" t="s">
        <v>145</v>
      </c>
      <c r="F405" s="207"/>
      <c r="G405" s="210"/>
      <c r="H405" s="215">
        <v>41108760</v>
      </c>
      <c r="I405" s="42" t="s">
        <v>321</v>
      </c>
      <c r="J405" s="199">
        <v>179</v>
      </c>
      <c r="K405" s="42" t="s">
        <v>128</v>
      </c>
      <c r="L405" s="199">
        <f t="shared" si="714"/>
        <v>229657.87709497206</v>
      </c>
      <c r="M405" s="139">
        <f t="shared" si="728"/>
        <v>8.4954912197437116E-2</v>
      </c>
      <c r="P405" s="64"/>
      <c r="Q405" s="64"/>
      <c r="R405" s="64"/>
    </row>
    <row r="406" spans="2:18">
      <c r="B406" s="293">
        <v>68</v>
      </c>
      <c r="C406" s="312" t="s">
        <v>54</v>
      </c>
      <c r="D406" s="307">
        <f>VLOOKUP(C406,'市区町村別_在宅(医科)'!$C$7:$BO$80,65,0)</f>
        <v>2853</v>
      </c>
      <c r="E406" s="185">
        <v>1</v>
      </c>
      <c r="F406" s="188" t="s">
        <v>256</v>
      </c>
      <c r="G406" s="191" t="s">
        <v>257</v>
      </c>
      <c r="H406" s="245">
        <v>8946326</v>
      </c>
      <c r="I406" s="38">
        <f t="shared" ref="I406" si="735">IFERROR(H406/H411,"-")</f>
        <v>0.12687148115000424</v>
      </c>
      <c r="J406" s="196">
        <v>22</v>
      </c>
      <c r="K406" s="38">
        <f t="shared" ref="K406" si="736">IFERROR(J406/J411,"-")</f>
        <v>8.7649402390438252E-2</v>
      </c>
      <c r="L406" s="196">
        <f t="shared" si="714"/>
        <v>406651.18181818182</v>
      </c>
      <c r="M406" s="140">
        <f>IFERROR(J406/$R$71,0)</f>
        <v>7.7111812127585002E-3</v>
      </c>
      <c r="P406" s="64"/>
      <c r="Q406" s="64"/>
      <c r="R406" s="64"/>
    </row>
    <row r="407" spans="2:18">
      <c r="B407" s="311"/>
      <c r="C407" s="313"/>
      <c r="D407" s="308"/>
      <c r="E407" s="186">
        <v>2</v>
      </c>
      <c r="F407" s="189" t="s">
        <v>272</v>
      </c>
      <c r="G407" s="45" t="s">
        <v>273</v>
      </c>
      <c r="H407" s="213">
        <v>1277466</v>
      </c>
      <c r="I407" s="39">
        <f t="shared" ref="I407" si="737">IFERROR(H407/H411,"-")</f>
        <v>1.8116263988007069E-2</v>
      </c>
      <c r="J407" s="197">
        <v>8</v>
      </c>
      <c r="K407" s="39">
        <f t="shared" ref="K407" si="738">IFERROR(J407/J411,"-")</f>
        <v>3.1872509960159362E-2</v>
      </c>
      <c r="L407" s="197">
        <f t="shared" si="714"/>
        <v>159683.25</v>
      </c>
      <c r="M407" s="137">
        <f t="shared" ref="M407:M411" si="739">IFERROR(J407/$R$71,0)</f>
        <v>2.8040658955485456E-3</v>
      </c>
      <c r="P407" s="64"/>
      <c r="Q407" s="64"/>
      <c r="R407" s="64"/>
    </row>
    <row r="408" spans="2:18">
      <c r="B408" s="311"/>
      <c r="C408" s="313"/>
      <c r="D408" s="308"/>
      <c r="E408" s="186">
        <v>3</v>
      </c>
      <c r="F408" s="189" t="s">
        <v>314</v>
      </c>
      <c r="G408" s="46" t="s">
        <v>315</v>
      </c>
      <c r="H408" s="213">
        <v>520895</v>
      </c>
      <c r="I408" s="39">
        <f t="shared" ref="I408" si="740">IFERROR(H408/H411,"-")</f>
        <v>7.3870234746231537E-3</v>
      </c>
      <c r="J408" s="197">
        <v>4</v>
      </c>
      <c r="K408" s="39">
        <f t="shared" ref="K408" si="741">IFERROR(J408/J411,"-")</f>
        <v>1.5936254980079681E-2</v>
      </c>
      <c r="L408" s="197">
        <f t="shared" si="714"/>
        <v>130223.75</v>
      </c>
      <c r="M408" s="137">
        <f t="shared" si="739"/>
        <v>1.4020329477742728E-3</v>
      </c>
      <c r="P408" s="64"/>
      <c r="Q408" s="64"/>
      <c r="R408" s="64"/>
    </row>
    <row r="409" spans="2:18">
      <c r="B409" s="311"/>
      <c r="C409" s="313"/>
      <c r="D409" s="308"/>
      <c r="E409" s="186">
        <v>4</v>
      </c>
      <c r="F409" s="189" t="s">
        <v>260</v>
      </c>
      <c r="G409" s="46" t="s">
        <v>261</v>
      </c>
      <c r="H409" s="213">
        <v>4068140</v>
      </c>
      <c r="I409" s="39">
        <f t="shared" ref="I409" si="742">IFERROR(H409/H411,"-")</f>
        <v>5.7691944975577489E-2</v>
      </c>
      <c r="J409" s="197">
        <v>37</v>
      </c>
      <c r="K409" s="39">
        <f t="shared" ref="K409" si="743">IFERROR(J409/J411,"-")</f>
        <v>0.14741035856573706</v>
      </c>
      <c r="L409" s="197">
        <f t="shared" si="714"/>
        <v>109949.72972972973</v>
      </c>
      <c r="M409" s="137">
        <f t="shared" si="739"/>
        <v>1.2968804766912022E-2</v>
      </c>
      <c r="P409" s="64"/>
      <c r="Q409" s="64"/>
      <c r="R409" s="64"/>
    </row>
    <row r="410" spans="2:18">
      <c r="B410" s="311"/>
      <c r="C410" s="313"/>
      <c r="D410" s="308"/>
      <c r="E410" s="187">
        <v>5</v>
      </c>
      <c r="F410" s="190" t="s">
        <v>262</v>
      </c>
      <c r="G410" s="47" t="s">
        <v>263</v>
      </c>
      <c r="H410" s="214">
        <v>4564768</v>
      </c>
      <c r="I410" s="59">
        <f t="shared" ref="I410" si="744">IFERROR(H410/H411,"-")</f>
        <v>6.4734828270973196E-2</v>
      </c>
      <c r="J410" s="198">
        <v>44</v>
      </c>
      <c r="K410" s="59">
        <f t="shared" ref="K410" si="745">IFERROR(J410/J411,"-")</f>
        <v>0.1752988047808765</v>
      </c>
      <c r="L410" s="198">
        <f t="shared" si="714"/>
        <v>103744.72727272728</v>
      </c>
      <c r="M410" s="138">
        <f t="shared" si="739"/>
        <v>1.5422362425517E-2</v>
      </c>
      <c r="P410" s="64"/>
      <c r="Q410" s="64"/>
      <c r="R410" s="64"/>
    </row>
    <row r="411" spans="2:18">
      <c r="B411" s="294"/>
      <c r="C411" s="314"/>
      <c r="D411" s="309"/>
      <c r="E411" s="204" t="s">
        <v>145</v>
      </c>
      <c r="F411" s="207"/>
      <c r="G411" s="210"/>
      <c r="H411" s="215">
        <v>70514870</v>
      </c>
      <c r="I411" s="42" t="s">
        <v>321</v>
      </c>
      <c r="J411" s="199">
        <v>251</v>
      </c>
      <c r="K411" s="42" t="s">
        <v>128</v>
      </c>
      <c r="L411" s="199">
        <f t="shared" si="714"/>
        <v>280935.73705179285</v>
      </c>
      <c r="M411" s="139">
        <f t="shared" si="739"/>
        <v>8.7977567472835611E-2</v>
      </c>
      <c r="P411" s="64"/>
      <c r="Q411" s="64"/>
      <c r="R411" s="64"/>
    </row>
    <row r="412" spans="2:18">
      <c r="B412" s="293">
        <v>69</v>
      </c>
      <c r="C412" s="312" t="s">
        <v>55</v>
      </c>
      <c r="D412" s="307">
        <f>VLOOKUP(C412,'市区町村別_在宅(医科)'!$C$7:$BO$80,65,0)</f>
        <v>6453</v>
      </c>
      <c r="E412" s="185">
        <v>1</v>
      </c>
      <c r="F412" s="188" t="s">
        <v>256</v>
      </c>
      <c r="G412" s="191" t="s">
        <v>257</v>
      </c>
      <c r="H412" s="245">
        <v>5419450</v>
      </c>
      <c r="I412" s="38">
        <f t="shared" ref="I412" si="746">IFERROR(H412/H417,"-")</f>
        <v>2.7879053946094134E-2</v>
      </c>
      <c r="J412" s="196">
        <v>36</v>
      </c>
      <c r="K412" s="38">
        <f t="shared" ref="K412" si="747">IFERROR(J412/J417,"-")</f>
        <v>5.4054054054054057E-2</v>
      </c>
      <c r="L412" s="196">
        <f t="shared" si="714"/>
        <v>150540.27777777778</v>
      </c>
      <c r="M412" s="140">
        <f>IFERROR(J412/$R$72,0)</f>
        <v>5.5788005578800556E-3</v>
      </c>
      <c r="O412" s="250"/>
      <c r="P412" s="64"/>
      <c r="Q412" s="64"/>
      <c r="R412" s="64"/>
    </row>
    <row r="413" spans="2:18" ht="24">
      <c r="B413" s="311"/>
      <c r="C413" s="313"/>
      <c r="D413" s="308"/>
      <c r="E413" s="186">
        <v>2</v>
      </c>
      <c r="F413" s="189" t="s">
        <v>250</v>
      </c>
      <c r="G413" s="45" t="s">
        <v>251</v>
      </c>
      <c r="H413" s="213">
        <v>11672732</v>
      </c>
      <c r="I413" s="39">
        <f t="shared" ref="I413" si="748">IFERROR(H413/H417,"-")</f>
        <v>6.0047555587061284E-2</v>
      </c>
      <c r="J413" s="197">
        <v>84</v>
      </c>
      <c r="K413" s="39">
        <f t="shared" ref="K413" si="749">IFERROR(J413/J417,"-")</f>
        <v>0.12612612612612611</v>
      </c>
      <c r="L413" s="197">
        <f t="shared" si="714"/>
        <v>138961.09523809524</v>
      </c>
      <c r="M413" s="137">
        <f t="shared" ref="M413:M417" si="750">IFERROR(J413/$R$72,0)</f>
        <v>1.3017201301720131E-2</v>
      </c>
      <c r="O413" s="250"/>
      <c r="P413" s="64"/>
      <c r="Q413" s="64"/>
      <c r="R413" s="64"/>
    </row>
    <row r="414" spans="2:18">
      <c r="B414" s="311"/>
      <c r="C414" s="313"/>
      <c r="D414" s="308"/>
      <c r="E414" s="186">
        <v>3</v>
      </c>
      <c r="F414" s="189" t="s">
        <v>252</v>
      </c>
      <c r="G414" s="46" t="s">
        <v>253</v>
      </c>
      <c r="H414" s="213">
        <v>10719129</v>
      </c>
      <c r="I414" s="39">
        <f t="shared" ref="I414" si="751">IFERROR(H414/H417,"-")</f>
        <v>5.5141974858360546E-2</v>
      </c>
      <c r="J414" s="197">
        <v>89</v>
      </c>
      <c r="K414" s="39">
        <f t="shared" ref="K414" si="752">IFERROR(J414/J417,"-")</f>
        <v>0.13363363363363365</v>
      </c>
      <c r="L414" s="197">
        <f t="shared" si="714"/>
        <v>120439.65168539326</v>
      </c>
      <c r="M414" s="137">
        <f t="shared" si="750"/>
        <v>1.3792034712536804E-2</v>
      </c>
      <c r="P414" s="64"/>
      <c r="Q414" s="64"/>
      <c r="R414" s="64"/>
    </row>
    <row r="415" spans="2:18">
      <c r="B415" s="311"/>
      <c r="C415" s="313"/>
      <c r="D415" s="308"/>
      <c r="E415" s="186">
        <v>4</v>
      </c>
      <c r="F415" s="189" t="s">
        <v>260</v>
      </c>
      <c r="G415" s="46" t="s">
        <v>261</v>
      </c>
      <c r="H415" s="213">
        <v>9927675</v>
      </c>
      <c r="I415" s="39">
        <f t="shared" ref="I415" si="753">IFERROR(H415/H417,"-")</f>
        <v>5.107053056754654E-2</v>
      </c>
      <c r="J415" s="197">
        <v>99</v>
      </c>
      <c r="K415" s="39">
        <f t="shared" ref="K415" si="754">IFERROR(J415/J417,"-")</f>
        <v>0.14864864864864866</v>
      </c>
      <c r="L415" s="197">
        <f t="shared" si="714"/>
        <v>100279.54545454546</v>
      </c>
      <c r="M415" s="137">
        <f t="shared" si="750"/>
        <v>1.5341701534170154E-2</v>
      </c>
      <c r="P415" s="64"/>
      <c r="Q415" s="64"/>
      <c r="R415" s="64"/>
    </row>
    <row r="416" spans="2:18">
      <c r="B416" s="311"/>
      <c r="C416" s="313"/>
      <c r="D416" s="308"/>
      <c r="E416" s="187">
        <v>5</v>
      </c>
      <c r="F416" s="190" t="s">
        <v>288</v>
      </c>
      <c r="G416" s="47" t="s">
        <v>289</v>
      </c>
      <c r="H416" s="214">
        <v>6439385</v>
      </c>
      <c r="I416" s="59">
        <f t="shared" ref="I416" si="755">IFERROR(H416/H417,"-")</f>
        <v>3.3125863656767639E-2</v>
      </c>
      <c r="J416" s="198">
        <v>65</v>
      </c>
      <c r="K416" s="59">
        <f t="shared" ref="K416" si="756">IFERROR(J416/J417,"-")</f>
        <v>9.7597597597597591E-2</v>
      </c>
      <c r="L416" s="198">
        <f t="shared" si="714"/>
        <v>99067.461538461532</v>
      </c>
      <c r="M416" s="138">
        <f t="shared" si="750"/>
        <v>1.0072834340616767E-2</v>
      </c>
      <c r="P416" s="64"/>
      <c r="Q416" s="64"/>
      <c r="R416" s="64"/>
    </row>
    <row r="417" spans="2:18">
      <c r="B417" s="294"/>
      <c r="C417" s="314"/>
      <c r="D417" s="309"/>
      <c r="E417" s="204" t="s">
        <v>145</v>
      </c>
      <c r="F417" s="207"/>
      <c r="G417" s="210"/>
      <c r="H417" s="215">
        <v>194391460</v>
      </c>
      <c r="I417" s="42" t="s">
        <v>321</v>
      </c>
      <c r="J417" s="199">
        <v>666</v>
      </c>
      <c r="K417" s="42" t="s">
        <v>128</v>
      </c>
      <c r="L417" s="199">
        <f t="shared" si="714"/>
        <v>291879.06906906905</v>
      </c>
      <c r="M417" s="139">
        <f t="shared" si="750"/>
        <v>0.10320781032078104</v>
      </c>
      <c r="P417" s="64"/>
      <c r="Q417" s="64"/>
      <c r="R417" s="64"/>
    </row>
    <row r="418" spans="2:18">
      <c r="B418" s="293">
        <v>70</v>
      </c>
      <c r="C418" s="312" t="s">
        <v>56</v>
      </c>
      <c r="D418" s="307">
        <f>VLOOKUP(C418,'市区町村別_在宅(医科)'!$C$7:$BO$80,65,0)</f>
        <v>1180</v>
      </c>
      <c r="E418" s="185">
        <v>1</v>
      </c>
      <c r="F418" s="188" t="s">
        <v>252</v>
      </c>
      <c r="G418" s="191" t="s">
        <v>253</v>
      </c>
      <c r="H418" s="245">
        <v>2555617</v>
      </c>
      <c r="I418" s="38">
        <f t="shared" ref="I418" si="757">IFERROR(H418/H423,"-")</f>
        <v>5.646540743488658E-2</v>
      </c>
      <c r="J418" s="196">
        <v>14</v>
      </c>
      <c r="K418" s="38">
        <f t="shared" ref="K418" si="758">IFERROR(J418/J423,"-")</f>
        <v>8.0459770114942528E-2</v>
      </c>
      <c r="L418" s="196">
        <f t="shared" si="714"/>
        <v>182544.07142857142</v>
      </c>
      <c r="M418" s="140">
        <f>IFERROR(J418/$R$73,0)</f>
        <v>1.1864406779661017E-2</v>
      </c>
      <c r="P418" s="64"/>
      <c r="Q418" s="64"/>
      <c r="R418" s="64"/>
    </row>
    <row r="419" spans="2:18">
      <c r="B419" s="311"/>
      <c r="C419" s="313"/>
      <c r="D419" s="308"/>
      <c r="E419" s="186">
        <v>2</v>
      </c>
      <c r="F419" s="189" t="s">
        <v>256</v>
      </c>
      <c r="G419" s="45" t="s">
        <v>257</v>
      </c>
      <c r="H419" s="213">
        <v>1170011</v>
      </c>
      <c r="I419" s="39">
        <f t="shared" ref="I419" si="759">IFERROR(H419/H423,"-")</f>
        <v>2.5850958034126036E-2</v>
      </c>
      <c r="J419" s="197">
        <v>7</v>
      </c>
      <c r="K419" s="39">
        <f t="shared" ref="K419" si="760">IFERROR(J419/J423,"-")</f>
        <v>4.0229885057471264E-2</v>
      </c>
      <c r="L419" s="197">
        <f t="shared" si="714"/>
        <v>167144.42857142858</v>
      </c>
      <c r="M419" s="137">
        <f t="shared" ref="M419:M423" si="761">IFERROR(J419/$R$73,0)</f>
        <v>5.9322033898305086E-3</v>
      </c>
      <c r="P419" s="64"/>
      <c r="Q419" s="64"/>
      <c r="R419" s="64"/>
    </row>
    <row r="420" spans="2:18">
      <c r="B420" s="311"/>
      <c r="C420" s="313"/>
      <c r="D420" s="308"/>
      <c r="E420" s="186">
        <v>3</v>
      </c>
      <c r="F420" s="189" t="s">
        <v>272</v>
      </c>
      <c r="G420" s="46" t="s">
        <v>273</v>
      </c>
      <c r="H420" s="213">
        <v>819228</v>
      </c>
      <c r="I420" s="39">
        <f t="shared" ref="I420" si="762">IFERROR(H420/H423,"-")</f>
        <v>1.8100538070480537E-2</v>
      </c>
      <c r="J420" s="197">
        <v>6</v>
      </c>
      <c r="K420" s="39">
        <f t="shared" ref="K420" si="763">IFERROR(J420/J423,"-")</f>
        <v>3.4482758620689655E-2</v>
      </c>
      <c r="L420" s="197">
        <f t="shared" si="714"/>
        <v>136538</v>
      </c>
      <c r="M420" s="137">
        <f t="shared" si="761"/>
        <v>5.084745762711864E-3</v>
      </c>
      <c r="P420" s="64"/>
      <c r="Q420" s="64"/>
      <c r="R420" s="64"/>
    </row>
    <row r="421" spans="2:18">
      <c r="B421" s="311"/>
      <c r="C421" s="313"/>
      <c r="D421" s="308"/>
      <c r="E421" s="186">
        <v>4</v>
      </c>
      <c r="F421" s="189" t="s">
        <v>242</v>
      </c>
      <c r="G421" s="46" t="s">
        <v>243</v>
      </c>
      <c r="H421" s="213">
        <v>2551359</v>
      </c>
      <c r="I421" s="39">
        <f t="shared" ref="I421" si="764">IFERROR(H421/H423,"-")</f>
        <v>5.6371328508013831E-2</v>
      </c>
      <c r="J421" s="197">
        <v>30</v>
      </c>
      <c r="K421" s="39">
        <f t="shared" ref="K421" si="765">IFERROR(J421/J423,"-")</f>
        <v>0.17241379310344829</v>
      </c>
      <c r="L421" s="197">
        <f t="shared" si="714"/>
        <v>85045.3</v>
      </c>
      <c r="M421" s="137">
        <f t="shared" si="761"/>
        <v>2.5423728813559324E-2</v>
      </c>
      <c r="P421" s="64"/>
      <c r="Q421" s="64"/>
      <c r="R421" s="64"/>
    </row>
    <row r="422" spans="2:18">
      <c r="B422" s="311"/>
      <c r="C422" s="313"/>
      <c r="D422" s="308"/>
      <c r="E422" s="187">
        <v>5</v>
      </c>
      <c r="F422" s="190" t="s">
        <v>238</v>
      </c>
      <c r="G422" s="47" t="s">
        <v>239</v>
      </c>
      <c r="H422" s="214">
        <v>4636897</v>
      </c>
      <c r="I422" s="59">
        <f t="shared" ref="I422" si="766">IFERROR(H422/H423,"-")</f>
        <v>0.10245051521358767</v>
      </c>
      <c r="J422" s="198">
        <v>63</v>
      </c>
      <c r="K422" s="59">
        <f t="shared" ref="K422" si="767">IFERROR(J422/J423,"-")</f>
        <v>0.36206896551724138</v>
      </c>
      <c r="L422" s="198">
        <f t="shared" si="714"/>
        <v>73601.539682539689</v>
      </c>
      <c r="M422" s="138">
        <f t="shared" si="761"/>
        <v>5.3389830508474574E-2</v>
      </c>
      <c r="P422" s="64"/>
      <c r="Q422" s="64"/>
      <c r="R422" s="64"/>
    </row>
    <row r="423" spans="2:18">
      <c r="B423" s="294"/>
      <c r="C423" s="314"/>
      <c r="D423" s="309"/>
      <c r="E423" s="204" t="s">
        <v>145</v>
      </c>
      <c r="F423" s="207"/>
      <c r="G423" s="210"/>
      <c r="H423" s="215">
        <v>45259870</v>
      </c>
      <c r="I423" s="42" t="s">
        <v>321</v>
      </c>
      <c r="J423" s="199">
        <v>174</v>
      </c>
      <c r="K423" s="42" t="s">
        <v>128</v>
      </c>
      <c r="L423" s="199">
        <f t="shared" si="714"/>
        <v>260114.19540229885</v>
      </c>
      <c r="M423" s="139">
        <f t="shared" si="761"/>
        <v>0.14745762711864407</v>
      </c>
      <c r="P423" s="64"/>
      <c r="Q423" s="64"/>
      <c r="R423" s="64"/>
    </row>
    <row r="424" spans="2:18">
      <c r="B424" s="293">
        <v>71</v>
      </c>
      <c r="C424" s="312" t="s">
        <v>57</v>
      </c>
      <c r="D424" s="307">
        <f>VLOOKUP(C424,'市区町村別_在宅(医科)'!$C$7:$BO$80,65,0)</f>
        <v>3491</v>
      </c>
      <c r="E424" s="185">
        <v>1</v>
      </c>
      <c r="F424" s="188" t="s">
        <v>278</v>
      </c>
      <c r="G424" s="191" t="s">
        <v>279</v>
      </c>
      <c r="H424" s="245">
        <v>594341</v>
      </c>
      <c r="I424" s="38">
        <f t="shared" ref="I424" si="768">IFERROR(H424/H429,"-")</f>
        <v>6.4426817571622327E-3</v>
      </c>
      <c r="J424" s="196">
        <v>2</v>
      </c>
      <c r="K424" s="38">
        <f t="shared" ref="K424" si="769">IFERROR(J424/J429,"-")</f>
        <v>6.024096385542169E-3</v>
      </c>
      <c r="L424" s="196">
        <f t="shared" si="714"/>
        <v>297170.5</v>
      </c>
      <c r="M424" s="140">
        <f>IFERROR(J424/$R$74,0)</f>
        <v>5.7290174735032942E-4</v>
      </c>
      <c r="P424" s="64"/>
      <c r="Q424" s="64"/>
      <c r="R424" s="64"/>
    </row>
    <row r="425" spans="2:18">
      <c r="B425" s="311"/>
      <c r="C425" s="313"/>
      <c r="D425" s="308"/>
      <c r="E425" s="186">
        <v>2</v>
      </c>
      <c r="F425" s="189" t="s">
        <v>256</v>
      </c>
      <c r="G425" s="45" t="s">
        <v>257</v>
      </c>
      <c r="H425" s="213">
        <v>1701418</v>
      </c>
      <c r="I425" s="39">
        <f t="shared" ref="I425" si="770">IFERROR(H425/H429,"-")</f>
        <v>1.8443443595355952E-2</v>
      </c>
      <c r="J425" s="197">
        <v>14</v>
      </c>
      <c r="K425" s="39">
        <f t="shared" ref="K425" si="771">IFERROR(J425/J429,"-")</f>
        <v>4.2168674698795178E-2</v>
      </c>
      <c r="L425" s="197">
        <f t="shared" si="714"/>
        <v>121529.85714285714</v>
      </c>
      <c r="M425" s="137">
        <f t="shared" ref="M425:M429" si="772">IFERROR(J425/$R$74,0)</f>
        <v>4.0103122314523064E-3</v>
      </c>
      <c r="P425" s="64"/>
      <c r="Q425" s="64"/>
      <c r="R425" s="64"/>
    </row>
    <row r="426" spans="2:18" ht="24">
      <c r="B426" s="311"/>
      <c r="C426" s="313"/>
      <c r="D426" s="308"/>
      <c r="E426" s="186">
        <v>3</v>
      </c>
      <c r="F426" s="189" t="s">
        <v>308</v>
      </c>
      <c r="G426" s="46" t="s">
        <v>309</v>
      </c>
      <c r="H426" s="213">
        <v>732186</v>
      </c>
      <c r="I426" s="39">
        <f t="shared" ref="I426" si="773">IFERROR(H426/H429,"-")</f>
        <v>7.9369274289500247E-3</v>
      </c>
      <c r="J426" s="197">
        <v>7</v>
      </c>
      <c r="K426" s="39">
        <f t="shared" ref="K426" si="774">IFERROR(J426/J429,"-")</f>
        <v>2.1084337349397589E-2</v>
      </c>
      <c r="L426" s="197">
        <f t="shared" si="714"/>
        <v>104598</v>
      </c>
      <c r="M426" s="137">
        <f t="shared" si="772"/>
        <v>2.0051561157261532E-3</v>
      </c>
      <c r="P426" s="64"/>
      <c r="Q426" s="64"/>
      <c r="R426" s="64"/>
    </row>
    <row r="427" spans="2:18">
      <c r="B427" s="311"/>
      <c r="C427" s="313"/>
      <c r="D427" s="308"/>
      <c r="E427" s="186">
        <v>4</v>
      </c>
      <c r="F427" s="189" t="s">
        <v>238</v>
      </c>
      <c r="G427" s="46" t="s">
        <v>239</v>
      </c>
      <c r="H427" s="213">
        <v>16653525</v>
      </c>
      <c r="I427" s="39">
        <f t="shared" ref="I427" si="775">IFERROR(H427/H429,"-")</f>
        <v>0.18052492039072718</v>
      </c>
      <c r="J427" s="197">
        <v>161</v>
      </c>
      <c r="K427" s="39">
        <f t="shared" ref="K427" si="776">IFERROR(J427/J429,"-")</f>
        <v>0.48493975903614456</v>
      </c>
      <c r="L427" s="197">
        <f t="shared" si="714"/>
        <v>103438.04347826086</v>
      </c>
      <c r="M427" s="137">
        <f t="shared" si="772"/>
        <v>4.6118590661701521E-2</v>
      </c>
      <c r="P427" s="64"/>
      <c r="Q427" s="64"/>
      <c r="R427" s="64"/>
    </row>
    <row r="428" spans="2:18">
      <c r="B428" s="311"/>
      <c r="C428" s="313"/>
      <c r="D428" s="308"/>
      <c r="E428" s="187">
        <v>5</v>
      </c>
      <c r="F428" s="190" t="s">
        <v>316</v>
      </c>
      <c r="G428" s="47" t="s">
        <v>317</v>
      </c>
      <c r="H428" s="214">
        <v>195921</v>
      </c>
      <c r="I428" s="59">
        <f t="shared" ref="I428" si="777">IFERROR(H428/H429,"-")</f>
        <v>2.1237919856529866E-3</v>
      </c>
      <c r="J428" s="198">
        <v>2</v>
      </c>
      <c r="K428" s="59">
        <f t="shared" ref="K428" si="778">IFERROR(J428/J429,"-")</f>
        <v>6.024096385542169E-3</v>
      </c>
      <c r="L428" s="198">
        <f t="shared" si="714"/>
        <v>97960.5</v>
      </c>
      <c r="M428" s="138">
        <f t="shared" si="772"/>
        <v>5.7290174735032942E-4</v>
      </c>
      <c r="P428" s="64"/>
      <c r="Q428" s="64"/>
      <c r="R428" s="64"/>
    </row>
    <row r="429" spans="2:18">
      <c r="B429" s="294"/>
      <c r="C429" s="314"/>
      <c r="D429" s="309"/>
      <c r="E429" s="204" t="s">
        <v>145</v>
      </c>
      <c r="F429" s="207"/>
      <c r="G429" s="210"/>
      <c r="H429" s="215">
        <v>92250560</v>
      </c>
      <c r="I429" s="42" t="s">
        <v>321</v>
      </c>
      <c r="J429" s="199">
        <v>332</v>
      </c>
      <c r="K429" s="42" t="s">
        <v>128</v>
      </c>
      <c r="L429" s="199">
        <f t="shared" si="714"/>
        <v>277863.13253012049</v>
      </c>
      <c r="M429" s="139">
        <f t="shared" si="772"/>
        <v>9.5101690060154689E-2</v>
      </c>
      <c r="P429" s="64"/>
      <c r="Q429" s="64"/>
      <c r="R429" s="64"/>
    </row>
    <row r="430" spans="2:18">
      <c r="B430" s="293">
        <v>72</v>
      </c>
      <c r="C430" s="312" t="s">
        <v>33</v>
      </c>
      <c r="D430" s="307">
        <f>VLOOKUP(C430,'市区町村別_在宅(医科)'!$C$7:$BO$80,65,0)</f>
        <v>2107</v>
      </c>
      <c r="E430" s="185">
        <v>1</v>
      </c>
      <c r="F430" s="188" t="s">
        <v>262</v>
      </c>
      <c r="G430" s="191" t="s">
        <v>263</v>
      </c>
      <c r="H430" s="245">
        <v>2319092</v>
      </c>
      <c r="I430" s="38">
        <f t="shared" ref="I430" si="779">IFERROR(H430/H435,"-")</f>
        <v>6.9024005352645398E-2</v>
      </c>
      <c r="J430" s="196">
        <v>21</v>
      </c>
      <c r="K430" s="38">
        <f t="shared" ref="K430" si="780">IFERROR(J430/J435,"-")</f>
        <v>0.10606060606060606</v>
      </c>
      <c r="L430" s="196">
        <f t="shared" si="714"/>
        <v>110432.95238095238</v>
      </c>
      <c r="M430" s="140">
        <f>IFERROR(J430/$R$75,0)</f>
        <v>9.9667774086378731E-3</v>
      </c>
      <c r="P430" s="64"/>
      <c r="Q430" s="64"/>
      <c r="R430" s="64"/>
    </row>
    <row r="431" spans="2:18">
      <c r="B431" s="311"/>
      <c r="C431" s="313"/>
      <c r="D431" s="308"/>
      <c r="E431" s="186">
        <v>2</v>
      </c>
      <c r="F431" s="189" t="s">
        <v>256</v>
      </c>
      <c r="G431" s="45" t="s">
        <v>257</v>
      </c>
      <c r="H431" s="213">
        <v>674277</v>
      </c>
      <c r="I431" s="39">
        <f t="shared" ref="I431" si="781">IFERROR(H431/H435,"-")</f>
        <v>2.0068759349420238E-2</v>
      </c>
      <c r="J431" s="197">
        <v>7</v>
      </c>
      <c r="K431" s="39">
        <f t="shared" ref="K431" si="782">IFERROR(J431/J435,"-")</f>
        <v>3.5353535353535352E-2</v>
      </c>
      <c r="L431" s="197">
        <f t="shared" si="714"/>
        <v>96325.28571428571</v>
      </c>
      <c r="M431" s="137">
        <f t="shared" ref="M431:M435" si="783">IFERROR(J431/$R$75,0)</f>
        <v>3.3222591362126247E-3</v>
      </c>
      <c r="P431" s="64"/>
      <c r="Q431" s="64"/>
      <c r="R431" s="64"/>
    </row>
    <row r="432" spans="2:18">
      <c r="B432" s="311"/>
      <c r="C432" s="313"/>
      <c r="D432" s="308"/>
      <c r="E432" s="186">
        <v>3</v>
      </c>
      <c r="F432" s="189" t="s">
        <v>288</v>
      </c>
      <c r="G432" s="46" t="s">
        <v>289</v>
      </c>
      <c r="H432" s="213">
        <v>1184974</v>
      </c>
      <c r="I432" s="39">
        <f t="shared" ref="I432" si="784">IFERROR(H432/H435,"-")</f>
        <v>3.5268825781273716E-2</v>
      </c>
      <c r="J432" s="197">
        <v>15</v>
      </c>
      <c r="K432" s="39">
        <f t="shared" ref="K432" si="785">IFERROR(J432/J435,"-")</f>
        <v>7.575757575757576E-2</v>
      </c>
      <c r="L432" s="197">
        <f t="shared" si="714"/>
        <v>78998.266666666663</v>
      </c>
      <c r="M432" s="137">
        <f t="shared" si="783"/>
        <v>7.1191267204556239E-3</v>
      </c>
      <c r="P432" s="64"/>
      <c r="Q432" s="64"/>
      <c r="R432" s="64"/>
    </row>
    <row r="433" spans="2:18">
      <c r="B433" s="311"/>
      <c r="C433" s="313"/>
      <c r="D433" s="308"/>
      <c r="E433" s="186">
        <v>4</v>
      </c>
      <c r="F433" s="189" t="s">
        <v>260</v>
      </c>
      <c r="G433" s="46" t="s">
        <v>261</v>
      </c>
      <c r="H433" s="213">
        <v>1516899</v>
      </c>
      <c r="I433" s="39">
        <f t="shared" ref="I433" si="786">IFERROR(H433/H435,"-")</f>
        <v>4.5148034099303715E-2</v>
      </c>
      <c r="J433" s="197">
        <v>21</v>
      </c>
      <c r="K433" s="39">
        <f t="shared" ref="K433" si="787">IFERROR(J433/J435,"-")</f>
        <v>0.10606060606060606</v>
      </c>
      <c r="L433" s="197">
        <f t="shared" si="714"/>
        <v>72233.28571428571</v>
      </c>
      <c r="M433" s="137">
        <f t="shared" si="783"/>
        <v>9.9667774086378731E-3</v>
      </c>
      <c r="P433" s="64"/>
      <c r="Q433" s="64"/>
      <c r="R433" s="64"/>
    </row>
    <row r="434" spans="2:18" ht="24">
      <c r="B434" s="311"/>
      <c r="C434" s="313"/>
      <c r="D434" s="308"/>
      <c r="E434" s="187">
        <v>5</v>
      </c>
      <c r="F434" s="190" t="s">
        <v>318</v>
      </c>
      <c r="G434" s="47" t="s">
        <v>319</v>
      </c>
      <c r="H434" s="214">
        <v>898643</v>
      </c>
      <c r="I434" s="59">
        <f t="shared" ref="I434" si="788">IFERROR(H434/H435,"-")</f>
        <v>2.6746648792767738E-2</v>
      </c>
      <c r="J434" s="198">
        <v>13</v>
      </c>
      <c r="K434" s="59">
        <f t="shared" ref="K434" si="789">IFERROR(J434/J435,"-")</f>
        <v>6.5656565656565663E-2</v>
      </c>
      <c r="L434" s="198">
        <f t="shared" si="714"/>
        <v>69126.38461538461</v>
      </c>
      <c r="M434" s="138">
        <f t="shared" si="783"/>
        <v>6.1699098243948739E-3</v>
      </c>
      <c r="P434" s="64"/>
      <c r="Q434" s="64"/>
      <c r="R434" s="64"/>
    </row>
    <row r="435" spans="2:18">
      <c r="B435" s="294"/>
      <c r="C435" s="314"/>
      <c r="D435" s="309"/>
      <c r="E435" s="204" t="s">
        <v>145</v>
      </c>
      <c r="F435" s="207"/>
      <c r="G435" s="210"/>
      <c r="H435" s="215">
        <v>33598340</v>
      </c>
      <c r="I435" s="42" t="s">
        <v>321</v>
      </c>
      <c r="J435" s="199">
        <v>198</v>
      </c>
      <c r="K435" s="42" t="s">
        <v>128</v>
      </c>
      <c r="L435" s="199">
        <f t="shared" si="714"/>
        <v>169688.58585858587</v>
      </c>
      <c r="M435" s="139">
        <f t="shared" si="783"/>
        <v>9.3972472710014243E-2</v>
      </c>
      <c r="P435" s="64"/>
      <c r="Q435" s="64"/>
      <c r="R435" s="64"/>
    </row>
    <row r="436" spans="2:18" ht="24">
      <c r="B436" s="293">
        <v>73</v>
      </c>
      <c r="C436" s="312" t="s">
        <v>34</v>
      </c>
      <c r="D436" s="307">
        <f>VLOOKUP(C436,'市区町村別_在宅(医科)'!$C$7:$BO$80,65,0)</f>
        <v>2906</v>
      </c>
      <c r="E436" s="185">
        <v>1</v>
      </c>
      <c r="F436" s="188" t="s">
        <v>258</v>
      </c>
      <c r="G436" s="191" t="s">
        <v>259</v>
      </c>
      <c r="H436" s="245">
        <v>9569122</v>
      </c>
      <c r="I436" s="38">
        <f t="shared" ref="I436" si="790">IFERROR(H436/H441,"-")</f>
        <v>0.11352032490908347</v>
      </c>
      <c r="J436" s="196">
        <v>12</v>
      </c>
      <c r="K436" s="38">
        <f t="shared" ref="K436" si="791">IFERROR(J436/J441,"-")</f>
        <v>4.4609665427509292E-2</v>
      </c>
      <c r="L436" s="196">
        <f t="shared" si="714"/>
        <v>797426.83333333337</v>
      </c>
      <c r="M436" s="140">
        <f>IFERROR(J436/$R$76,0)</f>
        <v>4.1293874741913286E-3</v>
      </c>
      <c r="P436" s="64"/>
      <c r="Q436" s="64"/>
      <c r="R436" s="64"/>
    </row>
    <row r="437" spans="2:18" ht="24">
      <c r="B437" s="311"/>
      <c r="C437" s="313"/>
      <c r="D437" s="308"/>
      <c r="E437" s="186">
        <v>2</v>
      </c>
      <c r="F437" s="189" t="s">
        <v>298</v>
      </c>
      <c r="G437" s="45" t="s">
        <v>299</v>
      </c>
      <c r="H437" s="213">
        <v>812735</v>
      </c>
      <c r="I437" s="39">
        <f t="shared" ref="I437" si="792">IFERROR(H437/H441,"-")</f>
        <v>9.6416307854559642E-3</v>
      </c>
      <c r="J437" s="197">
        <v>3</v>
      </c>
      <c r="K437" s="39">
        <f t="shared" ref="K437" si="793">IFERROR(J437/J441,"-")</f>
        <v>1.1152416356877323E-2</v>
      </c>
      <c r="L437" s="197">
        <f t="shared" si="714"/>
        <v>270911.66666666669</v>
      </c>
      <c r="M437" s="137">
        <f t="shared" ref="M437:M441" si="794">IFERROR(J437/$R$76,0)</f>
        <v>1.0323468685478321E-3</v>
      </c>
      <c r="P437" s="64"/>
      <c r="Q437" s="64"/>
      <c r="R437" s="64"/>
    </row>
    <row r="438" spans="2:18">
      <c r="B438" s="311"/>
      <c r="C438" s="313"/>
      <c r="D438" s="308"/>
      <c r="E438" s="186">
        <v>3</v>
      </c>
      <c r="F438" s="189" t="s">
        <v>262</v>
      </c>
      <c r="G438" s="46" t="s">
        <v>263</v>
      </c>
      <c r="H438" s="213">
        <v>5387775</v>
      </c>
      <c r="I438" s="39">
        <f t="shared" ref="I438" si="795">IFERROR(H438/H441,"-")</f>
        <v>6.3916205534534642E-2</v>
      </c>
      <c r="J438" s="197">
        <v>29</v>
      </c>
      <c r="K438" s="39">
        <f t="shared" ref="K438" si="796">IFERROR(J438/J441,"-")</f>
        <v>0.10780669144981413</v>
      </c>
      <c r="L438" s="197">
        <f t="shared" si="714"/>
        <v>185785.3448275862</v>
      </c>
      <c r="M438" s="137">
        <f t="shared" si="794"/>
        <v>9.9793530626290441E-3</v>
      </c>
      <c r="P438" s="64"/>
      <c r="Q438" s="64"/>
      <c r="R438" s="64"/>
    </row>
    <row r="439" spans="2:18" ht="24">
      <c r="B439" s="311"/>
      <c r="C439" s="313"/>
      <c r="D439" s="308"/>
      <c r="E439" s="186">
        <v>4</v>
      </c>
      <c r="F439" s="189" t="s">
        <v>250</v>
      </c>
      <c r="G439" s="46" t="s">
        <v>251</v>
      </c>
      <c r="H439" s="213">
        <v>5935200</v>
      </c>
      <c r="I439" s="39">
        <f t="shared" ref="I439" si="797">IFERROR(H439/H441,"-")</f>
        <v>7.0410413034800085E-2</v>
      </c>
      <c r="J439" s="197">
        <v>33</v>
      </c>
      <c r="K439" s="39">
        <f t="shared" ref="K439" si="798">IFERROR(J439/J441,"-")</f>
        <v>0.12267657992565056</v>
      </c>
      <c r="L439" s="197">
        <f t="shared" si="714"/>
        <v>179854.54545454544</v>
      </c>
      <c r="M439" s="137">
        <f t="shared" si="794"/>
        <v>1.1355815554026153E-2</v>
      </c>
      <c r="P439" s="64"/>
      <c r="Q439" s="64"/>
      <c r="R439" s="64"/>
    </row>
    <row r="440" spans="2:18">
      <c r="B440" s="311"/>
      <c r="C440" s="313"/>
      <c r="D440" s="308"/>
      <c r="E440" s="187">
        <v>5</v>
      </c>
      <c r="F440" s="190" t="s">
        <v>260</v>
      </c>
      <c r="G440" s="47" t="s">
        <v>261</v>
      </c>
      <c r="H440" s="214">
        <v>5314798</v>
      </c>
      <c r="I440" s="59">
        <f t="shared" ref="I440" si="799">IFERROR(H440/H441,"-")</f>
        <v>6.3050465422652885E-2</v>
      </c>
      <c r="J440" s="198">
        <v>35</v>
      </c>
      <c r="K440" s="59">
        <f t="shared" ref="K440" si="800">IFERROR(J440/J441,"-")</f>
        <v>0.13011152416356878</v>
      </c>
      <c r="L440" s="198">
        <f t="shared" si="714"/>
        <v>151851.37142857144</v>
      </c>
      <c r="M440" s="138">
        <f t="shared" si="794"/>
        <v>1.2044046799724708E-2</v>
      </c>
      <c r="P440" s="64"/>
      <c r="Q440" s="64"/>
      <c r="R440" s="64"/>
    </row>
    <row r="441" spans="2:18">
      <c r="B441" s="294"/>
      <c r="C441" s="314"/>
      <c r="D441" s="309"/>
      <c r="E441" s="204" t="s">
        <v>145</v>
      </c>
      <c r="F441" s="207"/>
      <c r="G441" s="210"/>
      <c r="H441" s="215">
        <v>84294350</v>
      </c>
      <c r="I441" s="42" t="s">
        <v>321</v>
      </c>
      <c r="J441" s="199">
        <v>269</v>
      </c>
      <c r="K441" s="42" t="s">
        <v>128</v>
      </c>
      <c r="L441" s="199">
        <f t="shared" si="714"/>
        <v>313361.89591078064</v>
      </c>
      <c r="M441" s="139">
        <f t="shared" si="794"/>
        <v>9.2567102546455615E-2</v>
      </c>
      <c r="P441" s="64"/>
      <c r="Q441" s="64"/>
      <c r="R441" s="64"/>
    </row>
    <row r="442" spans="2:18">
      <c r="B442" s="293">
        <v>74</v>
      </c>
      <c r="C442" s="312" t="s">
        <v>35</v>
      </c>
      <c r="D442" s="307">
        <f>VLOOKUP(C442,'市区町村別_在宅(医科)'!$C$7:$BO$80,65,0)</f>
        <v>1325</v>
      </c>
      <c r="E442" s="185">
        <v>1</v>
      </c>
      <c r="F442" s="188" t="s">
        <v>272</v>
      </c>
      <c r="G442" s="191" t="s">
        <v>273</v>
      </c>
      <c r="H442" s="245">
        <v>558199</v>
      </c>
      <c r="I442" s="38">
        <f t="shared" ref="I442" si="801">IFERROR(H442/H447,"-")</f>
        <v>1.9301206552325312E-2</v>
      </c>
      <c r="J442" s="196">
        <v>2</v>
      </c>
      <c r="K442" s="38">
        <f t="shared" ref="K442" si="802">IFERROR(J442/J447,"-")</f>
        <v>1.9801980198019802E-2</v>
      </c>
      <c r="L442" s="196">
        <f t="shared" si="714"/>
        <v>279099.5</v>
      </c>
      <c r="M442" s="140">
        <f>IFERROR(J442/$R$77,0)</f>
        <v>1.5094339622641509E-3</v>
      </c>
      <c r="P442" s="64"/>
      <c r="Q442" s="64"/>
      <c r="R442" s="64"/>
    </row>
    <row r="443" spans="2:18">
      <c r="B443" s="311"/>
      <c r="C443" s="313"/>
      <c r="D443" s="308"/>
      <c r="E443" s="186">
        <v>2</v>
      </c>
      <c r="F443" s="189" t="s">
        <v>256</v>
      </c>
      <c r="G443" s="45" t="s">
        <v>257</v>
      </c>
      <c r="H443" s="213">
        <v>457071</v>
      </c>
      <c r="I443" s="39">
        <f t="shared" ref="I443" si="803">IFERROR(H443/H447,"-")</f>
        <v>1.5804438524751715E-2</v>
      </c>
      <c r="J443" s="197">
        <v>2</v>
      </c>
      <c r="K443" s="39">
        <f t="shared" ref="K443" si="804">IFERROR(J443/J447,"-")</f>
        <v>1.9801980198019802E-2</v>
      </c>
      <c r="L443" s="197">
        <f t="shared" si="714"/>
        <v>228535.5</v>
      </c>
      <c r="M443" s="137">
        <f t="shared" ref="M443:M447" si="805">IFERROR(J443/$R$77,0)</f>
        <v>1.5094339622641509E-3</v>
      </c>
      <c r="P443" s="64"/>
      <c r="Q443" s="64"/>
      <c r="R443" s="64"/>
    </row>
    <row r="444" spans="2:18">
      <c r="B444" s="311"/>
      <c r="C444" s="313"/>
      <c r="D444" s="308"/>
      <c r="E444" s="186">
        <v>3</v>
      </c>
      <c r="F444" s="189" t="s">
        <v>260</v>
      </c>
      <c r="G444" s="46" t="s">
        <v>261</v>
      </c>
      <c r="H444" s="213">
        <v>3754385</v>
      </c>
      <c r="I444" s="39">
        <f t="shared" ref="I444" si="806">IFERROR(H444/H447,"-")</f>
        <v>0.12981778964482535</v>
      </c>
      <c r="J444" s="197">
        <v>17</v>
      </c>
      <c r="K444" s="39">
        <f t="shared" ref="K444" si="807">IFERROR(J444/J447,"-")</f>
        <v>0.16831683168316833</v>
      </c>
      <c r="L444" s="197">
        <f t="shared" si="714"/>
        <v>220846.17647058822</v>
      </c>
      <c r="M444" s="137">
        <f t="shared" si="805"/>
        <v>1.2830188679245283E-2</v>
      </c>
      <c r="P444" s="64"/>
      <c r="Q444" s="64"/>
      <c r="R444" s="64"/>
    </row>
    <row r="445" spans="2:18">
      <c r="B445" s="311"/>
      <c r="C445" s="313"/>
      <c r="D445" s="308"/>
      <c r="E445" s="186">
        <v>4</v>
      </c>
      <c r="F445" s="189" t="s">
        <v>288</v>
      </c>
      <c r="G445" s="46" t="s">
        <v>289</v>
      </c>
      <c r="H445" s="213">
        <v>2171329</v>
      </c>
      <c r="I445" s="39">
        <f t="shared" ref="I445" si="808">IFERROR(H445/H447,"-")</f>
        <v>7.5079442138115557E-2</v>
      </c>
      <c r="J445" s="197">
        <v>10</v>
      </c>
      <c r="K445" s="39">
        <f t="shared" ref="K445" si="809">IFERROR(J445/J447,"-")</f>
        <v>9.9009900990099015E-2</v>
      </c>
      <c r="L445" s="197">
        <f t="shared" si="714"/>
        <v>217132.9</v>
      </c>
      <c r="M445" s="137">
        <f t="shared" si="805"/>
        <v>7.5471698113207548E-3</v>
      </c>
      <c r="P445" s="64"/>
      <c r="Q445" s="64"/>
      <c r="R445" s="64"/>
    </row>
    <row r="446" spans="2:18">
      <c r="B446" s="311"/>
      <c r="C446" s="313"/>
      <c r="D446" s="308"/>
      <c r="E446" s="187">
        <v>5</v>
      </c>
      <c r="F446" s="190" t="s">
        <v>252</v>
      </c>
      <c r="G446" s="47" t="s">
        <v>253</v>
      </c>
      <c r="H446" s="214">
        <v>1429901</v>
      </c>
      <c r="I446" s="59">
        <f t="shared" ref="I446" si="810">IFERROR(H446/H447,"-")</f>
        <v>4.9442608371524345E-2</v>
      </c>
      <c r="J446" s="198">
        <v>7</v>
      </c>
      <c r="K446" s="59">
        <f t="shared" ref="K446" si="811">IFERROR(J446/J447,"-")</f>
        <v>6.9306930693069313E-2</v>
      </c>
      <c r="L446" s="198">
        <f t="shared" si="714"/>
        <v>204271.57142857142</v>
      </c>
      <c r="M446" s="138">
        <f t="shared" si="805"/>
        <v>5.2830188679245287E-3</v>
      </c>
      <c r="P446" s="64"/>
      <c r="Q446" s="64"/>
      <c r="R446" s="64"/>
    </row>
    <row r="447" spans="2:18" ht="14.25" thickBot="1">
      <c r="B447" s="311"/>
      <c r="C447" s="313"/>
      <c r="D447" s="309"/>
      <c r="E447" s="205" t="s">
        <v>145</v>
      </c>
      <c r="F447" s="208"/>
      <c r="G447" s="211"/>
      <c r="H447" s="246">
        <v>28920420</v>
      </c>
      <c r="I447" s="43" t="s">
        <v>321</v>
      </c>
      <c r="J447" s="244">
        <v>101</v>
      </c>
      <c r="K447" s="43" t="s">
        <v>128</v>
      </c>
      <c r="L447" s="183">
        <f t="shared" si="714"/>
        <v>286340.79207920789</v>
      </c>
      <c r="M447" s="140">
        <f t="shared" si="805"/>
        <v>7.6226415094339625E-2</v>
      </c>
      <c r="P447" s="64"/>
      <c r="Q447" s="64"/>
      <c r="R447" s="64"/>
    </row>
    <row r="448" spans="2:18" ht="14.25" thickTop="1">
      <c r="B448" s="315" t="s">
        <v>124</v>
      </c>
      <c r="C448" s="316"/>
      <c r="D448" s="324">
        <f>'地区別_在宅(医科)'!BO15</f>
        <v>1264913</v>
      </c>
      <c r="E448" s="206">
        <v>1</v>
      </c>
      <c r="F448" s="209" t="str">
        <f>'地区別_在宅患者の疾病傾向(一人当たり医療費)'!F52</f>
        <v>0209</v>
      </c>
      <c r="G448" s="212" t="str">
        <f>'地区別_在宅患者の疾病傾向(一人当たり医療費)'!G52</f>
        <v>白血病</v>
      </c>
      <c r="H448" s="216">
        <f>'地区別_在宅患者の疾病傾向(一人当たり医療費)'!H52</f>
        <v>50271714</v>
      </c>
      <c r="I448" s="236">
        <f>'地区別_在宅患者の疾病傾向(一人当たり医療費)'!I52</f>
        <v>1.1887984264415295E-3</v>
      </c>
      <c r="J448" s="216">
        <f>'地区別_在宅患者の疾病傾向(一人当たり医療費)'!J52</f>
        <v>263</v>
      </c>
      <c r="K448" s="236">
        <f>'地区別_在宅患者の疾病傾向(一人当たり医療費)'!K52</f>
        <v>1.8204219502741016E-3</v>
      </c>
      <c r="L448" s="216">
        <f>'地区別_在宅患者の疾病傾向(一人当たり医療費)'!L52</f>
        <v>191147.20152091255</v>
      </c>
      <c r="M448" s="236">
        <f>'地区別_在宅患者の疾病傾向(一人当たり医療費)'!M52</f>
        <v>2.0791943793762891E-4</v>
      </c>
      <c r="P448" s="64"/>
      <c r="Q448" s="64"/>
      <c r="R448" s="64"/>
    </row>
    <row r="449" spans="2:18">
      <c r="B449" s="317"/>
      <c r="C449" s="318"/>
      <c r="D449" s="331"/>
      <c r="E449" s="186">
        <v>2</v>
      </c>
      <c r="F449" s="189" t="str">
        <f>'地区別_在宅患者の疾病傾向(一人当たり医療費)'!F53</f>
        <v>0601</v>
      </c>
      <c r="G449" s="45" t="str">
        <f>'地区別_在宅患者の疾病傾向(一人当たり医療費)'!G53</f>
        <v>パーキンソン病</v>
      </c>
      <c r="H449" s="213">
        <f>'地区別_在宅患者の疾病傾向(一人当たり医療費)'!H53</f>
        <v>1279638291</v>
      </c>
      <c r="I449" s="237">
        <f>'地区別_在宅患者の疾病傾向(一人当たり医療費)'!I53</f>
        <v>3.0260197349848226E-2</v>
      </c>
      <c r="J449" s="213">
        <f>'地区別_在宅患者の疾病傾向(一人当たり医療費)'!J53</f>
        <v>7444</v>
      </c>
      <c r="K449" s="237">
        <f>'地区別_在宅患者の疾病傾向(一人当たり医療費)'!K53</f>
        <v>5.1525555124868484E-2</v>
      </c>
      <c r="L449" s="213">
        <f>'地区別_在宅患者の疾病傾向(一人当たり医療費)'!L53</f>
        <v>171901.97353573347</v>
      </c>
      <c r="M449" s="237">
        <f>'地区別_在宅患者の疾病傾向(一人当たり医療費)'!M53</f>
        <v>5.8849897186604933E-3</v>
      </c>
      <c r="P449" s="64"/>
      <c r="Q449" s="64"/>
      <c r="R449" s="64"/>
    </row>
    <row r="450" spans="2:18">
      <c r="B450" s="317"/>
      <c r="C450" s="318"/>
      <c r="D450" s="331"/>
      <c r="E450" s="186">
        <v>3</v>
      </c>
      <c r="F450" s="189" t="str">
        <f>'地区別_在宅患者の疾病傾向(一人当たり医療費)'!F54</f>
        <v>1402</v>
      </c>
      <c r="G450" s="46" t="str">
        <f>'地区別_在宅患者の疾病傾向(一人当たり医療費)'!G54</f>
        <v>腎不全</v>
      </c>
      <c r="H450" s="213">
        <f>'地区別_在宅患者の疾病傾向(一人当たり医療費)'!H54</f>
        <v>1711818461</v>
      </c>
      <c r="I450" s="237">
        <f>'地区別_在宅患者の疾病傾向(一人当たり医療費)'!I54</f>
        <v>4.0480161324723499E-2</v>
      </c>
      <c r="J450" s="213">
        <f>'地区別_在宅患者の疾病傾向(一人当たり医療費)'!J54</f>
        <v>14660</v>
      </c>
      <c r="K450" s="237">
        <f>'地区別_在宅患者の疾病傾向(一人当たり医療費)'!K54</f>
        <v>0.10147294977573509</v>
      </c>
      <c r="L450" s="213">
        <f>'地区別_在宅患者の疾病傾向(一人当たり医療費)'!L54</f>
        <v>116767.97141882674</v>
      </c>
      <c r="M450" s="237">
        <f>'地区別_在宅患者の疾病傾向(一人当たり医療費)'!M54</f>
        <v>1.1589729886561368E-2</v>
      </c>
      <c r="P450" s="64"/>
      <c r="Q450" s="64"/>
      <c r="R450" s="64"/>
    </row>
    <row r="451" spans="2:18">
      <c r="B451" s="317"/>
      <c r="C451" s="318"/>
      <c r="D451" s="331"/>
      <c r="E451" s="186">
        <v>4</v>
      </c>
      <c r="F451" s="189" t="str">
        <f>'地区別_在宅患者の疾病傾向(一人当たり医療費)'!F55</f>
        <v>0602</v>
      </c>
      <c r="G451" s="46" t="str">
        <f>'地区別_在宅患者の疾病傾向(一人当たり医療費)'!G55</f>
        <v>アルツハイマー病</v>
      </c>
      <c r="H451" s="213">
        <f>'地区別_在宅患者の疾病傾向(一人当たり医療費)'!H55</f>
        <v>3677313419</v>
      </c>
      <c r="I451" s="237">
        <f>'地区別_在宅患者の疾病傾向(一人当たり医療費)'!I55</f>
        <v>8.695912787138152E-2</v>
      </c>
      <c r="J451" s="213">
        <f>'地区別_在宅患者の疾病傾向(一人当たり医療費)'!J55</f>
        <v>32175</v>
      </c>
      <c r="K451" s="237">
        <f>'地区別_在宅患者の疾病傾向(一人当たり医療費)'!K55</f>
        <v>0.22270751425881832</v>
      </c>
      <c r="L451" s="213">
        <f>'地区別_在宅患者の疾病傾向(一人当たり医療費)'!L55</f>
        <v>114291.01535353536</v>
      </c>
      <c r="M451" s="237">
        <f>'地区別_在宅患者の疾病傾向(一人当たり医療費)'!M55</f>
        <v>2.5436531998643385E-2</v>
      </c>
      <c r="P451" s="64"/>
      <c r="Q451" s="64"/>
      <c r="R451" s="64"/>
    </row>
    <row r="452" spans="2:18">
      <c r="B452" s="317"/>
      <c r="C452" s="318"/>
      <c r="D452" s="331"/>
      <c r="E452" s="187">
        <v>5</v>
      </c>
      <c r="F452" s="190" t="str">
        <f>'地区別_在宅患者の疾病傾向(一人当たり医療費)'!F56</f>
        <v>1009</v>
      </c>
      <c r="G452" s="47" t="str">
        <f>'地区別_在宅患者の疾病傾向(一人当たり医療費)'!G56</f>
        <v>慢性閉塞性肺疾患</v>
      </c>
      <c r="H452" s="214">
        <f>'地区別_在宅患者の疾病傾向(一人当たり医療費)'!H56</f>
        <v>1878236360</v>
      </c>
      <c r="I452" s="238">
        <f>'地区別_在宅患者の疾病傾向(一人当たり医療費)'!I56</f>
        <v>4.4415522201078445E-2</v>
      </c>
      <c r="J452" s="214">
        <f>'地区別_在宅患者の疾病傾向(一人当たり医療費)'!J56</f>
        <v>17596</v>
      </c>
      <c r="K452" s="238">
        <f>'地区別_在宅患者の疾病傾向(一人当たり医療費)'!K56</f>
        <v>0.12179522675674179</v>
      </c>
      <c r="L452" s="214">
        <f>'地区別_在宅患者の疾病傾向(一人当たり医療費)'!L56</f>
        <v>106742.23459877245</v>
      </c>
      <c r="M452" s="238">
        <f>'地区別_在宅患者の疾病傾向(一人当たり医療費)'!M56</f>
        <v>1.3910838136693986E-2</v>
      </c>
      <c r="P452" s="64"/>
      <c r="Q452" s="64"/>
      <c r="R452" s="64"/>
    </row>
    <row r="453" spans="2:18">
      <c r="B453" s="319"/>
      <c r="C453" s="320"/>
      <c r="D453" s="331"/>
      <c r="E453" s="221" t="s">
        <v>145</v>
      </c>
      <c r="F453" s="48"/>
      <c r="G453" s="49"/>
      <c r="H453" s="215">
        <f>'地区別_在宅患者の疾病傾向(医療費)'!H57</f>
        <v>42287836930</v>
      </c>
      <c r="I453" s="215" t="str">
        <f>'地区別_在宅患者の疾病傾向(医療費)'!I57</f>
        <v>-</v>
      </c>
      <c r="J453" s="215">
        <f>'地区別_在宅患者の疾病傾向(医療費)'!J57</f>
        <v>144472</v>
      </c>
      <c r="K453" s="215" t="str">
        <f>'地区別_在宅患者の疾病傾向(医療費)'!K57</f>
        <v>-</v>
      </c>
      <c r="L453" s="199">
        <f>'地区別_在宅(医科)'!BV15</f>
        <v>292706.10865773301</v>
      </c>
      <c r="M453" s="139">
        <f>'地区別_在宅(医科)'!BR15</f>
        <v>0.11421496972519059</v>
      </c>
      <c r="P453" s="64"/>
      <c r="Q453" s="64"/>
      <c r="R453" s="64"/>
    </row>
    <row r="454" spans="2:18">
      <c r="D454" s="326"/>
    </row>
    <row r="455" spans="2:18">
      <c r="D455" s="327"/>
    </row>
    <row r="456" spans="2:18">
      <c r="D456" s="327"/>
    </row>
    <row r="457" spans="2:18">
      <c r="D457" s="327"/>
    </row>
    <row r="458" spans="2:18">
      <c r="D458" s="327"/>
    </row>
    <row r="459" spans="2:18">
      <c r="D459" s="327"/>
    </row>
    <row r="460" spans="2:18">
      <c r="D460" s="326"/>
    </row>
    <row r="461" spans="2:18">
      <c r="D461" s="327"/>
    </row>
    <row r="462" spans="2:18">
      <c r="D462" s="327"/>
    </row>
    <row r="463" spans="2:18">
      <c r="D463" s="327"/>
    </row>
    <row r="464" spans="2:18">
      <c r="D464" s="327"/>
    </row>
    <row r="465" spans="4:4">
      <c r="D465" s="327"/>
    </row>
  </sheetData>
  <mergeCells count="227">
    <mergeCell ref="D424:D429"/>
    <mergeCell ref="D430:D435"/>
    <mergeCell ref="D436:D441"/>
    <mergeCell ref="D442:D447"/>
    <mergeCell ref="D448:D453"/>
    <mergeCell ref="D454:D459"/>
    <mergeCell ref="D460:D465"/>
    <mergeCell ref="D370:D375"/>
    <mergeCell ref="D376:D381"/>
    <mergeCell ref="D382:D387"/>
    <mergeCell ref="D388:D393"/>
    <mergeCell ref="D394:D399"/>
    <mergeCell ref="D400:D405"/>
    <mergeCell ref="D406:D411"/>
    <mergeCell ref="D412:D417"/>
    <mergeCell ref="D418:D423"/>
    <mergeCell ref="D316:D321"/>
    <mergeCell ref="D322:D327"/>
    <mergeCell ref="D328:D333"/>
    <mergeCell ref="D334:D339"/>
    <mergeCell ref="D340:D345"/>
    <mergeCell ref="D346:D351"/>
    <mergeCell ref="D352:D357"/>
    <mergeCell ref="D358:D363"/>
    <mergeCell ref="D364:D369"/>
    <mergeCell ref="D262:D267"/>
    <mergeCell ref="D268:D273"/>
    <mergeCell ref="D274:D279"/>
    <mergeCell ref="D280:D285"/>
    <mergeCell ref="D286:D291"/>
    <mergeCell ref="D292:D297"/>
    <mergeCell ref="D298:D303"/>
    <mergeCell ref="D304:D309"/>
    <mergeCell ref="D310:D315"/>
    <mergeCell ref="D208:D213"/>
    <mergeCell ref="D214:D219"/>
    <mergeCell ref="D220:D225"/>
    <mergeCell ref="D226:D231"/>
    <mergeCell ref="D232:D237"/>
    <mergeCell ref="D238:D243"/>
    <mergeCell ref="D244:D249"/>
    <mergeCell ref="D250:D255"/>
    <mergeCell ref="D256:D261"/>
    <mergeCell ref="D154:D159"/>
    <mergeCell ref="D160:D165"/>
    <mergeCell ref="D166:D171"/>
    <mergeCell ref="D172:D177"/>
    <mergeCell ref="D178:D183"/>
    <mergeCell ref="D184:D189"/>
    <mergeCell ref="D190:D195"/>
    <mergeCell ref="D196:D201"/>
    <mergeCell ref="D202:D207"/>
    <mergeCell ref="D100:D105"/>
    <mergeCell ref="D106:D111"/>
    <mergeCell ref="D112:D117"/>
    <mergeCell ref="D118:D123"/>
    <mergeCell ref="D124:D129"/>
    <mergeCell ref="D130:D135"/>
    <mergeCell ref="D136:D141"/>
    <mergeCell ref="D142:D147"/>
    <mergeCell ref="D148:D153"/>
    <mergeCell ref="D46:D51"/>
    <mergeCell ref="D52:D57"/>
    <mergeCell ref="D58:D63"/>
    <mergeCell ref="D64:D69"/>
    <mergeCell ref="D70:D75"/>
    <mergeCell ref="D76:D81"/>
    <mergeCell ref="D82:D87"/>
    <mergeCell ref="D88:D93"/>
    <mergeCell ref="D94:D99"/>
    <mergeCell ref="F3:G3"/>
    <mergeCell ref="B4:B9"/>
    <mergeCell ref="C4:C9"/>
    <mergeCell ref="B10:B15"/>
    <mergeCell ref="C10:C15"/>
    <mergeCell ref="B16:B21"/>
    <mergeCell ref="C16:C21"/>
    <mergeCell ref="B40:B45"/>
    <mergeCell ref="C40:C45"/>
    <mergeCell ref="D4:D9"/>
    <mergeCell ref="D10:D15"/>
    <mergeCell ref="D16:D21"/>
    <mergeCell ref="D22:D27"/>
    <mergeCell ref="D28:D33"/>
    <mergeCell ref="D34:D39"/>
    <mergeCell ref="D40:D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3"/>
  <pageMargins left="0.47244094488188981" right="0.23622047244094491" top="0.43307086614173229" bottom="0.31496062992125984" header="0.31496062992125984" footer="0.19685039370078741"/>
  <pageSetup paperSize="9" scale="66" orientation="portrait" r:id="rId1"/>
  <headerFooter>
    <oddHeader>&amp;R&amp;"ＭＳ 明朝,標準"&amp;12 2-17.在宅医療に係る分析</oddHeader>
  </headerFooter>
  <rowBreaks count="6" manualBreakCount="6">
    <brk id="69" max="12" man="1"/>
    <brk id="135" max="12" man="1"/>
    <brk id="201" max="12" man="1"/>
    <brk id="267" max="12" man="1"/>
    <brk id="333" max="12" man="1"/>
    <brk id="399" max="12" man="1"/>
  </rowBreaks>
  <ignoredErrors>
    <ignoredError sqref="F4:F8 F10:F14 F16:F20 F22:F26 F28:F32 F34:F38 F40:F44 F46:F50 F52:F56 F58:F62 F64:F68 F70:F74 F76:F80 F82:F86 F88:F92 F94:F98 F100:F104 F106:F110 F112:F116 F118:F122 F124:F128 F130:F134 F136:F140 F142:F146 F148:F152 F154:F158 F160:F164 F166:F170 F172:F176 F178:F182 F184:F188 F190:F194 F196:F200 F202:F206 F208:F212 F214:F218 F220:F224 F226:F230 F232:F236 F238:F242 F244:F248 F250:F254 F256:F260 F262:F266 F268:F272 F274:F278 F280:F284 F286:F290 F292:F296 F298:F302 F304:F308 F310:F314 F316:F320 F322:F326 F328:F332 F334:F338 F340:F344 F346:F350 F352:F356 F358:F362 F364:F368 F370:F374 F376:F380 F382:F386 F388:F392 F394:F398 F400:F404 F406:F410 F412:F416 F418:F422 F424:F428 F430:F434 F436:F440 F442:F44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22"/>
  <sheetViews>
    <sheetView showGridLines="0" zoomScaleNormal="100" zoomScaleSheetLayoutView="100" workbookViewId="0"/>
  </sheetViews>
  <sheetFormatPr defaultColWidth="9" defaultRowHeight="13.5"/>
  <cols>
    <col min="1" max="1" width="4.625" style="12" customWidth="1"/>
    <col min="2" max="2" width="3.25" style="12" customWidth="1"/>
    <col min="3" max="3" width="18.625" style="12" customWidth="1"/>
    <col min="4" max="5" width="14.125" style="12" customWidth="1"/>
    <col min="6" max="8" width="13.5" style="12" customWidth="1"/>
    <col min="9" max="9" width="9" style="12"/>
    <col min="10" max="11" width="9.875" style="12" bestFit="1" customWidth="1"/>
    <col min="12" max="16384" width="9" style="12"/>
  </cols>
  <sheetData>
    <row r="1" spans="1:8" ht="16.5" customHeight="1">
      <c r="A1" s="11" t="s">
        <v>182</v>
      </c>
    </row>
    <row r="2" spans="1:8" ht="16.5" customHeight="1">
      <c r="A2" s="11" t="s">
        <v>163</v>
      </c>
    </row>
    <row r="3" spans="1:8" ht="61.5" customHeight="1">
      <c r="B3" s="13"/>
      <c r="C3" s="35" t="s">
        <v>74</v>
      </c>
      <c r="D3" s="90" t="s">
        <v>178</v>
      </c>
      <c r="E3" s="90" t="s">
        <v>177</v>
      </c>
      <c r="F3" s="90" t="s">
        <v>176</v>
      </c>
      <c r="G3" s="90" t="s">
        <v>175</v>
      </c>
      <c r="H3" s="90" t="s">
        <v>179</v>
      </c>
    </row>
    <row r="4" spans="1:8" s="64" customFormat="1">
      <c r="B4" s="153">
        <v>1</v>
      </c>
      <c r="C4" s="37" t="s">
        <v>137</v>
      </c>
      <c r="D4" s="244">
        <v>624</v>
      </c>
      <c r="E4" s="244">
        <v>196</v>
      </c>
      <c r="F4" s="244">
        <v>22</v>
      </c>
      <c r="G4" s="244">
        <v>27</v>
      </c>
      <c r="H4" s="244">
        <v>200</v>
      </c>
    </row>
    <row r="5" spans="1:8" s="64" customFormat="1">
      <c r="B5" s="153">
        <v>2</v>
      </c>
      <c r="C5" s="37" t="s">
        <v>138</v>
      </c>
      <c r="D5" s="244">
        <v>374</v>
      </c>
      <c r="E5" s="244">
        <v>104</v>
      </c>
      <c r="F5" s="244">
        <v>19</v>
      </c>
      <c r="G5" s="244">
        <v>21</v>
      </c>
      <c r="H5" s="244">
        <v>144</v>
      </c>
    </row>
    <row r="6" spans="1:8" s="64" customFormat="1">
      <c r="B6" s="153">
        <v>3</v>
      </c>
      <c r="C6" s="37" t="s">
        <v>139</v>
      </c>
      <c r="D6" s="244">
        <v>556</v>
      </c>
      <c r="E6" s="244">
        <v>187</v>
      </c>
      <c r="F6" s="244">
        <v>35</v>
      </c>
      <c r="G6" s="244">
        <v>41</v>
      </c>
      <c r="H6" s="244">
        <v>225</v>
      </c>
    </row>
    <row r="7" spans="1:8" s="64" customFormat="1">
      <c r="B7" s="153">
        <v>4</v>
      </c>
      <c r="C7" s="37" t="s">
        <v>140</v>
      </c>
      <c r="D7" s="244">
        <v>428</v>
      </c>
      <c r="E7" s="244">
        <v>165</v>
      </c>
      <c r="F7" s="244">
        <v>19</v>
      </c>
      <c r="G7" s="244">
        <v>21</v>
      </c>
      <c r="H7" s="244">
        <v>134</v>
      </c>
    </row>
    <row r="8" spans="1:8" s="64" customFormat="1">
      <c r="B8" s="153">
        <v>5</v>
      </c>
      <c r="C8" s="37" t="s">
        <v>141</v>
      </c>
      <c r="D8" s="244">
        <v>327</v>
      </c>
      <c r="E8" s="244">
        <v>116</v>
      </c>
      <c r="F8" s="244">
        <v>19</v>
      </c>
      <c r="G8" s="244">
        <v>22</v>
      </c>
      <c r="H8" s="244">
        <v>124</v>
      </c>
    </row>
    <row r="9" spans="1:8" s="64" customFormat="1">
      <c r="B9" s="153">
        <v>6</v>
      </c>
      <c r="C9" s="37" t="s">
        <v>142</v>
      </c>
      <c r="D9" s="244">
        <v>460</v>
      </c>
      <c r="E9" s="244">
        <v>161</v>
      </c>
      <c r="F9" s="244">
        <v>19</v>
      </c>
      <c r="G9" s="244">
        <v>28</v>
      </c>
      <c r="H9" s="244">
        <v>169</v>
      </c>
    </row>
    <row r="10" spans="1:8" s="64" customFormat="1">
      <c r="B10" s="153">
        <v>7</v>
      </c>
      <c r="C10" s="37" t="s">
        <v>143</v>
      </c>
      <c r="D10" s="244">
        <v>441</v>
      </c>
      <c r="E10" s="244">
        <v>145</v>
      </c>
      <c r="F10" s="244">
        <v>26</v>
      </c>
      <c r="G10" s="244">
        <v>37</v>
      </c>
      <c r="H10" s="244">
        <v>143</v>
      </c>
    </row>
    <row r="11" spans="1:8" s="64" customFormat="1">
      <c r="B11" s="153">
        <v>8</v>
      </c>
      <c r="C11" s="37" t="s">
        <v>144</v>
      </c>
      <c r="D11" s="244">
        <v>1917</v>
      </c>
      <c r="E11" s="244">
        <v>617</v>
      </c>
      <c r="F11" s="244">
        <v>76</v>
      </c>
      <c r="G11" s="244">
        <v>96</v>
      </c>
      <c r="H11" s="244">
        <v>634</v>
      </c>
    </row>
    <row r="12" spans="1:8" s="64" customFormat="1" ht="14.25" thickBot="1">
      <c r="B12" s="153">
        <v>9</v>
      </c>
      <c r="C12" s="37" t="s">
        <v>129</v>
      </c>
      <c r="D12" s="244">
        <v>35</v>
      </c>
      <c r="E12" s="244">
        <v>4</v>
      </c>
      <c r="F12" s="244">
        <v>18</v>
      </c>
      <c r="G12" s="244">
        <v>18</v>
      </c>
      <c r="H12" s="244">
        <v>5</v>
      </c>
    </row>
    <row r="13" spans="1:8" s="64" customFormat="1" ht="14.25" thickTop="1">
      <c r="B13" s="288" t="s">
        <v>1</v>
      </c>
      <c r="C13" s="289"/>
      <c r="D13" s="223">
        <f>SUM(D4:D12)</f>
        <v>5162</v>
      </c>
      <c r="E13" s="223">
        <f>SUM(E4:E12)</f>
        <v>1695</v>
      </c>
      <c r="F13" s="223">
        <f>SUM(F4:F12)</f>
        <v>253</v>
      </c>
      <c r="G13" s="223">
        <f>SUM(G4:G12)</f>
        <v>311</v>
      </c>
      <c r="H13" s="223">
        <f>SUM(H4:H12)</f>
        <v>1778</v>
      </c>
    </row>
    <row r="14" spans="1:8" s="64" customFormat="1">
      <c r="B14" s="154" t="s">
        <v>231</v>
      </c>
    </row>
    <row r="15" spans="1:8" s="64" customFormat="1">
      <c r="B15" s="159" t="s">
        <v>218</v>
      </c>
    </row>
    <row r="16" spans="1:8" s="64" customFormat="1">
      <c r="B16" s="158" t="s">
        <v>219</v>
      </c>
    </row>
    <row r="17" s="64" customFormat="1"/>
    <row r="18" s="64" customFormat="1"/>
    <row r="19" s="64" customFormat="1"/>
    <row r="20" s="64" customFormat="1"/>
    <row r="21" s="64" customFormat="1"/>
    <row r="22" s="64" customFormat="1"/>
  </sheetData>
  <mergeCells count="1">
    <mergeCell ref="B13:C13"/>
  </mergeCells>
  <phoneticPr fontId="3"/>
  <pageMargins left="0.47244094488188981" right="0.23622047244094491" top="0.43307086614173229" bottom="0.31496062992125984" header="0.31496062992125984" footer="0.19685039370078741"/>
  <pageSetup paperSize="9" scale="74" fitToHeight="0" orientation="portrait" r:id="rId1"/>
  <headerFooter>
    <oddHeader>&amp;R&amp;"ＭＳ 明朝,標準"&amp;12 2-17.在宅医療に係る分析</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89"/>
  <sheetViews>
    <sheetView showGridLines="0" zoomScaleNormal="100" zoomScaleSheetLayoutView="100" workbookViewId="0"/>
  </sheetViews>
  <sheetFormatPr defaultColWidth="9" defaultRowHeight="13.5"/>
  <cols>
    <col min="1" max="1" width="4.625" style="12" customWidth="1"/>
    <col min="2" max="2" width="3.25" style="12" customWidth="1"/>
    <col min="3" max="3" width="18.625" style="12" customWidth="1"/>
    <col min="4" max="5" width="14.125" style="12" customWidth="1"/>
    <col min="6" max="8" width="13.5" style="12" customWidth="1"/>
    <col min="9" max="10" width="9" style="12"/>
    <col min="11" max="12" width="8.875" customWidth="1"/>
    <col min="13" max="16384" width="9" style="12"/>
  </cols>
  <sheetData>
    <row r="1" spans="1:12" ht="16.5" customHeight="1">
      <c r="A1" s="11" t="s">
        <v>182</v>
      </c>
    </row>
    <row r="2" spans="1:12" ht="16.5" customHeight="1">
      <c r="A2" s="11" t="s">
        <v>92</v>
      </c>
    </row>
    <row r="3" spans="1:12" ht="61.5" customHeight="1">
      <c r="B3" s="13"/>
      <c r="C3" s="35" t="s">
        <v>93</v>
      </c>
      <c r="D3" s="90" t="s">
        <v>178</v>
      </c>
      <c r="E3" s="90" t="s">
        <v>177</v>
      </c>
      <c r="F3" s="90" t="s">
        <v>176</v>
      </c>
      <c r="G3" s="90" t="s">
        <v>175</v>
      </c>
      <c r="H3" s="90" t="s">
        <v>179</v>
      </c>
    </row>
    <row r="4" spans="1:12" s="64" customFormat="1">
      <c r="B4" s="153">
        <v>1</v>
      </c>
      <c r="C4" s="155" t="s">
        <v>59</v>
      </c>
      <c r="D4" s="244">
        <v>1917</v>
      </c>
      <c r="E4" s="244">
        <v>617</v>
      </c>
      <c r="F4" s="244">
        <v>76</v>
      </c>
      <c r="G4" s="244">
        <v>96</v>
      </c>
      <c r="H4" s="244">
        <v>634</v>
      </c>
      <c r="K4" s="98"/>
      <c r="L4" s="98"/>
    </row>
    <row r="5" spans="1:12" s="64" customFormat="1">
      <c r="B5" s="153">
        <v>2</v>
      </c>
      <c r="C5" s="155" t="s">
        <v>98</v>
      </c>
      <c r="D5" s="244">
        <v>74</v>
      </c>
      <c r="E5" s="244">
        <v>16</v>
      </c>
      <c r="F5" s="244">
        <v>4</v>
      </c>
      <c r="G5" s="244">
        <v>4</v>
      </c>
      <c r="H5" s="244">
        <v>33</v>
      </c>
      <c r="K5" s="98"/>
      <c r="L5" s="98"/>
    </row>
    <row r="6" spans="1:12" s="64" customFormat="1">
      <c r="B6" s="153">
        <v>3</v>
      </c>
      <c r="C6" s="155" t="s">
        <v>99</v>
      </c>
      <c r="D6" s="244">
        <v>54</v>
      </c>
      <c r="E6" s="244">
        <v>22</v>
      </c>
      <c r="F6" s="244">
        <v>5</v>
      </c>
      <c r="G6" s="244">
        <v>6</v>
      </c>
      <c r="H6" s="244">
        <v>20</v>
      </c>
      <c r="K6" s="98"/>
      <c r="L6" s="98"/>
    </row>
    <row r="7" spans="1:12" s="64" customFormat="1">
      <c r="B7" s="153">
        <v>4</v>
      </c>
      <c r="C7" s="155" t="s">
        <v>100</v>
      </c>
      <c r="D7" s="244">
        <v>40</v>
      </c>
      <c r="E7" s="244">
        <v>14</v>
      </c>
      <c r="F7" s="244">
        <v>1</v>
      </c>
      <c r="G7" s="244">
        <v>3</v>
      </c>
      <c r="H7" s="244">
        <v>11</v>
      </c>
      <c r="K7" s="98"/>
      <c r="L7" s="98"/>
    </row>
    <row r="8" spans="1:12" s="64" customFormat="1">
      <c r="B8" s="153">
        <v>5</v>
      </c>
      <c r="C8" s="155" t="s">
        <v>101</v>
      </c>
      <c r="D8" s="244">
        <v>51</v>
      </c>
      <c r="E8" s="244">
        <v>22</v>
      </c>
      <c r="F8" s="244">
        <v>4</v>
      </c>
      <c r="G8" s="244">
        <v>4</v>
      </c>
      <c r="H8" s="244">
        <v>18</v>
      </c>
      <c r="K8" s="98"/>
      <c r="L8" s="98"/>
    </row>
    <row r="9" spans="1:12" s="64" customFormat="1">
      <c r="B9" s="153">
        <v>6</v>
      </c>
      <c r="C9" s="155" t="s">
        <v>102</v>
      </c>
      <c r="D9" s="244">
        <v>46</v>
      </c>
      <c r="E9" s="244">
        <v>19</v>
      </c>
      <c r="F9" s="244">
        <v>1</v>
      </c>
      <c r="G9" s="244">
        <v>2</v>
      </c>
      <c r="H9" s="244">
        <v>16</v>
      </c>
      <c r="K9" s="98"/>
      <c r="L9" s="98"/>
    </row>
    <row r="10" spans="1:12" s="64" customFormat="1">
      <c r="B10" s="153">
        <v>7</v>
      </c>
      <c r="C10" s="155" t="s">
        <v>103</v>
      </c>
      <c r="D10" s="244">
        <v>40</v>
      </c>
      <c r="E10" s="244">
        <v>11</v>
      </c>
      <c r="F10" s="244">
        <v>2</v>
      </c>
      <c r="G10" s="244">
        <v>2</v>
      </c>
      <c r="H10" s="244">
        <v>20</v>
      </c>
      <c r="K10" s="98"/>
      <c r="L10" s="98"/>
    </row>
    <row r="11" spans="1:12" s="64" customFormat="1">
      <c r="B11" s="153">
        <v>8</v>
      </c>
      <c r="C11" s="155" t="s">
        <v>60</v>
      </c>
      <c r="D11" s="244">
        <v>81</v>
      </c>
      <c r="E11" s="244">
        <v>34</v>
      </c>
      <c r="F11" s="244">
        <v>2</v>
      </c>
      <c r="G11" s="244">
        <v>2</v>
      </c>
      <c r="H11" s="244">
        <v>24</v>
      </c>
      <c r="K11" s="98"/>
      <c r="L11" s="98"/>
    </row>
    <row r="12" spans="1:12" s="64" customFormat="1">
      <c r="B12" s="153">
        <v>9</v>
      </c>
      <c r="C12" s="155" t="s">
        <v>104</v>
      </c>
      <c r="D12" s="244">
        <v>40</v>
      </c>
      <c r="E12" s="244">
        <v>14</v>
      </c>
      <c r="F12" s="244">
        <v>3</v>
      </c>
      <c r="G12" s="244">
        <v>3</v>
      </c>
      <c r="H12" s="244">
        <v>16</v>
      </c>
      <c r="K12" s="98"/>
      <c r="L12" s="98"/>
    </row>
    <row r="13" spans="1:12" s="64" customFormat="1">
      <c r="B13" s="153">
        <v>10</v>
      </c>
      <c r="C13" s="155" t="s">
        <v>61</v>
      </c>
      <c r="D13" s="244">
        <v>43</v>
      </c>
      <c r="E13" s="244">
        <v>16</v>
      </c>
      <c r="F13" s="244">
        <v>2</v>
      </c>
      <c r="G13" s="244">
        <v>2</v>
      </c>
      <c r="H13" s="244">
        <v>21</v>
      </c>
      <c r="K13" s="98"/>
      <c r="L13" s="98"/>
    </row>
    <row r="14" spans="1:12" s="64" customFormat="1">
      <c r="B14" s="153">
        <v>11</v>
      </c>
      <c r="C14" s="155" t="s">
        <v>62</v>
      </c>
      <c r="D14" s="244">
        <v>92</v>
      </c>
      <c r="E14" s="244">
        <v>24</v>
      </c>
      <c r="F14" s="244">
        <v>3</v>
      </c>
      <c r="G14" s="244">
        <v>5</v>
      </c>
      <c r="H14" s="244">
        <v>36</v>
      </c>
      <c r="K14" s="98"/>
      <c r="L14" s="98"/>
    </row>
    <row r="15" spans="1:12" s="64" customFormat="1">
      <c r="B15" s="153">
        <v>12</v>
      </c>
      <c r="C15" s="155" t="s">
        <v>105</v>
      </c>
      <c r="D15" s="244">
        <v>81</v>
      </c>
      <c r="E15" s="244">
        <v>26</v>
      </c>
      <c r="F15" s="244">
        <v>3</v>
      </c>
      <c r="G15" s="244">
        <v>6</v>
      </c>
      <c r="H15" s="244">
        <v>19</v>
      </c>
      <c r="K15" s="98"/>
      <c r="L15" s="98"/>
    </row>
    <row r="16" spans="1:12" s="64" customFormat="1">
      <c r="B16" s="153">
        <v>13</v>
      </c>
      <c r="C16" s="155" t="s">
        <v>106</v>
      </c>
      <c r="D16" s="244">
        <v>107</v>
      </c>
      <c r="E16" s="244">
        <v>32</v>
      </c>
      <c r="F16" s="244">
        <v>3</v>
      </c>
      <c r="G16" s="244">
        <v>5</v>
      </c>
      <c r="H16" s="244">
        <v>32</v>
      </c>
      <c r="K16" s="98"/>
      <c r="L16" s="98"/>
    </row>
    <row r="17" spans="2:12" s="64" customFormat="1">
      <c r="B17" s="153">
        <v>14</v>
      </c>
      <c r="C17" s="155" t="s">
        <v>107</v>
      </c>
      <c r="D17" s="244">
        <v>75</v>
      </c>
      <c r="E17" s="244">
        <v>18</v>
      </c>
      <c r="F17" s="244">
        <v>2</v>
      </c>
      <c r="G17" s="244">
        <v>4</v>
      </c>
      <c r="H17" s="244">
        <v>16</v>
      </c>
      <c r="K17" s="98"/>
      <c r="L17" s="98"/>
    </row>
    <row r="18" spans="2:12" s="64" customFormat="1">
      <c r="B18" s="153">
        <v>15</v>
      </c>
      <c r="C18" s="155" t="s">
        <v>108</v>
      </c>
      <c r="D18" s="244">
        <v>119</v>
      </c>
      <c r="E18" s="244">
        <v>28</v>
      </c>
      <c r="F18" s="244">
        <v>7</v>
      </c>
      <c r="G18" s="244">
        <v>7</v>
      </c>
      <c r="H18" s="244">
        <v>40</v>
      </c>
      <c r="K18" s="98"/>
      <c r="L18" s="98"/>
    </row>
    <row r="19" spans="2:12" s="64" customFormat="1">
      <c r="B19" s="153">
        <v>16</v>
      </c>
      <c r="C19" s="155" t="s">
        <v>63</v>
      </c>
      <c r="D19" s="244">
        <v>117</v>
      </c>
      <c r="E19" s="244">
        <v>25</v>
      </c>
      <c r="F19" s="244">
        <v>5</v>
      </c>
      <c r="G19" s="244">
        <v>3</v>
      </c>
      <c r="H19" s="244">
        <v>29</v>
      </c>
      <c r="K19" s="98"/>
      <c r="L19" s="98"/>
    </row>
    <row r="20" spans="2:12" s="64" customFormat="1">
      <c r="B20" s="153">
        <v>17</v>
      </c>
      <c r="C20" s="155" t="s">
        <v>109</v>
      </c>
      <c r="D20" s="244">
        <v>109</v>
      </c>
      <c r="E20" s="244">
        <v>33</v>
      </c>
      <c r="F20" s="244">
        <v>4</v>
      </c>
      <c r="G20" s="244">
        <v>4</v>
      </c>
      <c r="H20" s="244">
        <v>46</v>
      </c>
      <c r="K20" s="98"/>
      <c r="L20" s="98"/>
    </row>
    <row r="21" spans="2:12" s="64" customFormat="1">
      <c r="B21" s="153">
        <v>18</v>
      </c>
      <c r="C21" s="155" t="s">
        <v>64</v>
      </c>
      <c r="D21" s="244">
        <v>104</v>
      </c>
      <c r="E21" s="244">
        <v>37</v>
      </c>
      <c r="F21" s="244">
        <v>3</v>
      </c>
      <c r="G21" s="244">
        <v>2</v>
      </c>
      <c r="H21" s="244">
        <v>24</v>
      </c>
      <c r="K21" s="98"/>
      <c r="L21" s="98"/>
    </row>
    <row r="22" spans="2:12" s="64" customFormat="1">
      <c r="B22" s="153">
        <v>19</v>
      </c>
      <c r="C22" s="155" t="s">
        <v>110</v>
      </c>
      <c r="D22" s="244">
        <v>98</v>
      </c>
      <c r="E22" s="244">
        <v>20</v>
      </c>
      <c r="F22" s="244">
        <v>3</v>
      </c>
      <c r="G22" s="244">
        <v>6</v>
      </c>
      <c r="H22" s="244">
        <v>20</v>
      </c>
      <c r="K22" s="98"/>
      <c r="L22" s="98"/>
    </row>
    <row r="23" spans="2:12" s="64" customFormat="1">
      <c r="B23" s="153">
        <v>20</v>
      </c>
      <c r="C23" s="155" t="s">
        <v>111</v>
      </c>
      <c r="D23" s="244">
        <v>104</v>
      </c>
      <c r="E23" s="244">
        <v>36</v>
      </c>
      <c r="F23" s="244">
        <v>3</v>
      </c>
      <c r="G23" s="244">
        <v>4</v>
      </c>
      <c r="H23" s="244">
        <v>39</v>
      </c>
      <c r="K23" s="98"/>
      <c r="L23" s="98"/>
    </row>
    <row r="24" spans="2:12" s="64" customFormat="1">
      <c r="B24" s="153">
        <v>21</v>
      </c>
      <c r="C24" s="155" t="s">
        <v>112</v>
      </c>
      <c r="D24" s="244">
        <v>54</v>
      </c>
      <c r="E24" s="244">
        <v>12</v>
      </c>
      <c r="F24" s="244">
        <v>2</v>
      </c>
      <c r="G24" s="244">
        <v>4</v>
      </c>
      <c r="H24" s="244">
        <v>18</v>
      </c>
      <c r="K24" s="98"/>
      <c r="L24" s="98"/>
    </row>
    <row r="25" spans="2:12" s="64" customFormat="1">
      <c r="B25" s="153">
        <v>22</v>
      </c>
      <c r="C25" s="155" t="s">
        <v>65</v>
      </c>
      <c r="D25" s="244">
        <v>79</v>
      </c>
      <c r="E25" s="244">
        <v>25</v>
      </c>
      <c r="F25" s="244">
        <v>4</v>
      </c>
      <c r="G25" s="244">
        <v>3</v>
      </c>
      <c r="H25" s="244">
        <v>32</v>
      </c>
      <c r="K25" s="98"/>
      <c r="L25" s="98"/>
    </row>
    <row r="26" spans="2:12" s="64" customFormat="1">
      <c r="B26" s="153">
        <v>23</v>
      </c>
      <c r="C26" s="155" t="s">
        <v>113</v>
      </c>
      <c r="D26" s="244">
        <v>130</v>
      </c>
      <c r="E26" s="244">
        <v>41</v>
      </c>
      <c r="F26" s="244">
        <v>2</v>
      </c>
      <c r="G26" s="244">
        <v>5</v>
      </c>
      <c r="H26" s="244">
        <v>41</v>
      </c>
      <c r="K26" s="98"/>
      <c r="L26" s="98"/>
    </row>
    <row r="27" spans="2:12" s="64" customFormat="1">
      <c r="B27" s="153">
        <v>24</v>
      </c>
      <c r="C27" s="155" t="s">
        <v>114</v>
      </c>
      <c r="D27" s="244">
        <v>84</v>
      </c>
      <c r="E27" s="244">
        <v>44</v>
      </c>
      <c r="F27" s="244">
        <v>5</v>
      </c>
      <c r="G27" s="244">
        <v>6</v>
      </c>
      <c r="H27" s="244">
        <v>38</v>
      </c>
      <c r="K27" s="98"/>
      <c r="L27" s="98"/>
    </row>
    <row r="28" spans="2:12" s="64" customFormat="1">
      <c r="B28" s="153">
        <v>25</v>
      </c>
      <c r="C28" s="155" t="s">
        <v>115</v>
      </c>
      <c r="D28" s="244">
        <v>95</v>
      </c>
      <c r="E28" s="244">
        <v>48</v>
      </c>
      <c r="F28" s="244">
        <v>3</v>
      </c>
      <c r="G28" s="244">
        <v>4</v>
      </c>
      <c r="H28" s="244">
        <v>25</v>
      </c>
      <c r="K28" s="98"/>
      <c r="L28" s="98"/>
    </row>
    <row r="29" spans="2:12" s="64" customFormat="1">
      <c r="B29" s="153">
        <v>26</v>
      </c>
      <c r="C29" s="155" t="s">
        <v>37</v>
      </c>
      <c r="D29" s="244">
        <v>460</v>
      </c>
      <c r="E29" s="244">
        <v>161</v>
      </c>
      <c r="F29" s="244">
        <v>19</v>
      </c>
      <c r="G29" s="244">
        <v>28</v>
      </c>
      <c r="H29" s="244">
        <v>169</v>
      </c>
      <c r="K29" s="98"/>
      <c r="L29" s="98"/>
    </row>
    <row r="30" spans="2:12" s="64" customFormat="1">
      <c r="B30" s="153">
        <v>27</v>
      </c>
      <c r="C30" s="155" t="s">
        <v>38</v>
      </c>
      <c r="D30" s="244">
        <v>95</v>
      </c>
      <c r="E30" s="244">
        <v>44</v>
      </c>
      <c r="F30" s="244">
        <v>5</v>
      </c>
      <c r="G30" s="244">
        <v>7</v>
      </c>
      <c r="H30" s="244">
        <v>39</v>
      </c>
      <c r="K30" s="98"/>
      <c r="L30" s="98"/>
    </row>
    <row r="31" spans="2:12" s="64" customFormat="1">
      <c r="B31" s="153">
        <v>28</v>
      </c>
      <c r="C31" s="155" t="s">
        <v>39</v>
      </c>
      <c r="D31" s="244">
        <v>65</v>
      </c>
      <c r="E31" s="244">
        <v>16</v>
      </c>
      <c r="F31" s="244">
        <v>5</v>
      </c>
      <c r="G31" s="244">
        <v>7</v>
      </c>
      <c r="H31" s="244">
        <v>25</v>
      </c>
      <c r="K31" s="98"/>
      <c r="L31" s="98"/>
    </row>
    <row r="32" spans="2:12" s="64" customFormat="1">
      <c r="B32" s="153">
        <v>29</v>
      </c>
      <c r="C32" s="155" t="s">
        <v>40</v>
      </c>
      <c r="D32" s="244">
        <v>48</v>
      </c>
      <c r="E32" s="244">
        <v>24</v>
      </c>
      <c r="F32" s="244">
        <v>0</v>
      </c>
      <c r="G32" s="244">
        <v>0</v>
      </c>
      <c r="H32" s="244">
        <v>14</v>
      </c>
      <c r="K32" s="98"/>
      <c r="L32" s="98"/>
    </row>
    <row r="33" spans="2:12" s="64" customFormat="1">
      <c r="B33" s="153">
        <v>30</v>
      </c>
      <c r="C33" s="155" t="s">
        <v>41</v>
      </c>
      <c r="D33" s="244">
        <v>78</v>
      </c>
      <c r="E33" s="244">
        <v>23</v>
      </c>
      <c r="F33" s="244">
        <v>4</v>
      </c>
      <c r="G33" s="244">
        <v>4</v>
      </c>
      <c r="H33" s="244">
        <v>34</v>
      </c>
      <c r="K33" s="98"/>
      <c r="L33" s="98"/>
    </row>
    <row r="34" spans="2:12" s="64" customFormat="1">
      <c r="B34" s="153">
        <v>31</v>
      </c>
      <c r="C34" s="155" t="s">
        <v>42</v>
      </c>
      <c r="D34" s="244">
        <v>67</v>
      </c>
      <c r="E34" s="244">
        <v>28</v>
      </c>
      <c r="F34" s="244">
        <v>1</v>
      </c>
      <c r="G34" s="244">
        <v>1</v>
      </c>
      <c r="H34" s="244">
        <v>20</v>
      </c>
      <c r="K34" s="98"/>
      <c r="L34" s="98"/>
    </row>
    <row r="35" spans="2:12" s="64" customFormat="1">
      <c r="B35" s="153">
        <v>32</v>
      </c>
      <c r="C35" s="155" t="s">
        <v>43</v>
      </c>
      <c r="D35" s="244">
        <v>95</v>
      </c>
      <c r="E35" s="244">
        <v>21</v>
      </c>
      <c r="F35" s="244">
        <v>4</v>
      </c>
      <c r="G35" s="244">
        <v>9</v>
      </c>
      <c r="H35" s="244">
        <v>31</v>
      </c>
      <c r="K35" s="98"/>
      <c r="L35" s="98"/>
    </row>
    <row r="36" spans="2:12" s="64" customFormat="1">
      <c r="B36" s="153">
        <v>33</v>
      </c>
      <c r="C36" s="155" t="s">
        <v>44</v>
      </c>
      <c r="D36" s="244">
        <v>12</v>
      </c>
      <c r="E36" s="244">
        <v>5</v>
      </c>
      <c r="F36" s="244">
        <v>0</v>
      </c>
      <c r="G36" s="244">
        <v>0</v>
      </c>
      <c r="H36" s="244">
        <v>6</v>
      </c>
      <c r="K36" s="98"/>
      <c r="L36" s="98"/>
    </row>
    <row r="37" spans="2:12" s="64" customFormat="1">
      <c r="B37" s="153">
        <v>34</v>
      </c>
      <c r="C37" s="155" t="s">
        <v>46</v>
      </c>
      <c r="D37" s="244">
        <v>102</v>
      </c>
      <c r="E37" s="244">
        <v>28</v>
      </c>
      <c r="F37" s="244">
        <v>7</v>
      </c>
      <c r="G37" s="244">
        <v>7</v>
      </c>
      <c r="H37" s="244">
        <v>41</v>
      </c>
      <c r="K37" s="98"/>
      <c r="L37" s="98"/>
    </row>
    <row r="38" spans="2:12" s="64" customFormat="1">
      <c r="B38" s="153">
        <v>35</v>
      </c>
      <c r="C38" s="155" t="s">
        <v>3</v>
      </c>
      <c r="D38" s="244">
        <v>239</v>
      </c>
      <c r="E38" s="244">
        <v>69</v>
      </c>
      <c r="F38" s="244">
        <v>10</v>
      </c>
      <c r="G38" s="244">
        <v>10</v>
      </c>
      <c r="H38" s="244">
        <v>86</v>
      </c>
      <c r="K38" s="98"/>
      <c r="L38" s="98"/>
    </row>
    <row r="39" spans="2:12" s="64" customFormat="1">
      <c r="B39" s="153">
        <v>36</v>
      </c>
      <c r="C39" s="155" t="s">
        <v>4</v>
      </c>
      <c r="D39" s="244">
        <v>64</v>
      </c>
      <c r="E39" s="244">
        <v>20</v>
      </c>
      <c r="F39" s="244">
        <v>2</v>
      </c>
      <c r="G39" s="244">
        <v>3</v>
      </c>
      <c r="H39" s="244">
        <v>15</v>
      </c>
      <c r="K39" s="98"/>
      <c r="L39" s="98"/>
    </row>
    <row r="40" spans="2:12" s="64" customFormat="1">
      <c r="B40" s="153">
        <v>37</v>
      </c>
      <c r="C40" s="155" t="s">
        <v>5</v>
      </c>
      <c r="D40" s="244">
        <v>230</v>
      </c>
      <c r="E40" s="244">
        <v>72</v>
      </c>
      <c r="F40" s="244">
        <v>8</v>
      </c>
      <c r="G40" s="244">
        <v>10</v>
      </c>
      <c r="H40" s="244">
        <v>75</v>
      </c>
      <c r="K40" s="98"/>
      <c r="L40" s="98"/>
    </row>
    <row r="41" spans="2:12" s="64" customFormat="1">
      <c r="B41" s="153">
        <v>38</v>
      </c>
      <c r="C41" s="155" t="s">
        <v>47</v>
      </c>
      <c r="D41" s="244">
        <v>43</v>
      </c>
      <c r="E41" s="244">
        <v>11</v>
      </c>
      <c r="F41" s="244">
        <v>2</v>
      </c>
      <c r="G41" s="244">
        <v>3</v>
      </c>
      <c r="H41" s="244">
        <v>15</v>
      </c>
      <c r="K41" s="98"/>
      <c r="L41" s="98"/>
    </row>
    <row r="42" spans="2:12" s="64" customFormat="1">
      <c r="B42" s="153">
        <v>39</v>
      </c>
      <c r="C42" s="155" t="s">
        <v>10</v>
      </c>
      <c r="D42" s="244">
        <v>181</v>
      </c>
      <c r="E42" s="244">
        <v>54</v>
      </c>
      <c r="F42" s="244">
        <v>11</v>
      </c>
      <c r="G42" s="244">
        <v>11</v>
      </c>
      <c r="H42" s="244">
        <v>73</v>
      </c>
      <c r="K42" s="98"/>
      <c r="L42" s="98"/>
    </row>
    <row r="43" spans="2:12" s="64" customFormat="1">
      <c r="B43" s="153">
        <v>40</v>
      </c>
      <c r="C43" s="155" t="s">
        <v>48</v>
      </c>
      <c r="D43" s="244">
        <v>33</v>
      </c>
      <c r="E43" s="244">
        <v>14</v>
      </c>
      <c r="F43" s="244">
        <v>2</v>
      </c>
      <c r="G43" s="244">
        <v>3</v>
      </c>
      <c r="H43" s="244">
        <v>5</v>
      </c>
      <c r="K43" s="98"/>
      <c r="L43" s="98"/>
    </row>
    <row r="44" spans="2:12" s="64" customFormat="1">
      <c r="B44" s="153">
        <v>41</v>
      </c>
      <c r="C44" s="155" t="s">
        <v>15</v>
      </c>
      <c r="D44" s="244">
        <v>97</v>
      </c>
      <c r="E44" s="244">
        <v>27</v>
      </c>
      <c r="F44" s="244">
        <v>5</v>
      </c>
      <c r="G44" s="244">
        <v>6</v>
      </c>
      <c r="H44" s="244">
        <v>29</v>
      </c>
      <c r="K44" s="98"/>
      <c r="L44" s="98"/>
    </row>
    <row r="45" spans="2:12" s="64" customFormat="1">
      <c r="B45" s="153">
        <v>42</v>
      </c>
      <c r="C45" s="155" t="s">
        <v>16</v>
      </c>
      <c r="D45" s="244">
        <v>175</v>
      </c>
      <c r="E45" s="244">
        <v>64</v>
      </c>
      <c r="F45" s="244">
        <v>15</v>
      </c>
      <c r="G45" s="244">
        <v>17</v>
      </c>
      <c r="H45" s="244">
        <v>83</v>
      </c>
      <c r="K45" s="98"/>
      <c r="L45" s="98"/>
    </row>
    <row r="46" spans="2:12" s="64" customFormat="1">
      <c r="B46" s="153">
        <v>43</v>
      </c>
      <c r="C46" s="155" t="s">
        <v>11</v>
      </c>
      <c r="D46" s="244">
        <v>142</v>
      </c>
      <c r="E46" s="244">
        <v>33</v>
      </c>
      <c r="F46" s="244">
        <v>6</v>
      </c>
      <c r="G46" s="244">
        <v>7</v>
      </c>
      <c r="H46" s="244">
        <v>47</v>
      </c>
      <c r="K46" s="98"/>
      <c r="L46" s="98"/>
    </row>
    <row r="47" spans="2:12" s="64" customFormat="1">
      <c r="B47" s="153">
        <v>44</v>
      </c>
      <c r="C47" s="155" t="s">
        <v>23</v>
      </c>
      <c r="D47" s="244">
        <v>139</v>
      </c>
      <c r="E47" s="244">
        <v>50</v>
      </c>
      <c r="F47" s="244">
        <v>8</v>
      </c>
      <c r="G47" s="244">
        <v>11</v>
      </c>
      <c r="H47" s="244">
        <v>47</v>
      </c>
      <c r="K47" s="98"/>
      <c r="L47" s="98"/>
    </row>
    <row r="48" spans="2:12" s="64" customFormat="1">
      <c r="B48" s="153">
        <v>45</v>
      </c>
      <c r="C48" s="155" t="s">
        <v>49</v>
      </c>
      <c r="D48" s="244">
        <v>61</v>
      </c>
      <c r="E48" s="244">
        <v>23</v>
      </c>
      <c r="F48" s="244">
        <v>4</v>
      </c>
      <c r="G48" s="244">
        <v>6</v>
      </c>
      <c r="H48" s="244">
        <v>19</v>
      </c>
      <c r="K48" s="98"/>
      <c r="L48" s="98"/>
    </row>
    <row r="49" spans="2:12" s="64" customFormat="1">
      <c r="B49" s="153">
        <v>46</v>
      </c>
      <c r="C49" s="155" t="s">
        <v>27</v>
      </c>
      <c r="D49" s="244">
        <v>58</v>
      </c>
      <c r="E49" s="244">
        <v>22</v>
      </c>
      <c r="F49" s="244">
        <v>3</v>
      </c>
      <c r="G49" s="244">
        <v>2</v>
      </c>
      <c r="H49" s="244">
        <v>22</v>
      </c>
      <c r="K49" s="98"/>
      <c r="L49" s="98"/>
    </row>
    <row r="50" spans="2:12" s="64" customFormat="1">
      <c r="B50" s="153">
        <v>47</v>
      </c>
      <c r="C50" s="155" t="s">
        <v>17</v>
      </c>
      <c r="D50" s="244">
        <v>111</v>
      </c>
      <c r="E50" s="244">
        <v>42</v>
      </c>
      <c r="F50" s="244">
        <v>6</v>
      </c>
      <c r="G50" s="244">
        <v>8</v>
      </c>
      <c r="H50" s="244">
        <v>41</v>
      </c>
      <c r="K50" s="98"/>
      <c r="L50" s="98"/>
    </row>
    <row r="51" spans="2:12" s="64" customFormat="1">
      <c r="B51" s="153">
        <v>48</v>
      </c>
      <c r="C51" s="155" t="s">
        <v>28</v>
      </c>
      <c r="D51" s="244">
        <v>52</v>
      </c>
      <c r="E51" s="244">
        <v>22</v>
      </c>
      <c r="F51" s="244">
        <v>3</v>
      </c>
      <c r="G51" s="244">
        <v>5</v>
      </c>
      <c r="H51" s="244">
        <v>27</v>
      </c>
      <c r="K51" s="98"/>
      <c r="L51" s="98"/>
    </row>
    <row r="52" spans="2:12" s="64" customFormat="1">
      <c r="B52" s="153">
        <v>49</v>
      </c>
      <c r="C52" s="155" t="s">
        <v>29</v>
      </c>
      <c r="D52" s="244">
        <v>64</v>
      </c>
      <c r="E52" s="244">
        <v>21</v>
      </c>
      <c r="F52" s="244">
        <v>3</v>
      </c>
      <c r="G52" s="244">
        <v>3</v>
      </c>
      <c r="H52" s="244">
        <v>23</v>
      </c>
      <c r="K52" s="98"/>
      <c r="L52" s="98"/>
    </row>
    <row r="53" spans="2:12" s="64" customFormat="1">
      <c r="B53" s="153">
        <v>50</v>
      </c>
      <c r="C53" s="155" t="s">
        <v>18</v>
      </c>
      <c r="D53" s="244">
        <v>50</v>
      </c>
      <c r="E53" s="244">
        <v>15</v>
      </c>
      <c r="F53" s="244">
        <v>4</v>
      </c>
      <c r="G53" s="244">
        <v>5</v>
      </c>
      <c r="H53" s="244">
        <v>23</v>
      </c>
      <c r="K53" s="98"/>
      <c r="L53" s="98"/>
    </row>
    <row r="54" spans="2:12" s="64" customFormat="1">
      <c r="B54" s="153">
        <v>51</v>
      </c>
      <c r="C54" s="155" t="s">
        <v>50</v>
      </c>
      <c r="D54" s="244">
        <v>73</v>
      </c>
      <c r="E54" s="244">
        <v>30</v>
      </c>
      <c r="F54" s="244">
        <v>3</v>
      </c>
      <c r="G54" s="244">
        <v>5</v>
      </c>
      <c r="H54" s="244">
        <v>23</v>
      </c>
      <c r="K54" s="98"/>
      <c r="L54" s="98"/>
    </row>
    <row r="55" spans="2:12" s="64" customFormat="1">
      <c r="B55" s="153">
        <v>52</v>
      </c>
      <c r="C55" s="155" t="s">
        <v>6</v>
      </c>
      <c r="D55" s="244">
        <v>87</v>
      </c>
      <c r="E55" s="244">
        <v>34</v>
      </c>
      <c r="F55" s="244">
        <v>2</v>
      </c>
      <c r="G55" s="244">
        <v>4</v>
      </c>
      <c r="H55" s="244">
        <v>23</v>
      </c>
      <c r="K55" s="98"/>
      <c r="L55" s="98"/>
    </row>
    <row r="56" spans="2:12" s="64" customFormat="1">
      <c r="B56" s="153">
        <v>53</v>
      </c>
      <c r="C56" s="155" t="s">
        <v>24</v>
      </c>
      <c r="D56" s="244">
        <v>29</v>
      </c>
      <c r="E56" s="244">
        <v>13</v>
      </c>
      <c r="F56" s="244">
        <v>1</v>
      </c>
      <c r="G56" s="244">
        <v>2</v>
      </c>
      <c r="H56" s="244">
        <v>6</v>
      </c>
      <c r="K56" s="98"/>
      <c r="L56" s="98"/>
    </row>
    <row r="57" spans="2:12" s="64" customFormat="1">
      <c r="B57" s="153">
        <v>54</v>
      </c>
      <c r="C57" s="155" t="s">
        <v>30</v>
      </c>
      <c r="D57" s="244">
        <v>56</v>
      </c>
      <c r="E57" s="244">
        <v>15</v>
      </c>
      <c r="F57" s="244">
        <v>4</v>
      </c>
      <c r="G57" s="244">
        <v>4</v>
      </c>
      <c r="H57" s="244">
        <v>17</v>
      </c>
      <c r="K57" s="98"/>
      <c r="L57" s="98"/>
    </row>
    <row r="58" spans="2:12" s="64" customFormat="1">
      <c r="B58" s="153">
        <v>55</v>
      </c>
      <c r="C58" s="155" t="s">
        <v>19</v>
      </c>
      <c r="D58" s="244">
        <v>66</v>
      </c>
      <c r="E58" s="244">
        <v>22</v>
      </c>
      <c r="F58" s="244">
        <v>3</v>
      </c>
      <c r="G58" s="244">
        <v>2</v>
      </c>
      <c r="H58" s="244">
        <v>23</v>
      </c>
      <c r="K58" s="98"/>
      <c r="L58" s="98"/>
    </row>
    <row r="59" spans="2:12" s="64" customFormat="1">
      <c r="B59" s="153">
        <v>56</v>
      </c>
      <c r="C59" s="155" t="s">
        <v>12</v>
      </c>
      <c r="D59" s="244">
        <v>33</v>
      </c>
      <c r="E59" s="244">
        <v>15</v>
      </c>
      <c r="F59" s="244">
        <v>1</v>
      </c>
      <c r="G59" s="244">
        <v>2</v>
      </c>
      <c r="H59" s="244">
        <v>18</v>
      </c>
      <c r="K59" s="98"/>
      <c r="L59" s="98"/>
    </row>
    <row r="60" spans="2:12" s="64" customFormat="1">
      <c r="B60" s="153">
        <v>57</v>
      </c>
      <c r="C60" s="155" t="s">
        <v>51</v>
      </c>
      <c r="D60" s="244">
        <v>35</v>
      </c>
      <c r="E60" s="244">
        <v>13</v>
      </c>
      <c r="F60" s="244">
        <v>2</v>
      </c>
      <c r="G60" s="244">
        <v>4</v>
      </c>
      <c r="H60" s="244">
        <v>13</v>
      </c>
      <c r="K60" s="98"/>
      <c r="L60" s="98"/>
    </row>
    <row r="61" spans="2:12" s="64" customFormat="1">
      <c r="B61" s="153">
        <v>58</v>
      </c>
      <c r="C61" s="155" t="s">
        <v>31</v>
      </c>
      <c r="D61" s="244">
        <v>51</v>
      </c>
      <c r="E61" s="244">
        <v>12</v>
      </c>
      <c r="F61" s="244">
        <v>3</v>
      </c>
      <c r="G61" s="244">
        <v>3</v>
      </c>
      <c r="H61" s="244">
        <v>20</v>
      </c>
      <c r="K61" s="98"/>
      <c r="L61" s="98"/>
    </row>
    <row r="62" spans="2:12" s="64" customFormat="1">
      <c r="B62" s="153">
        <v>59</v>
      </c>
      <c r="C62" s="155" t="s">
        <v>25</v>
      </c>
      <c r="D62" s="244">
        <v>260</v>
      </c>
      <c r="E62" s="244">
        <v>102</v>
      </c>
      <c r="F62" s="244">
        <v>10</v>
      </c>
      <c r="G62" s="244">
        <v>8</v>
      </c>
      <c r="H62" s="244">
        <v>81</v>
      </c>
      <c r="K62" s="98"/>
      <c r="L62" s="98"/>
    </row>
    <row r="63" spans="2:12" s="64" customFormat="1">
      <c r="B63" s="153">
        <v>60</v>
      </c>
      <c r="C63" s="155" t="s">
        <v>52</v>
      </c>
      <c r="D63" s="244">
        <v>27</v>
      </c>
      <c r="E63" s="244">
        <v>7</v>
      </c>
      <c r="F63" s="244">
        <v>2</v>
      </c>
      <c r="G63" s="244">
        <v>4</v>
      </c>
      <c r="H63" s="244">
        <v>3</v>
      </c>
      <c r="K63" s="98"/>
      <c r="L63" s="98"/>
    </row>
    <row r="64" spans="2:12" s="64" customFormat="1">
      <c r="B64" s="153">
        <v>61</v>
      </c>
      <c r="C64" s="155" t="s">
        <v>20</v>
      </c>
      <c r="D64" s="244">
        <v>22</v>
      </c>
      <c r="E64" s="244">
        <v>8</v>
      </c>
      <c r="F64" s="244">
        <v>1</v>
      </c>
      <c r="G64" s="244">
        <v>1</v>
      </c>
      <c r="H64" s="244">
        <v>11</v>
      </c>
      <c r="K64" s="98"/>
      <c r="L64" s="98"/>
    </row>
    <row r="65" spans="2:12" s="64" customFormat="1">
      <c r="B65" s="153">
        <v>62</v>
      </c>
      <c r="C65" s="155" t="s">
        <v>21</v>
      </c>
      <c r="D65" s="244">
        <v>35</v>
      </c>
      <c r="E65" s="244">
        <v>9</v>
      </c>
      <c r="F65" s="244">
        <v>1</v>
      </c>
      <c r="G65" s="244">
        <v>2</v>
      </c>
      <c r="H65" s="244">
        <v>15</v>
      </c>
      <c r="K65" s="98"/>
      <c r="L65" s="98"/>
    </row>
    <row r="66" spans="2:12" s="64" customFormat="1">
      <c r="B66" s="153">
        <v>63</v>
      </c>
      <c r="C66" s="155" t="s">
        <v>32</v>
      </c>
      <c r="D66" s="244">
        <v>34</v>
      </c>
      <c r="E66" s="244">
        <v>19</v>
      </c>
      <c r="F66" s="244">
        <v>3</v>
      </c>
      <c r="G66" s="244">
        <v>5</v>
      </c>
      <c r="H66" s="244">
        <v>11</v>
      </c>
      <c r="K66" s="98"/>
      <c r="L66" s="98"/>
    </row>
    <row r="67" spans="2:12" s="64" customFormat="1">
      <c r="B67" s="153">
        <v>64</v>
      </c>
      <c r="C67" s="155" t="s">
        <v>53</v>
      </c>
      <c r="D67" s="244">
        <v>30</v>
      </c>
      <c r="E67" s="244">
        <v>7</v>
      </c>
      <c r="F67" s="244">
        <v>1</v>
      </c>
      <c r="G67" s="244">
        <v>3</v>
      </c>
      <c r="H67" s="244">
        <v>9</v>
      </c>
      <c r="K67" s="98"/>
      <c r="L67" s="98"/>
    </row>
    <row r="68" spans="2:12" s="64" customFormat="1">
      <c r="B68" s="153">
        <v>65</v>
      </c>
      <c r="C68" s="155" t="s">
        <v>13</v>
      </c>
      <c r="D68" s="244">
        <v>18</v>
      </c>
      <c r="E68" s="244">
        <v>2</v>
      </c>
      <c r="F68" s="244">
        <v>1</v>
      </c>
      <c r="G68" s="244">
        <v>1</v>
      </c>
      <c r="H68" s="244">
        <v>6</v>
      </c>
      <c r="K68" s="98"/>
      <c r="L68" s="98"/>
    </row>
    <row r="69" spans="2:12" s="64" customFormat="1">
      <c r="B69" s="153">
        <v>66</v>
      </c>
      <c r="C69" s="155" t="s">
        <v>7</v>
      </c>
      <c r="D69" s="244">
        <v>0</v>
      </c>
      <c r="E69" s="244">
        <v>0</v>
      </c>
      <c r="F69" s="244">
        <v>0</v>
      </c>
      <c r="G69" s="244">
        <v>0</v>
      </c>
      <c r="H69" s="244">
        <v>0</v>
      </c>
      <c r="K69" s="98"/>
      <c r="L69" s="98"/>
    </row>
    <row r="70" spans="2:12" s="64" customFormat="1">
      <c r="B70" s="153">
        <v>67</v>
      </c>
      <c r="C70" s="155" t="s">
        <v>8</v>
      </c>
      <c r="D70" s="244">
        <v>4</v>
      </c>
      <c r="E70" s="244">
        <v>1</v>
      </c>
      <c r="F70" s="244">
        <v>0</v>
      </c>
      <c r="G70" s="244">
        <v>0</v>
      </c>
      <c r="H70" s="244">
        <v>1</v>
      </c>
      <c r="K70" s="98"/>
      <c r="L70" s="98"/>
    </row>
    <row r="71" spans="2:12" s="64" customFormat="1">
      <c r="B71" s="153">
        <v>68</v>
      </c>
      <c r="C71" s="155" t="s">
        <v>54</v>
      </c>
      <c r="D71" s="244">
        <v>9</v>
      </c>
      <c r="E71" s="244">
        <v>3</v>
      </c>
      <c r="F71" s="244">
        <v>2</v>
      </c>
      <c r="G71" s="244">
        <v>2</v>
      </c>
      <c r="H71" s="244">
        <v>3</v>
      </c>
      <c r="K71" s="98"/>
      <c r="L71" s="98"/>
    </row>
    <row r="72" spans="2:12" s="64" customFormat="1">
      <c r="B72" s="153">
        <v>69</v>
      </c>
      <c r="C72" s="155" t="s">
        <v>55</v>
      </c>
      <c r="D72" s="244">
        <v>14</v>
      </c>
      <c r="E72" s="244">
        <v>7</v>
      </c>
      <c r="F72" s="244">
        <v>1</v>
      </c>
      <c r="G72" s="244">
        <v>0</v>
      </c>
      <c r="H72" s="244">
        <v>10</v>
      </c>
      <c r="K72" s="98"/>
      <c r="L72" s="98"/>
    </row>
    <row r="73" spans="2:12" s="64" customFormat="1">
      <c r="B73" s="153">
        <v>70</v>
      </c>
      <c r="C73" s="155" t="s">
        <v>56</v>
      </c>
      <c r="D73" s="244">
        <v>5</v>
      </c>
      <c r="E73" s="244">
        <v>2</v>
      </c>
      <c r="F73" s="244">
        <v>0</v>
      </c>
      <c r="G73" s="244">
        <v>0</v>
      </c>
      <c r="H73" s="244">
        <v>1</v>
      </c>
      <c r="K73" s="98"/>
      <c r="L73" s="98"/>
    </row>
    <row r="74" spans="2:12" s="64" customFormat="1">
      <c r="B74" s="153">
        <v>71</v>
      </c>
      <c r="C74" s="155" t="s">
        <v>57</v>
      </c>
      <c r="D74" s="244">
        <v>9</v>
      </c>
      <c r="E74" s="244">
        <v>1</v>
      </c>
      <c r="F74" s="244">
        <v>0</v>
      </c>
      <c r="G74" s="244">
        <v>0</v>
      </c>
      <c r="H74" s="244">
        <v>1</v>
      </c>
      <c r="K74" s="98"/>
      <c r="L74" s="98"/>
    </row>
    <row r="75" spans="2:12" s="64" customFormat="1">
      <c r="B75" s="153">
        <v>72</v>
      </c>
      <c r="C75" s="155" t="s">
        <v>33</v>
      </c>
      <c r="D75" s="244">
        <v>4</v>
      </c>
      <c r="E75" s="244">
        <v>3</v>
      </c>
      <c r="F75" s="244">
        <v>0</v>
      </c>
      <c r="G75" s="244">
        <v>0</v>
      </c>
      <c r="H75" s="244">
        <v>3</v>
      </c>
      <c r="K75" s="98"/>
      <c r="L75" s="98"/>
    </row>
    <row r="76" spans="2:12" s="64" customFormat="1">
      <c r="B76" s="153">
        <v>73</v>
      </c>
      <c r="C76" s="155" t="s">
        <v>34</v>
      </c>
      <c r="D76" s="244">
        <v>4</v>
      </c>
      <c r="E76" s="244">
        <v>2</v>
      </c>
      <c r="F76" s="244">
        <v>0</v>
      </c>
      <c r="G76" s="244">
        <v>0</v>
      </c>
      <c r="H76" s="244">
        <v>1</v>
      </c>
      <c r="K76" s="98"/>
      <c r="L76" s="98"/>
    </row>
    <row r="77" spans="2:12" s="64" customFormat="1">
      <c r="B77" s="153">
        <v>74</v>
      </c>
      <c r="C77" s="155" t="s">
        <v>35</v>
      </c>
      <c r="D77" s="244">
        <v>4</v>
      </c>
      <c r="E77" s="244">
        <v>0</v>
      </c>
      <c r="F77" s="244">
        <v>0</v>
      </c>
      <c r="G77" s="244">
        <v>0</v>
      </c>
      <c r="H77" s="244">
        <v>0</v>
      </c>
      <c r="K77" s="98"/>
      <c r="L77" s="98"/>
    </row>
    <row r="78" spans="2:12" s="64" customFormat="1" ht="14.25" thickBot="1">
      <c r="B78" s="153">
        <v>75</v>
      </c>
      <c r="C78" s="155" t="s">
        <v>129</v>
      </c>
      <c r="D78" s="244">
        <v>35</v>
      </c>
      <c r="E78" s="244">
        <v>4</v>
      </c>
      <c r="F78" s="244">
        <v>18</v>
      </c>
      <c r="G78" s="244">
        <v>18</v>
      </c>
      <c r="H78" s="244">
        <v>5</v>
      </c>
      <c r="K78" s="98"/>
      <c r="L78" s="98"/>
    </row>
    <row r="79" spans="2:12" s="64" customFormat="1" ht="14.25" thickTop="1">
      <c r="B79" s="288" t="s">
        <v>1</v>
      </c>
      <c r="C79" s="289"/>
      <c r="D79" s="223">
        <f>地区別_医療機関数!D13</f>
        <v>5162</v>
      </c>
      <c r="E79" s="223">
        <f>地区別_医療機関数!E13</f>
        <v>1695</v>
      </c>
      <c r="F79" s="223">
        <f>地区別_医療機関数!F13</f>
        <v>253</v>
      </c>
      <c r="G79" s="223">
        <f>地区別_医療機関数!G13</f>
        <v>311</v>
      </c>
      <c r="H79" s="223">
        <f>地区別_医療機関数!H13</f>
        <v>1778</v>
      </c>
      <c r="K79" s="98"/>
      <c r="L79" s="98"/>
    </row>
    <row r="80" spans="2:12" s="64" customFormat="1">
      <c r="B80" s="154" t="s">
        <v>231</v>
      </c>
      <c r="K80" s="98"/>
      <c r="L80" s="98"/>
    </row>
    <row r="81" spans="2:12" s="64" customFormat="1">
      <c r="B81" s="159" t="s">
        <v>218</v>
      </c>
      <c r="K81" s="98"/>
      <c r="L81" s="98"/>
    </row>
    <row r="82" spans="2:12" s="64" customFormat="1">
      <c r="B82" s="158" t="s">
        <v>219</v>
      </c>
      <c r="K82" s="98"/>
      <c r="L82" s="98"/>
    </row>
    <row r="89" spans="2:12">
      <c r="D89" s="36"/>
      <c r="E89" s="36"/>
      <c r="F89" s="36"/>
      <c r="G89" s="36"/>
      <c r="H89" s="36"/>
    </row>
  </sheetData>
  <mergeCells count="1">
    <mergeCell ref="B79:C79"/>
  </mergeCells>
  <phoneticPr fontId="3"/>
  <pageMargins left="0.47244094488188981" right="0.23622047244094491" top="0.43307086614173229" bottom="0.31496062992125984" header="0.31496062992125984" footer="0.19685039370078741"/>
  <pageSetup paperSize="9" scale="74" fitToHeight="0" orientation="portrait" r:id="rId1"/>
  <headerFooter>
    <oddHeader>&amp;R&amp;"ＭＳ 明朝,標準"&amp;12 2-17.在宅医療に係る分析</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49"/>
  <sheetViews>
    <sheetView showGridLines="0" zoomScaleNormal="100" zoomScaleSheetLayoutView="100" workbookViewId="0"/>
  </sheetViews>
  <sheetFormatPr defaultColWidth="9" defaultRowHeight="13.5"/>
  <cols>
    <col min="1" max="1" width="4.625" style="12" customWidth="1"/>
    <col min="2" max="2" width="22.75" style="12" customWidth="1"/>
    <col min="3" max="3" width="11.625" style="12" bestFit="1" customWidth="1"/>
    <col min="4" max="4" width="13.5" style="12" bestFit="1" customWidth="1"/>
    <col min="5" max="16384" width="9" style="12"/>
  </cols>
  <sheetData>
    <row r="1" spans="1:4" ht="16.5" customHeight="1">
      <c r="A1" s="21" t="s">
        <v>167</v>
      </c>
    </row>
    <row r="2" spans="1:4" ht="16.5" customHeight="1">
      <c r="A2" s="12" t="s">
        <v>127</v>
      </c>
    </row>
    <row r="3" spans="1:4" s="8" customFormat="1" ht="12">
      <c r="B3" s="336" t="s">
        <v>89</v>
      </c>
      <c r="C3" s="334">
        <f>'地区別_在宅(医科)'!BO15</f>
        <v>1264913</v>
      </c>
    </row>
    <row r="4" spans="1:4" s="8" customFormat="1" ht="12">
      <c r="B4" s="268"/>
      <c r="C4" s="335"/>
    </row>
    <row r="6" spans="1:4" ht="36">
      <c r="B6" s="22" t="s">
        <v>123</v>
      </c>
      <c r="C6" s="17" t="s">
        <v>91</v>
      </c>
      <c r="D6" s="28" t="s">
        <v>212</v>
      </c>
    </row>
    <row r="7" spans="1:4">
      <c r="B7" s="191" t="s">
        <v>84</v>
      </c>
      <c r="C7" s="196">
        <f>地区別_介護の要因疾病!AH53</f>
        <v>181819</v>
      </c>
      <c r="D7" s="38">
        <f>地区別_介護の要因疾病!AI53</f>
        <v>0.14374032048053897</v>
      </c>
    </row>
    <row r="8" spans="1:4">
      <c r="B8" s="45" t="s">
        <v>85</v>
      </c>
      <c r="C8" s="197">
        <f>地区別_介護の要因疾病!AH54</f>
        <v>348814</v>
      </c>
      <c r="D8" s="39">
        <f>地区別_介護の要因疾病!AI54</f>
        <v>0.27576125788888245</v>
      </c>
    </row>
    <row r="9" spans="1:4">
      <c r="B9" s="46" t="s">
        <v>86</v>
      </c>
      <c r="C9" s="197">
        <f>地区別_介護の要因疾病!AH55</f>
        <v>482854</v>
      </c>
      <c r="D9" s="39">
        <f>地区別_介護の要因疾病!AI55</f>
        <v>0.38172902009861548</v>
      </c>
    </row>
    <row r="10" spans="1:4">
      <c r="B10" s="46" t="s">
        <v>87</v>
      </c>
      <c r="C10" s="197">
        <f>地区別_介護の要因疾病!AH56</f>
        <v>153790</v>
      </c>
      <c r="D10" s="39">
        <f>地区別_介護の要因疾病!AI56</f>
        <v>0.12158148426018232</v>
      </c>
    </row>
    <row r="11" spans="1:4">
      <c r="B11" s="47" t="s">
        <v>88</v>
      </c>
      <c r="C11" s="198">
        <f>地区別_介護の要因疾病!AH57</f>
        <v>320051</v>
      </c>
      <c r="D11" s="40">
        <f>地区別_介護の要因疾病!AI57</f>
        <v>0.25302214460599265</v>
      </c>
    </row>
    <row r="12" spans="1:4" ht="24">
      <c r="B12" s="163" t="s">
        <v>220</v>
      </c>
      <c r="C12" s="199">
        <f>地区別_介護の要因疾病!AH58</f>
        <v>851025</v>
      </c>
      <c r="D12" s="42">
        <f>地区別_介護の要因疾病!AI58</f>
        <v>0.67279330673334847</v>
      </c>
    </row>
    <row r="13" spans="1:4" s="2" customFormat="1" ht="15" customHeight="1">
      <c r="B13" s="60" t="s">
        <v>232</v>
      </c>
      <c r="C13" s="5"/>
      <c r="D13" s="5"/>
    </row>
    <row r="14" spans="1:4" s="2" customFormat="1" ht="15" customHeight="1">
      <c r="B14" s="54" t="s">
        <v>82</v>
      </c>
    </row>
    <row r="15" spans="1:4" s="2" customFormat="1" ht="15" customHeight="1">
      <c r="B15" s="157" t="s">
        <v>217</v>
      </c>
    </row>
    <row r="16" spans="1:4" s="2" customFormat="1" ht="15" customHeight="1">
      <c r="B16" s="160" t="s">
        <v>234</v>
      </c>
    </row>
    <row r="18" spans="1:1" ht="16.5" customHeight="1">
      <c r="A18" s="21" t="s">
        <v>168</v>
      </c>
    </row>
    <row r="19" spans="1:1" ht="16.5" customHeight="1">
      <c r="A19" s="12" t="s">
        <v>127</v>
      </c>
    </row>
    <row r="47" spans="2:2">
      <c r="B47" s="60" t="s">
        <v>232</v>
      </c>
    </row>
    <row r="48" spans="2:2">
      <c r="B48" s="54" t="s">
        <v>82</v>
      </c>
    </row>
    <row r="49" spans="2:2">
      <c r="B49" s="160" t="s">
        <v>234</v>
      </c>
    </row>
  </sheetData>
  <mergeCells count="2">
    <mergeCell ref="C3:C4"/>
    <mergeCell ref="B3:B4"/>
  </mergeCells>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2-17.在宅医療に係る分析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78"/>
  <sheetViews>
    <sheetView showGridLines="0" zoomScaleNormal="100" zoomScaleSheetLayoutView="100" workbookViewId="0"/>
  </sheetViews>
  <sheetFormatPr defaultColWidth="9" defaultRowHeight="12"/>
  <cols>
    <col min="1" max="1" width="4.625" style="8" customWidth="1"/>
    <col min="2" max="2" width="3.25" style="8" bestFit="1" customWidth="1"/>
    <col min="3" max="3" width="23.625" style="8" customWidth="1"/>
    <col min="4" max="4" width="9.625" style="125" customWidth="1"/>
    <col min="5" max="5" width="23.125" style="8" customWidth="1"/>
    <col min="6" max="7" width="8.625" style="8" customWidth="1"/>
    <col min="8" max="8" width="9.625" style="125" customWidth="1"/>
    <col min="9" max="9" width="23.125" style="8" customWidth="1"/>
    <col min="10" max="11" width="8.625" style="8" customWidth="1"/>
    <col min="12" max="12" width="9.625" style="125" customWidth="1"/>
    <col min="13" max="13" width="23.125" style="8" customWidth="1"/>
    <col min="14" max="15" width="8.625" style="8" customWidth="1"/>
    <col min="16" max="16" width="9.625" style="125" customWidth="1"/>
    <col min="17" max="17" width="23.125" style="8" customWidth="1"/>
    <col min="18" max="19" width="8.625" style="8" customWidth="1"/>
    <col min="20" max="20" width="9.625" style="125" customWidth="1"/>
    <col min="21" max="21" width="23.125" style="8" customWidth="1"/>
    <col min="22" max="23" width="8.625" style="8" customWidth="1"/>
    <col min="24" max="24" width="9.625" style="125" customWidth="1"/>
    <col min="25" max="25" width="23.125" style="8" customWidth="1"/>
    <col min="26" max="27" width="8.625" style="8" customWidth="1"/>
    <col min="28" max="28" width="9.625" style="125" customWidth="1"/>
    <col min="29" max="29" width="23.125" style="8" customWidth="1"/>
    <col min="30" max="31" width="8.625" style="8" customWidth="1"/>
    <col min="32" max="32" width="9.625" style="125" customWidth="1"/>
    <col min="33" max="33" width="23.125" style="8" customWidth="1"/>
    <col min="34" max="35" width="8.625" style="8" customWidth="1"/>
    <col min="36" max="36" width="9" style="8"/>
    <col min="37" max="37" width="4.75" style="7" customWidth="1"/>
    <col min="38" max="38" width="13.5" style="7" customWidth="1"/>
    <col min="39" max="40" width="9" style="8"/>
    <col min="41" max="41" width="14.125" style="8" customWidth="1"/>
    <col min="42" max="44" width="9" style="8"/>
    <col min="45" max="46" width="9.75" style="7" customWidth="1"/>
    <col min="47" max="16384" width="9" style="8"/>
  </cols>
  <sheetData>
    <row r="1" spans="1:46" ht="13.5">
      <c r="A1" s="21"/>
      <c r="B1" s="8" t="s">
        <v>211</v>
      </c>
    </row>
    <row r="2" spans="1:46" ht="13.5">
      <c r="A2" s="12"/>
      <c r="B2" s="8" t="s">
        <v>189</v>
      </c>
    </row>
    <row r="3" spans="1:46" ht="13.5" customHeight="1">
      <c r="B3" s="336"/>
      <c r="C3" s="336" t="s">
        <v>74</v>
      </c>
      <c r="D3" s="275" t="s">
        <v>66</v>
      </c>
      <c r="E3" s="340"/>
      <c r="F3" s="340"/>
      <c r="G3" s="276"/>
      <c r="H3" s="275" t="s">
        <v>67</v>
      </c>
      <c r="I3" s="340"/>
      <c r="J3" s="340"/>
      <c r="K3" s="276"/>
      <c r="L3" s="275" t="s">
        <v>68</v>
      </c>
      <c r="M3" s="340"/>
      <c r="N3" s="340"/>
      <c r="O3" s="276"/>
      <c r="P3" s="275" t="s">
        <v>69</v>
      </c>
      <c r="Q3" s="340"/>
      <c r="R3" s="340"/>
      <c r="S3" s="276"/>
      <c r="T3" s="275" t="s">
        <v>70</v>
      </c>
      <c r="U3" s="340"/>
      <c r="V3" s="340"/>
      <c r="W3" s="276"/>
      <c r="X3" s="275" t="s">
        <v>71</v>
      </c>
      <c r="Y3" s="340"/>
      <c r="Z3" s="340"/>
      <c r="AA3" s="276"/>
      <c r="AB3" s="275" t="s">
        <v>72</v>
      </c>
      <c r="AC3" s="340"/>
      <c r="AD3" s="340"/>
      <c r="AE3" s="276"/>
      <c r="AF3" s="275" t="s">
        <v>73</v>
      </c>
      <c r="AG3" s="340"/>
      <c r="AH3" s="340"/>
      <c r="AI3" s="276"/>
      <c r="AL3" s="12" t="s">
        <v>125</v>
      </c>
    </row>
    <row r="4" spans="1:46" ht="45">
      <c r="B4" s="268"/>
      <c r="C4" s="268"/>
      <c r="D4" s="124" t="s">
        <v>213</v>
      </c>
      <c r="E4" s="23" t="s">
        <v>123</v>
      </c>
      <c r="F4" s="29" t="s">
        <v>94</v>
      </c>
      <c r="G4" s="61" t="s">
        <v>193</v>
      </c>
      <c r="H4" s="124" t="s">
        <v>213</v>
      </c>
      <c r="I4" s="23" t="s">
        <v>123</v>
      </c>
      <c r="J4" s="29" t="s">
        <v>94</v>
      </c>
      <c r="K4" s="61" t="s">
        <v>193</v>
      </c>
      <c r="L4" s="124" t="s">
        <v>213</v>
      </c>
      <c r="M4" s="23" t="s">
        <v>123</v>
      </c>
      <c r="N4" s="29" t="s">
        <v>94</v>
      </c>
      <c r="O4" s="61" t="s">
        <v>193</v>
      </c>
      <c r="P4" s="124" t="s">
        <v>213</v>
      </c>
      <c r="Q4" s="23" t="s">
        <v>123</v>
      </c>
      <c r="R4" s="29" t="s">
        <v>94</v>
      </c>
      <c r="S4" s="120" t="s">
        <v>193</v>
      </c>
      <c r="T4" s="124" t="s">
        <v>213</v>
      </c>
      <c r="U4" s="23" t="s">
        <v>123</v>
      </c>
      <c r="V4" s="29" t="s">
        <v>94</v>
      </c>
      <c r="W4" s="61" t="s">
        <v>193</v>
      </c>
      <c r="X4" s="124" t="s">
        <v>213</v>
      </c>
      <c r="Y4" s="23" t="s">
        <v>123</v>
      </c>
      <c r="Z4" s="29" t="s">
        <v>94</v>
      </c>
      <c r="AA4" s="61" t="s">
        <v>193</v>
      </c>
      <c r="AB4" s="124" t="s">
        <v>213</v>
      </c>
      <c r="AC4" s="23" t="s">
        <v>123</v>
      </c>
      <c r="AD4" s="29" t="s">
        <v>94</v>
      </c>
      <c r="AE4" s="61" t="s">
        <v>193</v>
      </c>
      <c r="AF4" s="85" t="s">
        <v>213</v>
      </c>
      <c r="AG4" s="50" t="s">
        <v>123</v>
      </c>
      <c r="AH4" s="62" t="s">
        <v>94</v>
      </c>
      <c r="AI4" s="63" t="s">
        <v>193</v>
      </c>
      <c r="AL4" s="342" t="s">
        <v>194</v>
      </c>
      <c r="AM4" s="343"/>
      <c r="AO4" s="341" t="s">
        <v>194</v>
      </c>
      <c r="AP4" s="341"/>
      <c r="AQ4" s="341"/>
      <c r="AS4" s="341" t="s">
        <v>194</v>
      </c>
      <c r="AT4" s="341"/>
    </row>
    <row r="5" spans="1:46" s="20" customFormat="1">
      <c r="B5" s="293">
        <v>1</v>
      </c>
      <c r="C5" s="312" t="s">
        <v>2</v>
      </c>
      <c r="D5" s="337">
        <f>'地区別_在宅(医科)'!D7</f>
        <v>127</v>
      </c>
      <c r="E5" s="191" t="s">
        <v>84</v>
      </c>
      <c r="F5" s="247">
        <v>7</v>
      </c>
      <c r="G5" s="68">
        <f>IFERROR(F5/D5,"-")</f>
        <v>5.5118110236220472E-2</v>
      </c>
      <c r="H5" s="337">
        <f>'地区別_在宅(医科)'!M7</f>
        <v>323</v>
      </c>
      <c r="I5" s="191" t="s">
        <v>84</v>
      </c>
      <c r="J5" s="247">
        <v>28</v>
      </c>
      <c r="K5" s="68">
        <f>IFERROR(J5/H5,"-")</f>
        <v>8.6687306501547989E-2</v>
      </c>
      <c r="L5" s="337">
        <f>'地区別_在宅(医科)'!V7</f>
        <v>54174</v>
      </c>
      <c r="M5" s="191" t="s">
        <v>84</v>
      </c>
      <c r="N5" s="247">
        <v>3378</v>
      </c>
      <c r="O5" s="68">
        <f>IFERROR(N5/L5,"-")</f>
        <v>6.2354635064791226E-2</v>
      </c>
      <c r="P5" s="337">
        <f>'地区別_在宅(医科)'!AE7</f>
        <v>44410</v>
      </c>
      <c r="Q5" s="191" t="s">
        <v>84</v>
      </c>
      <c r="R5" s="247">
        <v>5631</v>
      </c>
      <c r="S5" s="77">
        <f>IFERROR(R5/P5,"-")</f>
        <v>0.12679576671920739</v>
      </c>
      <c r="T5" s="337">
        <f>'地区別_在宅(医科)'!AN7</f>
        <v>30372</v>
      </c>
      <c r="U5" s="191" t="s">
        <v>84</v>
      </c>
      <c r="V5" s="247">
        <v>6529</v>
      </c>
      <c r="W5" s="68">
        <f>IFERROR(V5/T5,"-")</f>
        <v>0.21496773343869352</v>
      </c>
      <c r="X5" s="337">
        <f>'地区別_在宅(医科)'!AW7</f>
        <v>14209</v>
      </c>
      <c r="Y5" s="191" t="s">
        <v>84</v>
      </c>
      <c r="Z5" s="247">
        <v>3972</v>
      </c>
      <c r="AA5" s="68">
        <f>IFERROR(Z5/X5,"-")</f>
        <v>0.2795411358997818</v>
      </c>
      <c r="AB5" s="337">
        <f>'地区別_在宅(医科)'!BF7</f>
        <v>5421</v>
      </c>
      <c r="AC5" s="191" t="s">
        <v>84</v>
      </c>
      <c r="AD5" s="247">
        <v>1500</v>
      </c>
      <c r="AE5" s="68">
        <f>IFERROR(AD5/AB5,"-")</f>
        <v>0.27670171555063644</v>
      </c>
      <c r="AF5" s="337">
        <f>'地区別_在宅(医科)'!BO7</f>
        <v>149036</v>
      </c>
      <c r="AG5" s="191" t="s">
        <v>84</v>
      </c>
      <c r="AH5" s="247">
        <v>21045</v>
      </c>
      <c r="AI5" s="77">
        <f>IFERROR(AH5/AF5,"-")</f>
        <v>0.14120749349150541</v>
      </c>
      <c r="AK5" s="173">
        <v>1</v>
      </c>
      <c r="AL5" s="37" t="s">
        <v>2</v>
      </c>
      <c r="AM5" s="174">
        <f>INDEX($AI:$AI,(ROW()+(AK5*5)))</f>
        <v>0.6520773504388202</v>
      </c>
      <c r="AN5" s="96"/>
      <c r="AO5" s="65" t="str">
        <f t="shared" ref="AO5:AO12" si="0">INDEX($AL$5:$AL$12,MATCH(AP5,AM$5:AM$12,0))</f>
        <v>大阪市医療圏</v>
      </c>
      <c r="AP5" s="147">
        <f t="shared" ref="AP5:AP12" si="1">LARGE(AM$5:AM$12,ROW(A1))</f>
        <v>0.67711175071955954</v>
      </c>
      <c r="AQ5" s="147">
        <f>ROUND(AP5,3)</f>
        <v>0.67700000000000005</v>
      </c>
      <c r="AR5" s="96"/>
      <c r="AS5" s="147">
        <f>ROUND($AI$58,3)</f>
        <v>0.67300000000000004</v>
      </c>
      <c r="AT5" s="184">
        <v>0</v>
      </c>
    </row>
    <row r="6" spans="1:46" s="20" customFormat="1" ht="13.5" customHeight="1">
      <c r="B6" s="311"/>
      <c r="C6" s="313"/>
      <c r="D6" s="338"/>
      <c r="E6" s="45" t="s">
        <v>85</v>
      </c>
      <c r="F6" s="226">
        <v>19</v>
      </c>
      <c r="G6" s="69">
        <f>IFERROR(F6/D5,"-")</f>
        <v>0.14960629921259844</v>
      </c>
      <c r="H6" s="338"/>
      <c r="I6" s="45" t="s">
        <v>85</v>
      </c>
      <c r="J6" s="226">
        <v>101</v>
      </c>
      <c r="K6" s="69">
        <f>IFERROR(J6/H5,"-")</f>
        <v>0.31269349845201239</v>
      </c>
      <c r="L6" s="338"/>
      <c r="M6" s="45" t="s">
        <v>85</v>
      </c>
      <c r="N6" s="226">
        <v>11442</v>
      </c>
      <c r="O6" s="69">
        <f>IFERROR(N6/L5,"-")</f>
        <v>0.21120832871857348</v>
      </c>
      <c r="P6" s="338"/>
      <c r="Q6" s="45" t="s">
        <v>85</v>
      </c>
      <c r="R6" s="226">
        <v>12120</v>
      </c>
      <c r="S6" s="78">
        <f>IFERROR(R6/P5,"-")</f>
        <v>0.27291150641747353</v>
      </c>
      <c r="T6" s="338"/>
      <c r="U6" s="45" t="s">
        <v>85</v>
      </c>
      <c r="V6" s="226">
        <v>9255</v>
      </c>
      <c r="W6" s="69">
        <f>IFERROR(V6/T5,"-")</f>
        <v>0.30472145397076256</v>
      </c>
      <c r="X6" s="338"/>
      <c r="Y6" s="45" t="s">
        <v>85</v>
      </c>
      <c r="Z6" s="226">
        <v>4073</v>
      </c>
      <c r="AA6" s="69">
        <f>IFERROR(Z6/X5,"-")</f>
        <v>0.28664930677739459</v>
      </c>
      <c r="AB6" s="338"/>
      <c r="AC6" s="45" t="s">
        <v>85</v>
      </c>
      <c r="AD6" s="226">
        <v>1309</v>
      </c>
      <c r="AE6" s="69">
        <f>IFERROR(AD6/AB5,"-")</f>
        <v>0.24146836377052205</v>
      </c>
      <c r="AF6" s="338"/>
      <c r="AG6" s="45" t="s">
        <v>85</v>
      </c>
      <c r="AH6" s="226">
        <v>38319</v>
      </c>
      <c r="AI6" s="78">
        <f>IFERROR(AH6/AF5,"-")</f>
        <v>0.25711237553342814</v>
      </c>
      <c r="AK6" s="173">
        <v>2</v>
      </c>
      <c r="AL6" s="37" t="s">
        <v>9</v>
      </c>
      <c r="AM6" s="174">
        <f t="shared" ref="AM6:AM12" si="2">INDEX($AI:$AI,(ROW()+(AK6*5)))</f>
        <v>0.66433309429903187</v>
      </c>
      <c r="AN6" s="96"/>
      <c r="AO6" s="65" t="str">
        <f t="shared" si="0"/>
        <v>中河内医療圏</v>
      </c>
      <c r="AP6" s="147">
        <f t="shared" si="1"/>
        <v>0.66664029243745349</v>
      </c>
      <c r="AQ6" s="147">
        <f t="shared" ref="AQ6:AQ12" si="3">ROUND(AP6,3)</f>
        <v>0.66700000000000004</v>
      </c>
      <c r="AR6" s="96"/>
      <c r="AS6" s="147">
        <f t="shared" ref="AS6:AS12" si="4">ROUND($AI$58,3)</f>
        <v>0.67300000000000004</v>
      </c>
      <c r="AT6" s="184">
        <v>0</v>
      </c>
    </row>
    <row r="7" spans="1:46" s="20" customFormat="1" ht="13.5" customHeight="1">
      <c r="B7" s="311"/>
      <c r="C7" s="313"/>
      <c r="D7" s="338"/>
      <c r="E7" s="46" t="s">
        <v>86</v>
      </c>
      <c r="F7" s="226">
        <v>28</v>
      </c>
      <c r="G7" s="69">
        <f>IFERROR(F7/D5,"-")</f>
        <v>0.22047244094488189</v>
      </c>
      <c r="H7" s="338"/>
      <c r="I7" s="46" t="s">
        <v>86</v>
      </c>
      <c r="J7" s="226">
        <v>90</v>
      </c>
      <c r="K7" s="69">
        <f>IFERROR(J7/H5,"-")</f>
        <v>0.27863777089783281</v>
      </c>
      <c r="L7" s="338"/>
      <c r="M7" s="46" t="s">
        <v>86</v>
      </c>
      <c r="N7" s="226">
        <v>18072</v>
      </c>
      <c r="O7" s="69">
        <f>IFERROR(N7/L5,"-")</f>
        <v>0.3335917598848156</v>
      </c>
      <c r="P7" s="338"/>
      <c r="Q7" s="46" t="s">
        <v>86</v>
      </c>
      <c r="R7" s="226">
        <v>17367</v>
      </c>
      <c r="S7" s="78">
        <f>IFERROR(R7/P5,"-")</f>
        <v>0.391060571943256</v>
      </c>
      <c r="T7" s="338"/>
      <c r="U7" s="46" t="s">
        <v>86</v>
      </c>
      <c r="V7" s="226">
        <v>12153</v>
      </c>
      <c r="W7" s="69">
        <f>IFERROR(V7/T5,"-")</f>
        <v>0.40013828526274198</v>
      </c>
      <c r="X7" s="338"/>
      <c r="Y7" s="46" t="s">
        <v>86</v>
      </c>
      <c r="Z7" s="226">
        <v>4915</v>
      </c>
      <c r="AA7" s="69">
        <f>IFERROR(Z7/X5,"-")</f>
        <v>0.34590752340066155</v>
      </c>
      <c r="AB7" s="338"/>
      <c r="AC7" s="46" t="s">
        <v>86</v>
      </c>
      <c r="AD7" s="226">
        <v>1524</v>
      </c>
      <c r="AE7" s="69">
        <f>IFERROR(AD7/AB5,"-")</f>
        <v>0.28112894299944657</v>
      </c>
      <c r="AF7" s="338"/>
      <c r="AG7" s="46" t="s">
        <v>86</v>
      </c>
      <c r="AH7" s="226">
        <v>54149</v>
      </c>
      <c r="AI7" s="78">
        <f>IFERROR(AH7/AF5,"-")</f>
        <v>0.36332832335811482</v>
      </c>
      <c r="AK7" s="173">
        <v>3</v>
      </c>
      <c r="AL7" s="37" t="s">
        <v>14</v>
      </c>
      <c r="AM7" s="174">
        <f t="shared" si="2"/>
        <v>0.65330787729287398</v>
      </c>
      <c r="AN7" s="96"/>
      <c r="AO7" s="65" t="str">
        <f t="shared" si="0"/>
        <v>泉州医療圏</v>
      </c>
      <c r="AP7" s="147">
        <f t="shared" si="1"/>
        <v>0.66490642170985759</v>
      </c>
      <c r="AQ7" s="147">
        <f t="shared" si="3"/>
        <v>0.66500000000000004</v>
      </c>
      <c r="AR7" s="96"/>
      <c r="AS7" s="147">
        <f t="shared" si="4"/>
        <v>0.67300000000000004</v>
      </c>
      <c r="AT7" s="184">
        <v>0</v>
      </c>
    </row>
    <row r="8" spans="1:46" s="20" customFormat="1" ht="13.5" customHeight="1">
      <c r="B8" s="311"/>
      <c r="C8" s="313"/>
      <c r="D8" s="338"/>
      <c r="E8" s="46" t="s">
        <v>87</v>
      </c>
      <c r="F8" s="226">
        <v>6</v>
      </c>
      <c r="G8" s="69">
        <f>IFERROR(F8/D5,"-")</f>
        <v>4.7244094488188976E-2</v>
      </c>
      <c r="H8" s="338"/>
      <c r="I8" s="46" t="s">
        <v>87</v>
      </c>
      <c r="J8" s="226">
        <v>31</v>
      </c>
      <c r="K8" s="69">
        <f>IFERROR(J8/H5,"-")</f>
        <v>9.5975232198142413E-2</v>
      </c>
      <c r="L8" s="338"/>
      <c r="M8" s="46" t="s">
        <v>87</v>
      </c>
      <c r="N8" s="226">
        <v>3715</v>
      </c>
      <c r="O8" s="69">
        <f>IFERROR(N8/L5,"-")</f>
        <v>6.8575331339757073E-2</v>
      </c>
      <c r="P8" s="338"/>
      <c r="Q8" s="46" t="s">
        <v>87</v>
      </c>
      <c r="R8" s="226">
        <v>4919</v>
      </c>
      <c r="S8" s="78">
        <f>IFERROR(R8/P5,"-")</f>
        <v>0.11076334158973204</v>
      </c>
      <c r="T8" s="338"/>
      <c r="U8" s="46" t="s">
        <v>87</v>
      </c>
      <c r="V8" s="226">
        <v>4755</v>
      </c>
      <c r="W8" s="69">
        <f>IFERROR(V8/T5,"-")</f>
        <v>0.15655867246147767</v>
      </c>
      <c r="X8" s="338"/>
      <c r="Y8" s="46" t="s">
        <v>87</v>
      </c>
      <c r="Z8" s="226">
        <v>2603</v>
      </c>
      <c r="AA8" s="69">
        <f>IFERROR(Z8/X5,"-")</f>
        <v>0.18319375043986205</v>
      </c>
      <c r="AB8" s="338"/>
      <c r="AC8" s="46" t="s">
        <v>87</v>
      </c>
      <c r="AD8" s="226">
        <v>974</v>
      </c>
      <c r="AE8" s="69">
        <f>IFERROR(AD8/AB5,"-")</f>
        <v>0.17967164729754659</v>
      </c>
      <c r="AF8" s="338"/>
      <c r="AG8" s="46" t="s">
        <v>87</v>
      </c>
      <c r="AH8" s="226">
        <v>17003</v>
      </c>
      <c r="AI8" s="78">
        <f>IFERROR(AH8/AF5,"-")</f>
        <v>0.11408652942913122</v>
      </c>
      <c r="AK8" s="173">
        <v>4</v>
      </c>
      <c r="AL8" s="37" t="s">
        <v>22</v>
      </c>
      <c r="AM8" s="174">
        <f t="shared" si="2"/>
        <v>0.66664029243745349</v>
      </c>
      <c r="AN8" s="96"/>
      <c r="AO8" s="65" t="str">
        <f t="shared" si="0"/>
        <v>三島医療圏</v>
      </c>
      <c r="AP8" s="147">
        <f t="shared" si="1"/>
        <v>0.66433309429903187</v>
      </c>
      <c r="AQ8" s="147">
        <f t="shared" si="3"/>
        <v>0.66400000000000003</v>
      </c>
      <c r="AR8" s="96"/>
      <c r="AS8" s="147">
        <f t="shared" si="4"/>
        <v>0.67300000000000004</v>
      </c>
      <c r="AT8" s="184">
        <v>0</v>
      </c>
    </row>
    <row r="9" spans="1:46" s="20" customFormat="1" ht="13.5" customHeight="1">
      <c r="B9" s="311"/>
      <c r="C9" s="313"/>
      <c r="D9" s="338"/>
      <c r="E9" s="47" t="s">
        <v>88</v>
      </c>
      <c r="F9" s="227">
        <v>25</v>
      </c>
      <c r="G9" s="70">
        <f>IFERROR(F9/D5,"-")</f>
        <v>0.19685039370078741</v>
      </c>
      <c r="H9" s="338"/>
      <c r="I9" s="47" t="s">
        <v>88</v>
      </c>
      <c r="J9" s="227">
        <v>72</v>
      </c>
      <c r="K9" s="70">
        <f>IFERROR(J9/H5,"-")</f>
        <v>0.22291021671826625</v>
      </c>
      <c r="L9" s="338"/>
      <c r="M9" s="47" t="s">
        <v>88</v>
      </c>
      <c r="N9" s="227">
        <v>10365</v>
      </c>
      <c r="O9" s="70">
        <f>IFERROR(N9/L5,"-")</f>
        <v>0.19132794329383099</v>
      </c>
      <c r="P9" s="338"/>
      <c r="Q9" s="47" t="s">
        <v>88</v>
      </c>
      <c r="R9" s="227">
        <v>10604</v>
      </c>
      <c r="S9" s="79">
        <f>IFERROR(R9/P5,"-")</f>
        <v>0.2387750506642648</v>
      </c>
      <c r="T9" s="338"/>
      <c r="U9" s="47" t="s">
        <v>88</v>
      </c>
      <c r="V9" s="227">
        <v>8294</v>
      </c>
      <c r="W9" s="70">
        <f>IFERROR(V9/T5,"-")</f>
        <v>0.27308046885289083</v>
      </c>
      <c r="X9" s="338"/>
      <c r="Y9" s="47" t="s">
        <v>88</v>
      </c>
      <c r="Z9" s="227">
        <v>3932</v>
      </c>
      <c r="AA9" s="70">
        <f>IFERROR(Z9/X5,"-")</f>
        <v>0.27672601872052927</v>
      </c>
      <c r="AB9" s="338"/>
      <c r="AC9" s="47" t="s">
        <v>88</v>
      </c>
      <c r="AD9" s="227">
        <v>1372</v>
      </c>
      <c r="AE9" s="70">
        <f>IFERROR(AD9/AB5,"-")</f>
        <v>0.25308983582364875</v>
      </c>
      <c r="AF9" s="338"/>
      <c r="AG9" s="47" t="s">
        <v>88</v>
      </c>
      <c r="AH9" s="227">
        <v>34664</v>
      </c>
      <c r="AI9" s="79">
        <f>IFERROR(AH9/AF5,"-")</f>
        <v>0.23258809951957915</v>
      </c>
      <c r="AK9" s="173">
        <v>5</v>
      </c>
      <c r="AL9" s="37" t="s">
        <v>26</v>
      </c>
      <c r="AM9" s="174">
        <f t="shared" si="2"/>
        <v>0.64801058408467271</v>
      </c>
      <c r="AN9" s="96"/>
      <c r="AO9" s="65" t="str">
        <f t="shared" si="0"/>
        <v>北河内医療圏</v>
      </c>
      <c r="AP9" s="147">
        <f t="shared" si="1"/>
        <v>0.65330787729287398</v>
      </c>
      <c r="AQ9" s="147">
        <f t="shared" si="3"/>
        <v>0.65300000000000002</v>
      </c>
      <c r="AR9" s="96"/>
      <c r="AS9" s="147">
        <f t="shared" si="4"/>
        <v>0.67300000000000004</v>
      </c>
      <c r="AT9" s="184">
        <v>0</v>
      </c>
    </row>
    <row r="10" spans="1:46" s="20" customFormat="1" ht="24">
      <c r="B10" s="294"/>
      <c r="C10" s="314"/>
      <c r="D10" s="339"/>
      <c r="E10" s="224" t="s">
        <v>169</v>
      </c>
      <c r="F10" s="228">
        <v>58</v>
      </c>
      <c r="G10" s="71">
        <f>IFERROR(F10/D5,"-")</f>
        <v>0.45669291338582679</v>
      </c>
      <c r="H10" s="339"/>
      <c r="I10" s="224" t="s">
        <v>169</v>
      </c>
      <c r="J10" s="228">
        <v>204</v>
      </c>
      <c r="K10" s="71">
        <f>IFERROR(J10/H5,"-")</f>
        <v>0.63157894736842102</v>
      </c>
      <c r="L10" s="339"/>
      <c r="M10" s="224" t="s">
        <v>169</v>
      </c>
      <c r="N10" s="228">
        <v>30670</v>
      </c>
      <c r="O10" s="71">
        <f>IFERROR(N10/L5,"-")</f>
        <v>0.56613873814006721</v>
      </c>
      <c r="P10" s="339"/>
      <c r="Q10" s="224" t="s">
        <v>169</v>
      </c>
      <c r="R10" s="228">
        <v>29927</v>
      </c>
      <c r="S10" s="71">
        <f>IFERROR(R10/P5,"-")</f>
        <v>0.6738797568115289</v>
      </c>
      <c r="T10" s="339"/>
      <c r="U10" s="224" t="s">
        <v>169</v>
      </c>
      <c r="V10" s="228">
        <v>22240</v>
      </c>
      <c r="W10" s="71">
        <f>IFERROR(V10/T5,"-")</f>
        <v>0.7322533912814434</v>
      </c>
      <c r="X10" s="339"/>
      <c r="Y10" s="224" t="s">
        <v>169</v>
      </c>
      <c r="Z10" s="228">
        <v>10455</v>
      </c>
      <c r="AA10" s="71">
        <f>IFERROR(Z10/X5,"-")</f>
        <v>0.73580125272714481</v>
      </c>
      <c r="AB10" s="339"/>
      <c r="AC10" s="224" t="s">
        <v>169</v>
      </c>
      <c r="AD10" s="228">
        <v>3629</v>
      </c>
      <c r="AE10" s="71">
        <f>IFERROR(AD10/AB5,"-")</f>
        <v>0.66943368382217305</v>
      </c>
      <c r="AF10" s="339"/>
      <c r="AG10" s="224" t="s">
        <v>169</v>
      </c>
      <c r="AH10" s="228">
        <v>97183</v>
      </c>
      <c r="AI10" s="71">
        <f>IFERROR(AH10/AF5,"-")</f>
        <v>0.6520773504388202</v>
      </c>
      <c r="AK10" s="173">
        <v>6</v>
      </c>
      <c r="AL10" s="37" t="s">
        <v>36</v>
      </c>
      <c r="AM10" s="174">
        <f t="shared" si="2"/>
        <v>0.64718883500074198</v>
      </c>
      <c r="AN10" s="96"/>
      <c r="AO10" s="65" t="str">
        <f t="shared" si="0"/>
        <v>豊能医療圏</v>
      </c>
      <c r="AP10" s="147">
        <f t="shared" si="1"/>
        <v>0.6520773504388202</v>
      </c>
      <c r="AQ10" s="147">
        <f t="shared" si="3"/>
        <v>0.65200000000000002</v>
      </c>
      <c r="AR10" s="96"/>
      <c r="AS10" s="147">
        <f t="shared" si="4"/>
        <v>0.67300000000000004</v>
      </c>
      <c r="AT10" s="184">
        <v>0</v>
      </c>
    </row>
    <row r="11" spans="1:46" s="20" customFormat="1">
      <c r="B11" s="293">
        <v>2</v>
      </c>
      <c r="C11" s="312" t="s">
        <v>9</v>
      </c>
      <c r="D11" s="337">
        <f>'地区別_在宅(医科)'!D8</f>
        <v>169</v>
      </c>
      <c r="E11" s="191" t="s">
        <v>84</v>
      </c>
      <c r="F11" s="247">
        <v>7</v>
      </c>
      <c r="G11" s="68">
        <f t="shared" ref="G11" si="5">IFERROR(F11/D11,"-")</f>
        <v>4.142011834319527E-2</v>
      </c>
      <c r="H11" s="337">
        <f>'地区別_在宅(医科)'!M8</f>
        <v>474</v>
      </c>
      <c r="I11" s="191" t="s">
        <v>84</v>
      </c>
      <c r="J11" s="247">
        <v>39</v>
      </c>
      <c r="K11" s="68">
        <f t="shared" ref="K11" si="6">IFERROR(J11/H11,"-")</f>
        <v>8.2278481012658222E-2</v>
      </c>
      <c r="L11" s="337">
        <f>'地区別_在宅(医科)'!V8</f>
        <v>43592</v>
      </c>
      <c r="M11" s="191" t="s">
        <v>84</v>
      </c>
      <c r="N11" s="247">
        <v>2677</v>
      </c>
      <c r="O11" s="68">
        <f t="shared" ref="O11" si="7">IFERROR(N11/L11,"-")</f>
        <v>6.1410350523031752E-2</v>
      </c>
      <c r="P11" s="337">
        <f>'地区別_在宅(医科)'!AE8</f>
        <v>33355</v>
      </c>
      <c r="Q11" s="191" t="s">
        <v>84</v>
      </c>
      <c r="R11" s="247">
        <v>4282</v>
      </c>
      <c r="S11" s="77">
        <f t="shared" ref="S11" si="8">IFERROR(R11/P11,"-")</f>
        <v>0.12837655523909458</v>
      </c>
      <c r="T11" s="337">
        <f>'地区別_在宅(医科)'!AN8</f>
        <v>20804</v>
      </c>
      <c r="U11" s="191" t="s">
        <v>84</v>
      </c>
      <c r="V11" s="247">
        <v>4632</v>
      </c>
      <c r="W11" s="68">
        <f t="shared" ref="W11" si="9">IFERROR(V11/T11,"-")</f>
        <v>0.22264949048259949</v>
      </c>
      <c r="X11" s="337">
        <f>'地区別_在宅(医科)'!AW8</f>
        <v>9667</v>
      </c>
      <c r="Y11" s="191" t="s">
        <v>84</v>
      </c>
      <c r="Z11" s="247">
        <v>2896</v>
      </c>
      <c r="AA11" s="68">
        <f t="shared" ref="AA11" si="10">IFERROR(Z11/X11,"-")</f>
        <v>0.29957587669390712</v>
      </c>
      <c r="AB11" s="337">
        <f>'地区別_在宅(医科)'!BF8</f>
        <v>3499</v>
      </c>
      <c r="AC11" s="191" t="s">
        <v>84</v>
      </c>
      <c r="AD11" s="247">
        <v>1119</v>
      </c>
      <c r="AE11" s="68">
        <f t="shared" ref="AE11" si="11">IFERROR(AD11/AB11,"-")</f>
        <v>0.31980565875964562</v>
      </c>
      <c r="AF11" s="337">
        <f>'地区別_在宅(医科)'!BO8</f>
        <v>111560</v>
      </c>
      <c r="AG11" s="191" t="s">
        <v>84</v>
      </c>
      <c r="AH11" s="247">
        <v>15652</v>
      </c>
      <c r="AI11" s="77">
        <f t="shared" ref="AI11" si="12">IFERROR(AH11/AF11,"-")</f>
        <v>0.14030118321979204</v>
      </c>
      <c r="AK11" s="173">
        <v>7</v>
      </c>
      <c r="AL11" s="37" t="s">
        <v>45</v>
      </c>
      <c r="AM11" s="174">
        <f t="shared" si="2"/>
        <v>0.66490642170985759</v>
      </c>
      <c r="AN11" s="96"/>
      <c r="AO11" s="65" t="str">
        <f t="shared" si="0"/>
        <v>南河内医療圏</v>
      </c>
      <c r="AP11" s="147">
        <f t="shared" si="1"/>
        <v>0.64801058408467271</v>
      </c>
      <c r="AQ11" s="147">
        <f t="shared" si="3"/>
        <v>0.64800000000000002</v>
      </c>
      <c r="AR11" s="96"/>
      <c r="AS11" s="147">
        <f t="shared" si="4"/>
        <v>0.67300000000000004</v>
      </c>
      <c r="AT11" s="184">
        <v>0</v>
      </c>
    </row>
    <row r="12" spans="1:46" s="20" customFormat="1">
      <c r="B12" s="311"/>
      <c r="C12" s="313"/>
      <c r="D12" s="338"/>
      <c r="E12" s="45" t="s">
        <v>85</v>
      </c>
      <c r="F12" s="226">
        <v>53</v>
      </c>
      <c r="G12" s="69">
        <f t="shared" ref="G12" si="13">IFERROR(F12/D11,"-")</f>
        <v>0.31360946745562129</v>
      </c>
      <c r="H12" s="338"/>
      <c r="I12" s="45" t="s">
        <v>85</v>
      </c>
      <c r="J12" s="226">
        <v>158</v>
      </c>
      <c r="K12" s="69">
        <f t="shared" ref="K12" si="14">IFERROR(J12/H11,"-")</f>
        <v>0.33333333333333331</v>
      </c>
      <c r="L12" s="338"/>
      <c r="M12" s="45" t="s">
        <v>85</v>
      </c>
      <c r="N12" s="226">
        <v>10299</v>
      </c>
      <c r="O12" s="69">
        <f t="shared" ref="O12" si="15">IFERROR(N12/L11,"-")</f>
        <v>0.23625894659570562</v>
      </c>
      <c r="P12" s="338"/>
      <c r="Q12" s="45" t="s">
        <v>85</v>
      </c>
      <c r="R12" s="226">
        <v>9931</v>
      </c>
      <c r="S12" s="78">
        <f t="shared" ref="S12" si="16">IFERROR(R12/P11,"-")</f>
        <v>0.2977364712936591</v>
      </c>
      <c r="T12" s="338"/>
      <c r="U12" s="45" t="s">
        <v>85</v>
      </c>
      <c r="V12" s="226">
        <v>7124</v>
      </c>
      <c r="W12" s="69">
        <f t="shared" ref="W12" si="17">IFERROR(V12/T11,"-")</f>
        <v>0.34243414727936933</v>
      </c>
      <c r="X12" s="338"/>
      <c r="Y12" s="45" t="s">
        <v>85</v>
      </c>
      <c r="Z12" s="226">
        <v>3223</v>
      </c>
      <c r="AA12" s="69">
        <f t="shared" ref="AA12" si="18">IFERROR(Z12/X11,"-")</f>
        <v>0.33340229647253544</v>
      </c>
      <c r="AB12" s="338"/>
      <c r="AC12" s="45" t="s">
        <v>85</v>
      </c>
      <c r="AD12" s="226">
        <v>1035</v>
      </c>
      <c r="AE12" s="69">
        <f t="shared" ref="AE12" si="19">IFERROR(AD12/AB11,"-")</f>
        <v>0.29579879965704486</v>
      </c>
      <c r="AF12" s="338"/>
      <c r="AG12" s="45" t="s">
        <v>85</v>
      </c>
      <c r="AH12" s="226">
        <v>31823</v>
      </c>
      <c r="AI12" s="78">
        <f t="shared" ref="AI12" si="20">IFERROR(AH12/AF11,"-")</f>
        <v>0.28525457153101469</v>
      </c>
      <c r="AK12" s="173">
        <v>8</v>
      </c>
      <c r="AL12" s="37" t="s">
        <v>58</v>
      </c>
      <c r="AM12" s="174">
        <f t="shared" si="2"/>
        <v>0.67711175071955954</v>
      </c>
      <c r="AN12" s="96"/>
      <c r="AO12" s="65" t="str">
        <f t="shared" si="0"/>
        <v>堺市医療圏</v>
      </c>
      <c r="AP12" s="147">
        <f t="shared" si="1"/>
        <v>0.64718883500074198</v>
      </c>
      <c r="AQ12" s="147">
        <f t="shared" si="3"/>
        <v>0.64700000000000002</v>
      </c>
      <c r="AR12" s="96"/>
      <c r="AS12" s="147">
        <f t="shared" si="4"/>
        <v>0.67300000000000004</v>
      </c>
      <c r="AT12" s="184">
        <v>999</v>
      </c>
    </row>
    <row r="13" spans="1:46" s="20" customFormat="1" ht="13.5">
      <c r="B13" s="311"/>
      <c r="C13" s="313"/>
      <c r="D13" s="338"/>
      <c r="E13" s="46" t="s">
        <v>86</v>
      </c>
      <c r="F13" s="226">
        <v>45</v>
      </c>
      <c r="G13" s="69">
        <f t="shared" ref="G13" si="21">IFERROR(F13/D11,"-")</f>
        <v>0.26627218934911245</v>
      </c>
      <c r="H13" s="338"/>
      <c r="I13" s="46" t="s">
        <v>86</v>
      </c>
      <c r="J13" s="226">
        <v>145</v>
      </c>
      <c r="K13" s="69">
        <f t="shared" ref="K13" si="22">IFERROR(J13/H11,"-")</f>
        <v>0.30590717299578057</v>
      </c>
      <c r="L13" s="338"/>
      <c r="M13" s="46" t="s">
        <v>86</v>
      </c>
      <c r="N13" s="226">
        <v>14504</v>
      </c>
      <c r="O13" s="69">
        <f t="shared" ref="O13" si="23">IFERROR(N13/L11,"-")</f>
        <v>0.33272160029363185</v>
      </c>
      <c r="P13" s="338"/>
      <c r="Q13" s="46" t="s">
        <v>86</v>
      </c>
      <c r="R13" s="226">
        <v>13285</v>
      </c>
      <c r="S13" s="78">
        <f t="shared" ref="S13" si="24">IFERROR(R13/P11,"-")</f>
        <v>0.39829111077799428</v>
      </c>
      <c r="T13" s="338"/>
      <c r="U13" s="46" t="s">
        <v>86</v>
      </c>
      <c r="V13" s="226">
        <v>8695</v>
      </c>
      <c r="W13" s="69">
        <f t="shared" ref="W13" si="25">IFERROR(V13/T11,"-")</f>
        <v>0.41794847144779851</v>
      </c>
      <c r="X13" s="338"/>
      <c r="Y13" s="46" t="s">
        <v>86</v>
      </c>
      <c r="Z13" s="226">
        <v>3605</v>
      </c>
      <c r="AA13" s="69">
        <f t="shared" ref="AA13" si="26">IFERROR(Z13/X11,"-")</f>
        <v>0.37291817523533671</v>
      </c>
      <c r="AB13" s="338"/>
      <c r="AC13" s="46" t="s">
        <v>86</v>
      </c>
      <c r="AD13" s="226">
        <v>1002</v>
      </c>
      <c r="AE13" s="69">
        <f t="shared" ref="AE13" si="27">IFERROR(AD13/AB11,"-")</f>
        <v>0.28636753358102313</v>
      </c>
      <c r="AF13" s="338"/>
      <c r="AG13" s="46" t="s">
        <v>86</v>
      </c>
      <c r="AH13" s="226">
        <v>41281</v>
      </c>
      <c r="AI13" s="78">
        <f t="shared" ref="AI13" si="28">IFERROR(AH13/AF11,"-")</f>
        <v>0.37003406238795267</v>
      </c>
      <c r="AK13" s="16"/>
      <c r="AL13" s="16"/>
      <c r="AM13" s="97"/>
      <c r="AN13" s="96"/>
      <c r="AO13" s="96"/>
      <c r="AP13" s="96"/>
      <c r="AQ13" s="96"/>
      <c r="AR13" s="96"/>
      <c r="AS13" s="98"/>
      <c r="AT13" s="98"/>
    </row>
    <row r="14" spans="1:46" s="20" customFormat="1">
      <c r="B14" s="311"/>
      <c r="C14" s="313"/>
      <c r="D14" s="338"/>
      <c r="E14" s="46" t="s">
        <v>87</v>
      </c>
      <c r="F14" s="226">
        <v>15</v>
      </c>
      <c r="G14" s="69">
        <f t="shared" ref="G14" si="29">IFERROR(F14/D11,"-")</f>
        <v>8.8757396449704137E-2</v>
      </c>
      <c r="H14" s="338"/>
      <c r="I14" s="46" t="s">
        <v>87</v>
      </c>
      <c r="J14" s="226">
        <v>43</v>
      </c>
      <c r="K14" s="69">
        <f t="shared" ref="K14" si="30">IFERROR(J14/H11,"-")</f>
        <v>9.0717299578059074E-2</v>
      </c>
      <c r="L14" s="338"/>
      <c r="M14" s="46" t="s">
        <v>87</v>
      </c>
      <c r="N14" s="226">
        <v>3283</v>
      </c>
      <c r="O14" s="69">
        <f t="shared" ref="O14" si="31">IFERROR(N14/L11,"-")</f>
        <v>7.5311983850247746E-2</v>
      </c>
      <c r="P14" s="338"/>
      <c r="Q14" s="46" t="s">
        <v>87</v>
      </c>
      <c r="R14" s="226">
        <v>3848</v>
      </c>
      <c r="S14" s="78">
        <f t="shared" ref="S14" si="32">IFERROR(R14/P11,"-")</f>
        <v>0.11536501274171788</v>
      </c>
      <c r="T14" s="338"/>
      <c r="U14" s="46" t="s">
        <v>87</v>
      </c>
      <c r="V14" s="226">
        <v>3519</v>
      </c>
      <c r="W14" s="69">
        <f t="shared" ref="W14" si="33">IFERROR(V14/T11,"-")</f>
        <v>0.16915016343010961</v>
      </c>
      <c r="X14" s="338"/>
      <c r="Y14" s="46" t="s">
        <v>87</v>
      </c>
      <c r="Z14" s="226">
        <v>1890</v>
      </c>
      <c r="AA14" s="69">
        <f t="shared" ref="AA14" si="34">IFERROR(Z14/X11,"-")</f>
        <v>0.19551049963794351</v>
      </c>
      <c r="AB14" s="338"/>
      <c r="AC14" s="46" t="s">
        <v>87</v>
      </c>
      <c r="AD14" s="226">
        <v>680</v>
      </c>
      <c r="AE14" s="69">
        <f t="shared" ref="AE14" si="35">IFERROR(AD14/AB11,"-")</f>
        <v>0.19434124035438696</v>
      </c>
      <c r="AF14" s="338"/>
      <c r="AG14" s="46" t="s">
        <v>87</v>
      </c>
      <c r="AH14" s="226">
        <v>13278</v>
      </c>
      <c r="AI14" s="78">
        <f t="shared" ref="AI14" si="36">IFERROR(AH14/AF11,"-")</f>
        <v>0.11902115453567587</v>
      </c>
    </row>
    <row r="15" spans="1:46" s="20" customFormat="1">
      <c r="B15" s="311"/>
      <c r="C15" s="313"/>
      <c r="D15" s="338"/>
      <c r="E15" s="47" t="s">
        <v>88</v>
      </c>
      <c r="F15" s="227">
        <v>41</v>
      </c>
      <c r="G15" s="70">
        <f t="shared" ref="G15" si="37">IFERROR(F15/D11,"-")</f>
        <v>0.24260355029585798</v>
      </c>
      <c r="H15" s="338"/>
      <c r="I15" s="47" t="s">
        <v>88</v>
      </c>
      <c r="J15" s="227">
        <v>124</v>
      </c>
      <c r="K15" s="70">
        <f t="shared" ref="K15" si="38">IFERROR(J15/H11,"-")</f>
        <v>0.26160337552742619</v>
      </c>
      <c r="L15" s="338"/>
      <c r="M15" s="47" t="s">
        <v>88</v>
      </c>
      <c r="N15" s="227">
        <v>8852</v>
      </c>
      <c r="O15" s="70">
        <f t="shared" ref="O15" si="39">IFERROR(N15/L11,"-")</f>
        <v>0.20306478252890439</v>
      </c>
      <c r="P15" s="338"/>
      <c r="Q15" s="47" t="s">
        <v>88</v>
      </c>
      <c r="R15" s="227">
        <v>8504</v>
      </c>
      <c r="S15" s="79">
        <f t="shared" ref="S15" si="40">IFERROR(R15/P11,"-")</f>
        <v>0.25495427971818319</v>
      </c>
      <c r="T15" s="338"/>
      <c r="U15" s="47" t="s">
        <v>88</v>
      </c>
      <c r="V15" s="227">
        <v>5942</v>
      </c>
      <c r="W15" s="70">
        <f t="shared" ref="W15" si="41">IFERROR(V15/T11,"-")</f>
        <v>0.28561815035570082</v>
      </c>
      <c r="X15" s="338"/>
      <c r="Y15" s="47" t="s">
        <v>88</v>
      </c>
      <c r="Z15" s="227">
        <v>2856</v>
      </c>
      <c r="AA15" s="70">
        <f t="shared" ref="AA15" si="42">IFERROR(Z15/X11,"-")</f>
        <v>0.29543808834178131</v>
      </c>
      <c r="AB15" s="338"/>
      <c r="AC15" s="47" t="s">
        <v>88</v>
      </c>
      <c r="AD15" s="227">
        <v>952</v>
      </c>
      <c r="AE15" s="70">
        <f t="shared" ref="AE15" si="43">IFERROR(AD15/AB11,"-")</f>
        <v>0.27207773649614175</v>
      </c>
      <c r="AF15" s="338"/>
      <c r="AG15" s="47" t="s">
        <v>88</v>
      </c>
      <c r="AH15" s="227">
        <v>27271</v>
      </c>
      <c r="AI15" s="79">
        <f t="shared" ref="AI15" si="44">IFERROR(AH15/AF11,"-")</f>
        <v>0.24445141627823594</v>
      </c>
    </row>
    <row r="16" spans="1:46" s="20" customFormat="1" ht="24">
      <c r="B16" s="294"/>
      <c r="C16" s="314"/>
      <c r="D16" s="339"/>
      <c r="E16" s="224" t="s">
        <v>169</v>
      </c>
      <c r="F16" s="228">
        <v>102</v>
      </c>
      <c r="G16" s="71">
        <f t="shared" ref="G16" si="45">IFERROR(F16/D11,"-")</f>
        <v>0.60355029585798814</v>
      </c>
      <c r="H16" s="339"/>
      <c r="I16" s="224" t="s">
        <v>169</v>
      </c>
      <c r="J16" s="228">
        <v>317</v>
      </c>
      <c r="K16" s="71">
        <f t="shared" ref="K16" si="46">IFERROR(J16/H11,"-")</f>
        <v>0.66877637130801693</v>
      </c>
      <c r="L16" s="339"/>
      <c r="M16" s="224" t="s">
        <v>169</v>
      </c>
      <c r="N16" s="228">
        <v>25170</v>
      </c>
      <c r="O16" s="71">
        <f t="shared" ref="O16" si="47">IFERROR(N16/L11,"-")</f>
        <v>0.57739952284822904</v>
      </c>
      <c r="P16" s="339"/>
      <c r="Q16" s="224" t="s">
        <v>169</v>
      </c>
      <c r="R16" s="228">
        <v>22891</v>
      </c>
      <c r="S16" s="71">
        <f t="shared" ref="S16" si="48">IFERROR(R16/P11,"-")</f>
        <v>0.68628391545495426</v>
      </c>
      <c r="T16" s="339"/>
      <c r="U16" s="224" t="s">
        <v>169</v>
      </c>
      <c r="V16" s="228">
        <v>15781</v>
      </c>
      <c r="W16" s="71">
        <f t="shared" ref="W16" si="49">IFERROR(V16/T11,"-")</f>
        <v>0.75855604691405498</v>
      </c>
      <c r="X16" s="339"/>
      <c r="Y16" s="224" t="s">
        <v>169</v>
      </c>
      <c r="Z16" s="228">
        <v>7388</v>
      </c>
      <c r="AA16" s="71">
        <f t="shared" ref="AA16" si="50">IFERROR(Z16/X11,"-")</f>
        <v>0.76424950863763319</v>
      </c>
      <c r="AB16" s="339"/>
      <c r="AC16" s="224" t="s">
        <v>169</v>
      </c>
      <c r="AD16" s="228">
        <v>2464</v>
      </c>
      <c r="AE16" s="71">
        <f t="shared" ref="AE16" si="51">IFERROR(AD16/AB11,"-")</f>
        <v>0.70420120034295508</v>
      </c>
      <c r="AF16" s="339"/>
      <c r="AG16" s="224" t="s">
        <v>169</v>
      </c>
      <c r="AH16" s="228">
        <v>74113</v>
      </c>
      <c r="AI16" s="71">
        <f t="shared" ref="AI16" si="52">IFERROR(AH16/AF11,"-")</f>
        <v>0.66433309429903187</v>
      </c>
    </row>
    <row r="17" spans="2:35" s="20" customFormat="1">
      <c r="B17" s="293">
        <v>3</v>
      </c>
      <c r="C17" s="312" t="s">
        <v>14</v>
      </c>
      <c r="D17" s="337">
        <f>'地区別_在宅(医科)'!D9</f>
        <v>313</v>
      </c>
      <c r="E17" s="191" t="s">
        <v>84</v>
      </c>
      <c r="F17" s="247">
        <v>20</v>
      </c>
      <c r="G17" s="68">
        <f t="shared" ref="G17" si="53">IFERROR(F17/D17,"-")</f>
        <v>6.3897763578274758E-2</v>
      </c>
      <c r="H17" s="337">
        <f>'地区別_在宅(医科)'!M9</f>
        <v>1088</v>
      </c>
      <c r="I17" s="191" t="s">
        <v>84</v>
      </c>
      <c r="J17" s="247">
        <v>85</v>
      </c>
      <c r="K17" s="68">
        <f t="shared" ref="K17" si="54">IFERROR(J17/H17,"-")</f>
        <v>7.8125E-2</v>
      </c>
      <c r="L17" s="337">
        <f>'地区別_在宅(医科)'!V9</f>
        <v>71025</v>
      </c>
      <c r="M17" s="191" t="s">
        <v>84</v>
      </c>
      <c r="N17" s="247">
        <v>4567</v>
      </c>
      <c r="O17" s="68">
        <f t="shared" ref="O17" si="55">IFERROR(N17/L17,"-")</f>
        <v>6.4301302358324527E-2</v>
      </c>
      <c r="P17" s="337">
        <f>'地区別_在宅(医科)'!AE9</f>
        <v>54534</v>
      </c>
      <c r="Q17" s="191" t="s">
        <v>84</v>
      </c>
      <c r="R17" s="247">
        <v>6932</v>
      </c>
      <c r="S17" s="77">
        <f t="shared" ref="S17" si="56">IFERROR(R17/P17,"-")</f>
        <v>0.12711336047236588</v>
      </c>
      <c r="T17" s="337">
        <f>'地区別_在宅(医科)'!AN9</f>
        <v>32127</v>
      </c>
      <c r="U17" s="191" t="s">
        <v>84</v>
      </c>
      <c r="V17" s="247">
        <v>6883</v>
      </c>
      <c r="W17" s="68">
        <f t="shared" ref="W17" si="57">IFERROR(V17/T17,"-")</f>
        <v>0.21424347122358142</v>
      </c>
      <c r="X17" s="337">
        <f>'地区別_在宅(医科)'!AW9</f>
        <v>13595</v>
      </c>
      <c r="Y17" s="191" t="s">
        <v>84</v>
      </c>
      <c r="Z17" s="247">
        <v>3863</v>
      </c>
      <c r="AA17" s="68">
        <f t="shared" ref="AA17" si="58">IFERROR(Z17/X17,"-")</f>
        <v>0.28414858403824933</v>
      </c>
      <c r="AB17" s="337">
        <f>'地区別_在宅(医科)'!BF9</f>
        <v>4879</v>
      </c>
      <c r="AC17" s="191" t="s">
        <v>84</v>
      </c>
      <c r="AD17" s="247">
        <v>1363</v>
      </c>
      <c r="AE17" s="68">
        <f t="shared" ref="AE17" si="59">IFERROR(AD17/AB17,"-")</f>
        <v>0.27936052469768397</v>
      </c>
      <c r="AF17" s="337">
        <f>'地区別_在宅(医科)'!BO9</f>
        <v>177561</v>
      </c>
      <c r="AG17" s="191" t="s">
        <v>84</v>
      </c>
      <c r="AH17" s="247">
        <v>23713</v>
      </c>
      <c r="AI17" s="77">
        <f t="shared" ref="AI17" si="60">IFERROR(AH17/AF17,"-")</f>
        <v>0.13354847066641887</v>
      </c>
    </row>
    <row r="18" spans="2:35" s="20" customFormat="1">
      <c r="B18" s="311"/>
      <c r="C18" s="313"/>
      <c r="D18" s="338"/>
      <c r="E18" s="45" t="s">
        <v>85</v>
      </c>
      <c r="F18" s="226">
        <v>75</v>
      </c>
      <c r="G18" s="69">
        <f t="shared" ref="G18" si="61">IFERROR(F18/D17,"-")</f>
        <v>0.23961661341853036</v>
      </c>
      <c r="H18" s="338"/>
      <c r="I18" s="45" t="s">
        <v>85</v>
      </c>
      <c r="J18" s="226">
        <v>382</v>
      </c>
      <c r="K18" s="69">
        <f t="shared" ref="K18" si="62">IFERROR(J18/H17,"-")</f>
        <v>0.35110294117647056</v>
      </c>
      <c r="L18" s="338"/>
      <c r="M18" s="45" t="s">
        <v>85</v>
      </c>
      <c r="N18" s="226">
        <v>15538</v>
      </c>
      <c r="O18" s="69">
        <f t="shared" ref="O18" si="63">IFERROR(N18/L17,"-")</f>
        <v>0.21876803942273848</v>
      </c>
      <c r="P18" s="338"/>
      <c r="Q18" s="45" t="s">
        <v>85</v>
      </c>
      <c r="R18" s="226">
        <v>14971</v>
      </c>
      <c r="S18" s="78">
        <f t="shared" ref="S18" si="64">IFERROR(R18/P17,"-")</f>
        <v>0.27452598378992921</v>
      </c>
      <c r="T18" s="338"/>
      <c r="U18" s="45" t="s">
        <v>85</v>
      </c>
      <c r="V18" s="226">
        <v>10102</v>
      </c>
      <c r="W18" s="69">
        <f t="shared" ref="W18" si="65">IFERROR(V18/T17,"-")</f>
        <v>0.31443956796464034</v>
      </c>
      <c r="X18" s="338"/>
      <c r="Y18" s="45" t="s">
        <v>85</v>
      </c>
      <c r="Z18" s="226">
        <v>4219</v>
      </c>
      <c r="AA18" s="69">
        <f t="shared" ref="AA18" si="66">IFERROR(Z18/X17,"-")</f>
        <v>0.31033468186833396</v>
      </c>
      <c r="AB18" s="338"/>
      <c r="AC18" s="45" t="s">
        <v>85</v>
      </c>
      <c r="AD18" s="226">
        <v>1379</v>
      </c>
      <c r="AE18" s="69">
        <f t="shared" ref="AE18" si="67">IFERROR(AD18/AB17,"-")</f>
        <v>0.28263988522238165</v>
      </c>
      <c r="AF18" s="338"/>
      <c r="AG18" s="45" t="s">
        <v>85</v>
      </c>
      <c r="AH18" s="226">
        <v>46666</v>
      </c>
      <c r="AI18" s="78">
        <f t="shared" ref="AI18" si="68">IFERROR(AH18/AF17,"-")</f>
        <v>0.26281672214056012</v>
      </c>
    </row>
    <row r="19" spans="2:35" s="20" customFormat="1">
      <c r="B19" s="311"/>
      <c r="C19" s="313"/>
      <c r="D19" s="338"/>
      <c r="E19" s="46" t="s">
        <v>86</v>
      </c>
      <c r="F19" s="226">
        <v>92</v>
      </c>
      <c r="G19" s="69">
        <f t="shared" ref="G19" si="69">IFERROR(F19/D17,"-")</f>
        <v>0.29392971246006389</v>
      </c>
      <c r="H19" s="338"/>
      <c r="I19" s="46" t="s">
        <v>86</v>
      </c>
      <c r="J19" s="226">
        <v>357</v>
      </c>
      <c r="K19" s="69">
        <f t="shared" ref="K19" si="70">IFERROR(J19/H17,"-")</f>
        <v>0.328125</v>
      </c>
      <c r="L19" s="338"/>
      <c r="M19" s="46" t="s">
        <v>86</v>
      </c>
      <c r="N19" s="226">
        <v>23434</v>
      </c>
      <c r="O19" s="69">
        <f t="shared" ref="O19" si="71">IFERROR(N19/L17,"-")</f>
        <v>0.32994016191481873</v>
      </c>
      <c r="P19" s="338"/>
      <c r="Q19" s="46" t="s">
        <v>86</v>
      </c>
      <c r="R19" s="226">
        <v>21405</v>
      </c>
      <c r="S19" s="78">
        <f t="shared" ref="S19" si="72">IFERROR(R19/P17,"-")</f>
        <v>0.39250742655957749</v>
      </c>
      <c r="T19" s="338"/>
      <c r="U19" s="46" t="s">
        <v>86</v>
      </c>
      <c r="V19" s="226">
        <v>12824</v>
      </c>
      <c r="W19" s="69">
        <f t="shared" ref="W19" si="73">IFERROR(V19/T17,"-")</f>
        <v>0.39916581068882873</v>
      </c>
      <c r="X19" s="338"/>
      <c r="Y19" s="46" t="s">
        <v>86</v>
      </c>
      <c r="Z19" s="226">
        <v>4900</v>
      </c>
      <c r="AA19" s="69">
        <f t="shared" ref="AA19" si="74">IFERROR(Z19/X17,"-")</f>
        <v>0.36042662743655757</v>
      </c>
      <c r="AB19" s="338"/>
      <c r="AC19" s="46" t="s">
        <v>86</v>
      </c>
      <c r="AD19" s="226">
        <v>1430</v>
      </c>
      <c r="AE19" s="69">
        <f t="shared" ref="AE19" si="75">IFERROR(AD19/AB17,"-")</f>
        <v>0.29309284689485549</v>
      </c>
      <c r="AF19" s="338"/>
      <c r="AG19" s="46" t="s">
        <v>86</v>
      </c>
      <c r="AH19" s="226">
        <v>64442</v>
      </c>
      <c r="AI19" s="78">
        <f t="shared" ref="AI19" si="76">IFERROR(AH19/AF17,"-")</f>
        <v>0.36292879630098951</v>
      </c>
    </row>
    <row r="20" spans="2:35" s="20" customFormat="1">
      <c r="B20" s="311"/>
      <c r="C20" s="313"/>
      <c r="D20" s="338"/>
      <c r="E20" s="46" t="s">
        <v>87</v>
      </c>
      <c r="F20" s="226">
        <v>22</v>
      </c>
      <c r="G20" s="69">
        <f t="shared" ref="G20" si="77">IFERROR(F20/D17,"-")</f>
        <v>7.0287539936102233E-2</v>
      </c>
      <c r="H20" s="338"/>
      <c r="I20" s="46" t="s">
        <v>87</v>
      </c>
      <c r="J20" s="226">
        <v>111</v>
      </c>
      <c r="K20" s="69">
        <f t="shared" ref="K20" si="78">IFERROR(J20/H17,"-")</f>
        <v>0.10202205882352941</v>
      </c>
      <c r="L20" s="338"/>
      <c r="M20" s="46" t="s">
        <v>87</v>
      </c>
      <c r="N20" s="226">
        <v>5256</v>
      </c>
      <c r="O20" s="69">
        <f t="shared" ref="O20" si="79">IFERROR(N20/L17,"-")</f>
        <v>7.4002111932418166E-2</v>
      </c>
      <c r="P20" s="338"/>
      <c r="Q20" s="46" t="s">
        <v>87</v>
      </c>
      <c r="R20" s="226">
        <v>6406</v>
      </c>
      <c r="S20" s="78">
        <f t="shared" ref="S20" si="80">IFERROR(R20/P17,"-")</f>
        <v>0.1174680016136722</v>
      </c>
      <c r="T20" s="338"/>
      <c r="U20" s="46" t="s">
        <v>87</v>
      </c>
      <c r="V20" s="226">
        <v>5329</v>
      </c>
      <c r="W20" s="69">
        <f t="shared" ref="W20" si="81">IFERROR(V20/T17,"-")</f>
        <v>0.16587294176238054</v>
      </c>
      <c r="X20" s="338"/>
      <c r="Y20" s="46" t="s">
        <v>87</v>
      </c>
      <c r="Z20" s="226">
        <v>2557</v>
      </c>
      <c r="AA20" s="69">
        <f t="shared" ref="AA20" si="82">IFERROR(Z20/X17,"-")</f>
        <v>0.18808385435821992</v>
      </c>
      <c r="AB20" s="338"/>
      <c r="AC20" s="46" t="s">
        <v>87</v>
      </c>
      <c r="AD20" s="226">
        <v>944</v>
      </c>
      <c r="AE20" s="69">
        <f t="shared" ref="AE20" si="83">IFERROR(AD20/AB17,"-")</f>
        <v>0.19348227095716336</v>
      </c>
      <c r="AF20" s="338"/>
      <c r="AG20" s="46" t="s">
        <v>87</v>
      </c>
      <c r="AH20" s="226">
        <v>20625</v>
      </c>
      <c r="AI20" s="78">
        <f t="shared" ref="AI20" si="84">IFERROR(AH20/AF17,"-")</f>
        <v>0.11615726426411205</v>
      </c>
    </row>
    <row r="21" spans="2:35" s="20" customFormat="1">
      <c r="B21" s="311"/>
      <c r="C21" s="313"/>
      <c r="D21" s="338"/>
      <c r="E21" s="47" t="s">
        <v>88</v>
      </c>
      <c r="F21" s="227">
        <v>75</v>
      </c>
      <c r="G21" s="70">
        <f t="shared" ref="G21" si="85">IFERROR(F21/D17,"-")</f>
        <v>0.23961661341853036</v>
      </c>
      <c r="H21" s="338"/>
      <c r="I21" s="47" t="s">
        <v>88</v>
      </c>
      <c r="J21" s="227">
        <v>311</v>
      </c>
      <c r="K21" s="70">
        <f t="shared" ref="K21" si="86">IFERROR(J21/H17,"-")</f>
        <v>0.2858455882352941</v>
      </c>
      <c r="L21" s="338"/>
      <c r="M21" s="47" t="s">
        <v>88</v>
      </c>
      <c r="N21" s="227">
        <v>15046</v>
      </c>
      <c r="O21" s="70">
        <f t="shared" ref="O21" si="87">IFERROR(N21/L17,"-")</f>
        <v>0.21184090109116507</v>
      </c>
      <c r="P21" s="338"/>
      <c r="Q21" s="47" t="s">
        <v>88</v>
      </c>
      <c r="R21" s="227">
        <v>14203</v>
      </c>
      <c r="S21" s="79">
        <f t="shared" ref="S21" si="88">IFERROR(R21/P17,"-")</f>
        <v>0.26044302636887079</v>
      </c>
      <c r="T21" s="338"/>
      <c r="U21" s="47" t="s">
        <v>88</v>
      </c>
      <c r="V21" s="227">
        <v>9425</v>
      </c>
      <c r="W21" s="70">
        <f t="shared" ref="W21" si="89">IFERROR(V21/T17,"-")</f>
        <v>0.29336694991751489</v>
      </c>
      <c r="X21" s="338"/>
      <c r="Y21" s="47" t="s">
        <v>88</v>
      </c>
      <c r="Z21" s="227">
        <v>4081</v>
      </c>
      <c r="AA21" s="70">
        <f t="shared" ref="AA21" si="90">IFERROR(Z21/X17,"-")</f>
        <v>0.30018389113644722</v>
      </c>
      <c r="AB21" s="338"/>
      <c r="AC21" s="47" t="s">
        <v>88</v>
      </c>
      <c r="AD21" s="227">
        <v>1372</v>
      </c>
      <c r="AE21" s="70">
        <f t="shared" ref="AE21" si="91">IFERROR(AD21/AB17,"-")</f>
        <v>0.28120516499282638</v>
      </c>
      <c r="AF21" s="338"/>
      <c r="AG21" s="47" t="s">
        <v>88</v>
      </c>
      <c r="AH21" s="227">
        <v>44513</v>
      </c>
      <c r="AI21" s="79">
        <f t="shared" ref="AI21" si="92">IFERROR(AH21/AF17,"-")</f>
        <v>0.2506913117182264</v>
      </c>
    </row>
    <row r="22" spans="2:35" s="20" customFormat="1" ht="24">
      <c r="B22" s="294"/>
      <c r="C22" s="314"/>
      <c r="D22" s="339"/>
      <c r="E22" s="224" t="s">
        <v>169</v>
      </c>
      <c r="F22" s="228">
        <v>200</v>
      </c>
      <c r="G22" s="71">
        <f t="shared" ref="G22" si="93">IFERROR(F22/D17,"-")</f>
        <v>0.63897763578274758</v>
      </c>
      <c r="H22" s="339"/>
      <c r="I22" s="224" t="s">
        <v>169</v>
      </c>
      <c r="J22" s="228">
        <v>749</v>
      </c>
      <c r="K22" s="71">
        <f t="shared" ref="K22" si="94">IFERROR(J22/H17,"-")</f>
        <v>0.68841911764705888</v>
      </c>
      <c r="L22" s="339"/>
      <c r="M22" s="224" t="s">
        <v>169</v>
      </c>
      <c r="N22" s="228">
        <v>40587</v>
      </c>
      <c r="O22" s="71">
        <f t="shared" ref="O22" si="95">IFERROR(N22/L17,"-")</f>
        <v>0.57144667370644142</v>
      </c>
      <c r="P22" s="339"/>
      <c r="Q22" s="224" t="s">
        <v>169</v>
      </c>
      <c r="R22" s="228">
        <v>37032</v>
      </c>
      <c r="S22" s="71">
        <f t="shared" ref="S22" si="96">IFERROR(R22/P17,"-")</f>
        <v>0.67906260314666078</v>
      </c>
      <c r="T22" s="339"/>
      <c r="U22" s="224" t="s">
        <v>169</v>
      </c>
      <c r="V22" s="228">
        <v>23842</v>
      </c>
      <c r="W22" s="71">
        <f t="shared" ref="W22" si="97">IFERROR(V22/T17,"-")</f>
        <v>0.74211722227409971</v>
      </c>
      <c r="X22" s="339"/>
      <c r="Y22" s="224" t="s">
        <v>169</v>
      </c>
      <c r="Z22" s="228">
        <v>10183</v>
      </c>
      <c r="AA22" s="71">
        <f t="shared" ref="AA22" si="98">IFERROR(Z22/X17,"-")</f>
        <v>0.74902537697682969</v>
      </c>
      <c r="AB22" s="339"/>
      <c r="AC22" s="224" t="s">
        <v>169</v>
      </c>
      <c r="AD22" s="228">
        <v>3409</v>
      </c>
      <c r="AE22" s="71">
        <f t="shared" ref="AE22" si="99">IFERROR(AD22/AB17,"-")</f>
        <v>0.69870875179340031</v>
      </c>
      <c r="AF22" s="339"/>
      <c r="AG22" s="224" t="s">
        <v>169</v>
      </c>
      <c r="AH22" s="228">
        <v>116002</v>
      </c>
      <c r="AI22" s="71">
        <f t="shared" ref="AI22" si="100">IFERROR(AH22/AF17,"-")</f>
        <v>0.65330787729287398</v>
      </c>
    </row>
    <row r="23" spans="2:35" s="20" customFormat="1">
      <c r="B23" s="293">
        <v>4</v>
      </c>
      <c r="C23" s="312" t="s">
        <v>22</v>
      </c>
      <c r="D23" s="337">
        <f>'地区別_在宅(医科)'!D10</f>
        <v>127</v>
      </c>
      <c r="E23" s="191" t="s">
        <v>84</v>
      </c>
      <c r="F23" s="247">
        <v>3</v>
      </c>
      <c r="G23" s="68">
        <f t="shared" ref="G23" si="101">IFERROR(F23/D23,"-")</f>
        <v>2.3622047244094488E-2</v>
      </c>
      <c r="H23" s="337">
        <f>'地区別_在宅(医科)'!M10</f>
        <v>358</v>
      </c>
      <c r="I23" s="191" t="s">
        <v>84</v>
      </c>
      <c r="J23" s="247">
        <v>27</v>
      </c>
      <c r="K23" s="68">
        <f t="shared" ref="K23" si="102">IFERROR(J23/H23,"-")</f>
        <v>7.5418994413407825E-2</v>
      </c>
      <c r="L23" s="337">
        <f>'地区別_在宅(医科)'!V10</f>
        <v>48444</v>
      </c>
      <c r="M23" s="191" t="s">
        <v>84</v>
      </c>
      <c r="N23" s="247">
        <v>3167</v>
      </c>
      <c r="O23" s="68">
        <f t="shared" ref="O23" si="103">IFERROR(N23/L23,"-")</f>
        <v>6.5374452976632816E-2</v>
      </c>
      <c r="P23" s="337">
        <f>'地区別_在宅(医科)'!AE10</f>
        <v>39151</v>
      </c>
      <c r="Q23" s="191" t="s">
        <v>84</v>
      </c>
      <c r="R23" s="247">
        <v>5070</v>
      </c>
      <c r="S23" s="77">
        <f t="shared" ref="S23" si="104">IFERROR(R23/P23,"-")</f>
        <v>0.12949860795381982</v>
      </c>
      <c r="T23" s="337">
        <f>'地区別_在宅(医科)'!AN10</f>
        <v>24237</v>
      </c>
      <c r="U23" s="191" t="s">
        <v>84</v>
      </c>
      <c r="V23" s="247">
        <v>5211</v>
      </c>
      <c r="W23" s="68">
        <f t="shared" ref="W23" si="105">IFERROR(V23/T23,"-")</f>
        <v>0.2150018566654289</v>
      </c>
      <c r="X23" s="337">
        <f>'地区別_在宅(医科)'!AW10</f>
        <v>10311</v>
      </c>
      <c r="Y23" s="191" t="s">
        <v>84</v>
      </c>
      <c r="Z23" s="247">
        <v>2786</v>
      </c>
      <c r="AA23" s="68">
        <f t="shared" ref="AA23" si="106">IFERROR(Z23/X23,"-")</f>
        <v>0.27019687712152068</v>
      </c>
      <c r="AB23" s="337">
        <f>'地区別_在宅(医科)'!BF10</f>
        <v>3758</v>
      </c>
      <c r="AC23" s="191" t="s">
        <v>84</v>
      </c>
      <c r="AD23" s="247">
        <v>1038</v>
      </c>
      <c r="AE23" s="68">
        <f t="shared" ref="AE23" si="107">IFERROR(AD23/AB23,"-")</f>
        <v>0.2762107503991485</v>
      </c>
      <c r="AF23" s="337">
        <f>'地区別_在宅(医科)'!BO10</f>
        <v>126386</v>
      </c>
      <c r="AG23" s="191" t="s">
        <v>84</v>
      </c>
      <c r="AH23" s="247">
        <v>17302</v>
      </c>
      <c r="AI23" s="77">
        <f t="shared" ref="AI23" si="108">IFERROR(AH23/AF23,"-")</f>
        <v>0.13689807415378286</v>
      </c>
    </row>
    <row r="24" spans="2:35" s="20" customFormat="1">
      <c r="B24" s="311"/>
      <c r="C24" s="313"/>
      <c r="D24" s="338"/>
      <c r="E24" s="45" t="s">
        <v>85</v>
      </c>
      <c r="F24" s="226">
        <v>45</v>
      </c>
      <c r="G24" s="69">
        <f t="shared" ref="G24" si="109">IFERROR(F24/D23,"-")</f>
        <v>0.3543307086614173</v>
      </c>
      <c r="H24" s="338"/>
      <c r="I24" s="45" t="s">
        <v>85</v>
      </c>
      <c r="J24" s="226">
        <v>112</v>
      </c>
      <c r="K24" s="69">
        <f t="shared" ref="K24" si="110">IFERROR(J24/H23,"-")</f>
        <v>0.31284916201117319</v>
      </c>
      <c r="L24" s="338"/>
      <c r="M24" s="45" t="s">
        <v>85</v>
      </c>
      <c r="N24" s="226">
        <v>10786</v>
      </c>
      <c r="O24" s="69">
        <f t="shared" ref="O24" si="111">IFERROR(N24/L23,"-")</f>
        <v>0.22264883164065724</v>
      </c>
      <c r="P24" s="338"/>
      <c r="Q24" s="45" t="s">
        <v>85</v>
      </c>
      <c r="R24" s="226">
        <v>10855</v>
      </c>
      <c r="S24" s="78">
        <f t="shared" ref="S24" si="112">IFERROR(R24/P23,"-")</f>
        <v>0.27725984010625526</v>
      </c>
      <c r="T24" s="338"/>
      <c r="U24" s="45" t="s">
        <v>85</v>
      </c>
      <c r="V24" s="226">
        <v>7388</v>
      </c>
      <c r="W24" s="69">
        <f t="shared" ref="W24" si="113">IFERROR(V24/T23,"-")</f>
        <v>0.30482320419193792</v>
      </c>
      <c r="X24" s="338"/>
      <c r="Y24" s="45" t="s">
        <v>85</v>
      </c>
      <c r="Z24" s="226">
        <v>3058</v>
      </c>
      <c r="AA24" s="69">
        <f t="shared" ref="AA24" si="114">IFERROR(Z24/X23,"-")</f>
        <v>0.29657647172922125</v>
      </c>
      <c r="AB24" s="338"/>
      <c r="AC24" s="45" t="s">
        <v>85</v>
      </c>
      <c r="AD24" s="226">
        <v>985</v>
      </c>
      <c r="AE24" s="69">
        <f t="shared" ref="AE24" si="115">IFERROR(AD24/AB23,"-")</f>
        <v>0.26210750399148486</v>
      </c>
      <c r="AF24" s="338"/>
      <c r="AG24" s="45" t="s">
        <v>85</v>
      </c>
      <c r="AH24" s="226">
        <v>33229</v>
      </c>
      <c r="AI24" s="78">
        <f t="shared" ref="AI24" si="116">IFERROR(AH24/AF23,"-")</f>
        <v>0.26291677875714081</v>
      </c>
    </row>
    <row r="25" spans="2:35" s="20" customFormat="1">
      <c r="B25" s="311"/>
      <c r="C25" s="313"/>
      <c r="D25" s="338"/>
      <c r="E25" s="46" t="s">
        <v>86</v>
      </c>
      <c r="F25" s="226">
        <v>38</v>
      </c>
      <c r="G25" s="69">
        <f t="shared" ref="G25" si="117">IFERROR(F25/D23,"-")</f>
        <v>0.29921259842519687</v>
      </c>
      <c r="H25" s="338"/>
      <c r="I25" s="46" t="s">
        <v>86</v>
      </c>
      <c r="J25" s="226">
        <v>97</v>
      </c>
      <c r="K25" s="69">
        <f t="shared" ref="K25" si="118">IFERROR(J25/H23,"-")</f>
        <v>0.27094972067039108</v>
      </c>
      <c r="L25" s="338"/>
      <c r="M25" s="46" t="s">
        <v>86</v>
      </c>
      <c r="N25" s="226">
        <v>16848</v>
      </c>
      <c r="O25" s="69">
        <f t="shared" ref="O25" si="119">IFERROR(N25/L23,"-")</f>
        <v>0.34778300718355215</v>
      </c>
      <c r="P25" s="338"/>
      <c r="Q25" s="46" t="s">
        <v>86</v>
      </c>
      <c r="R25" s="226">
        <v>16302</v>
      </c>
      <c r="S25" s="78">
        <f t="shared" ref="S25" si="120">IFERROR(R25/P23,"-")</f>
        <v>0.41638783172843608</v>
      </c>
      <c r="T25" s="338"/>
      <c r="U25" s="46" t="s">
        <v>86</v>
      </c>
      <c r="V25" s="226">
        <v>10291</v>
      </c>
      <c r="W25" s="69">
        <f t="shared" ref="W25" si="121">IFERROR(V25/T23,"-")</f>
        <v>0.42459875397120106</v>
      </c>
      <c r="X25" s="338"/>
      <c r="Y25" s="46" t="s">
        <v>86</v>
      </c>
      <c r="Z25" s="226">
        <v>3950</v>
      </c>
      <c r="AA25" s="69">
        <f t="shared" ref="AA25" si="122">IFERROR(Z25/X23,"-")</f>
        <v>0.38308602463388614</v>
      </c>
      <c r="AB25" s="338"/>
      <c r="AC25" s="46" t="s">
        <v>86</v>
      </c>
      <c r="AD25" s="226">
        <v>1115</v>
      </c>
      <c r="AE25" s="69">
        <f t="shared" ref="AE25" si="123">IFERROR(AD25/AB23,"-")</f>
        <v>0.29670037253858433</v>
      </c>
      <c r="AF25" s="338"/>
      <c r="AG25" s="46" t="s">
        <v>86</v>
      </c>
      <c r="AH25" s="226">
        <v>48641</v>
      </c>
      <c r="AI25" s="78">
        <f t="shared" ref="AI25" si="124">IFERROR(AH25/AF23,"-")</f>
        <v>0.38486066494706694</v>
      </c>
    </row>
    <row r="26" spans="2:35" s="20" customFormat="1">
      <c r="B26" s="311"/>
      <c r="C26" s="313"/>
      <c r="D26" s="338"/>
      <c r="E26" s="46" t="s">
        <v>87</v>
      </c>
      <c r="F26" s="226">
        <v>11</v>
      </c>
      <c r="G26" s="69">
        <f t="shared" ref="G26" si="125">IFERROR(F26/D23,"-")</f>
        <v>8.6614173228346455E-2</v>
      </c>
      <c r="H26" s="338"/>
      <c r="I26" s="46" t="s">
        <v>87</v>
      </c>
      <c r="J26" s="226">
        <v>28</v>
      </c>
      <c r="K26" s="69">
        <f t="shared" ref="K26" si="126">IFERROR(J26/H23,"-")</f>
        <v>7.8212290502793297E-2</v>
      </c>
      <c r="L26" s="338"/>
      <c r="M26" s="46" t="s">
        <v>87</v>
      </c>
      <c r="N26" s="226">
        <v>3990</v>
      </c>
      <c r="O26" s="69">
        <f t="shared" ref="O26" si="127">IFERROR(N26/L23,"-")</f>
        <v>8.2363140946247207E-2</v>
      </c>
      <c r="P26" s="338"/>
      <c r="Q26" s="46" t="s">
        <v>87</v>
      </c>
      <c r="R26" s="226">
        <v>4693</v>
      </c>
      <c r="S26" s="78">
        <f t="shared" ref="S26" si="128">IFERROR(R26/P23,"-")</f>
        <v>0.11986922428545886</v>
      </c>
      <c r="T26" s="338"/>
      <c r="U26" s="46" t="s">
        <v>87</v>
      </c>
      <c r="V26" s="226">
        <v>4072</v>
      </c>
      <c r="W26" s="69">
        <f t="shared" ref="W26" si="129">IFERROR(V26/T23,"-")</f>
        <v>0.16800759169864257</v>
      </c>
      <c r="X26" s="338"/>
      <c r="Y26" s="46" t="s">
        <v>87</v>
      </c>
      <c r="Z26" s="226">
        <v>1999</v>
      </c>
      <c r="AA26" s="69">
        <f t="shared" ref="AA26" si="130">IFERROR(Z26/X23,"-")</f>
        <v>0.19387062360585783</v>
      </c>
      <c r="AB26" s="338"/>
      <c r="AC26" s="46" t="s">
        <v>87</v>
      </c>
      <c r="AD26" s="226">
        <v>692</v>
      </c>
      <c r="AE26" s="69">
        <f t="shared" ref="AE26" si="131">IFERROR(AD26/AB23,"-")</f>
        <v>0.18414050026609899</v>
      </c>
      <c r="AF26" s="338"/>
      <c r="AG26" s="46" t="s">
        <v>87</v>
      </c>
      <c r="AH26" s="226">
        <v>15485</v>
      </c>
      <c r="AI26" s="78">
        <f t="shared" ref="AI26" si="132">IFERROR(AH26/AF23,"-")</f>
        <v>0.1225214818096941</v>
      </c>
    </row>
    <row r="27" spans="2:35" s="20" customFormat="1">
      <c r="B27" s="311"/>
      <c r="C27" s="313"/>
      <c r="D27" s="338"/>
      <c r="E27" s="47" t="s">
        <v>88</v>
      </c>
      <c r="F27" s="227">
        <v>38</v>
      </c>
      <c r="G27" s="70">
        <f t="shared" ref="G27" si="133">IFERROR(F27/D23,"-")</f>
        <v>0.29921259842519687</v>
      </c>
      <c r="H27" s="338"/>
      <c r="I27" s="47" t="s">
        <v>88</v>
      </c>
      <c r="J27" s="227">
        <v>99</v>
      </c>
      <c r="K27" s="70">
        <f t="shared" ref="K27" si="134">IFERROR(J27/H23,"-")</f>
        <v>0.27653631284916202</v>
      </c>
      <c r="L27" s="338"/>
      <c r="M27" s="47" t="s">
        <v>88</v>
      </c>
      <c r="N27" s="227">
        <v>10153</v>
      </c>
      <c r="O27" s="70">
        <f t="shared" ref="O27" si="135">IFERROR(N27/L23,"-")</f>
        <v>0.20958219800181654</v>
      </c>
      <c r="P27" s="338"/>
      <c r="Q27" s="47" t="s">
        <v>88</v>
      </c>
      <c r="R27" s="227">
        <v>10159</v>
      </c>
      <c r="S27" s="79">
        <f t="shared" ref="S27" si="136">IFERROR(R27/P23,"-")</f>
        <v>0.25948251641081965</v>
      </c>
      <c r="T27" s="338"/>
      <c r="U27" s="47" t="s">
        <v>88</v>
      </c>
      <c r="V27" s="227">
        <v>6879</v>
      </c>
      <c r="W27" s="70">
        <f t="shared" ref="W27" si="137">IFERROR(V27/T23,"-")</f>
        <v>0.28382225522960763</v>
      </c>
      <c r="X27" s="338"/>
      <c r="Y27" s="47" t="s">
        <v>88</v>
      </c>
      <c r="Z27" s="227">
        <v>2970</v>
      </c>
      <c r="AA27" s="70">
        <f t="shared" ref="AA27" si="138">IFERROR(Z27/X23,"-")</f>
        <v>0.28804189700320049</v>
      </c>
      <c r="AB27" s="338"/>
      <c r="AC27" s="47" t="s">
        <v>88</v>
      </c>
      <c r="AD27" s="227">
        <v>971</v>
      </c>
      <c r="AE27" s="70">
        <f t="shared" ref="AE27" si="139">IFERROR(AD27/AB23,"-")</f>
        <v>0.25838211814795103</v>
      </c>
      <c r="AF27" s="338"/>
      <c r="AG27" s="47" t="s">
        <v>88</v>
      </c>
      <c r="AH27" s="227">
        <v>31269</v>
      </c>
      <c r="AI27" s="79">
        <f t="shared" ref="AI27" si="140">IFERROR(AH27/AF23,"-")</f>
        <v>0.24740873197980789</v>
      </c>
    </row>
    <row r="28" spans="2:35" s="20" customFormat="1" ht="24">
      <c r="B28" s="294"/>
      <c r="C28" s="314"/>
      <c r="D28" s="339"/>
      <c r="E28" s="224" t="s">
        <v>169</v>
      </c>
      <c r="F28" s="228">
        <v>80</v>
      </c>
      <c r="G28" s="71">
        <f t="shared" ref="G28" si="141">IFERROR(F28/D23,"-")</f>
        <v>0.62992125984251968</v>
      </c>
      <c r="H28" s="339"/>
      <c r="I28" s="224" t="s">
        <v>169</v>
      </c>
      <c r="J28" s="228">
        <v>238</v>
      </c>
      <c r="K28" s="71">
        <f t="shared" ref="K28" si="142">IFERROR(J28/H23,"-")</f>
        <v>0.66480446927374304</v>
      </c>
      <c r="L28" s="339"/>
      <c r="M28" s="224" t="s">
        <v>169</v>
      </c>
      <c r="N28" s="228">
        <v>28549</v>
      </c>
      <c r="O28" s="71">
        <f t="shared" ref="O28" si="143">IFERROR(N28/L23,"-")</f>
        <v>0.58931962678556682</v>
      </c>
      <c r="P28" s="339"/>
      <c r="Q28" s="224" t="s">
        <v>169</v>
      </c>
      <c r="R28" s="228">
        <v>27169</v>
      </c>
      <c r="S28" s="71">
        <f t="shared" ref="S28" si="144">IFERROR(R28/P23,"-")</f>
        <v>0.69395417741564713</v>
      </c>
      <c r="T28" s="339"/>
      <c r="U28" s="224" t="s">
        <v>169</v>
      </c>
      <c r="V28" s="228">
        <v>18044</v>
      </c>
      <c r="W28" s="71">
        <f t="shared" ref="W28" si="145">IFERROR(V28/T23,"-")</f>
        <v>0.74448157775302226</v>
      </c>
      <c r="X28" s="339"/>
      <c r="Y28" s="224" t="s">
        <v>169</v>
      </c>
      <c r="Z28" s="228">
        <v>7662</v>
      </c>
      <c r="AA28" s="71">
        <f t="shared" ref="AA28" si="146">IFERROR(Z28/X23,"-")</f>
        <v>0.74308990398603436</v>
      </c>
      <c r="AB28" s="339"/>
      <c r="AC28" s="224" t="s">
        <v>169</v>
      </c>
      <c r="AD28" s="228">
        <v>2512</v>
      </c>
      <c r="AE28" s="71">
        <f t="shared" ref="AE28" si="147">IFERROR(AD28/AB23,"-")</f>
        <v>0.66844065992549229</v>
      </c>
      <c r="AF28" s="339"/>
      <c r="AG28" s="224" t="s">
        <v>169</v>
      </c>
      <c r="AH28" s="228">
        <v>84254</v>
      </c>
      <c r="AI28" s="71">
        <f t="shared" ref="AI28" si="148">IFERROR(AH28/AF23,"-")</f>
        <v>0.66664029243745349</v>
      </c>
    </row>
    <row r="29" spans="2:35" s="20" customFormat="1">
      <c r="B29" s="293">
        <v>5</v>
      </c>
      <c r="C29" s="312" t="s">
        <v>26</v>
      </c>
      <c r="D29" s="337">
        <f>'地区別_在宅(医科)'!D11</f>
        <v>190</v>
      </c>
      <c r="E29" s="191" t="s">
        <v>84</v>
      </c>
      <c r="F29" s="247">
        <v>13</v>
      </c>
      <c r="G29" s="68">
        <f t="shared" ref="G29" si="149">IFERROR(F29/D29,"-")</f>
        <v>6.8421052631578952E-2</v>
      </c>
      <c r="H29" s="337">
        <f>'地区別_在宅(医科)'!M11</f>
        <v>598</v>
      </c>
      <c r="I29" s="191" t="s">
        <v>84</v>
      </c>
      <c r="J29" s="247">
        <v>36</v>
      </c>
      <c r="K29" s="68">
        <f t="shared" ref="K29" si="150">IFERROR(J29/H29,"-")</f>
        <v>6.0200668896321072E-2</v>
      </c>
      <c r="L29" s="337">
        <f>'地区別_在宅(医科)'!V11</f>
        <v>38694</v>
      </c>
      <c r="M29" s="191" t="s">
        <v>84</v>
      </c>
      <c r="N29" s="247">
        <v>2468</v>
      </c>
      <c r="O29" s="68">
        <f t="shared" ref="O29" si="151">IFERROR(N29/L29,"-")</f>
        <v>6.3782498578591001E-2</v>
      </c>
      <c r="P29" s="337">
        <f>'地区別_在宅(医科)'!AE11</f>
        <v>30442</v>
      </c>
      <c r="Q29" s="191" t="s">
        <v>84</v>
      </c>
      <c r="R29" s="247">
        <v>3908</v>
      </c>
      <c r="S29" s="77">
        <f t="shared" ref="S29" si="152">IFERROR(R29/P29,"-")</f>
        <v>0.12837527100716115</v>
      </c>
      <c r="T29" s="337">
        <f>'地区別_在宅(医科)'!AN11</f>
        <v>19362</v>
      </c>
      <c r="U29" s="191" t="s">
        <v>84</v>
      </c>
      <c r="V29" s="247">
        <v>3982</v>
      </c>
      <c r="W29" s="68">
        <f t="shared" ref="W29" si="153">IFERROR(V29/T29,"-")</f>
        <v>0.20566057225493234</v>
      </c>
      <c r="X29" s="337">
        <f>'地区別_在宅(医科)'!AW11</f>
        <v>9342</v>
      </c>
      <c r="Y29" s="191" t="s">
        <v>84</v>
      </c>
      <c r="Z29" s="247">
        <v>2348</v>
      </c>
      <c r="AA29" s="68">
        <f t="shared" ref="AA29" si="154">IFERROR(Z29/X29,"-")</f>
        <v>0.2513380432455577</v>
      </c>
      <c r="AB29" s="337">
        <f>'地区別_在宅(医科)'!BF11</f>
        <v>3412</v>
      </c>
      <c r="AC29" s="191" t="s">
        <v>84</v>
      </c>
      <c r="AD29" s="247">
        <v>855</v>
      </c>
      <c r="AE29" s="68">
        <f t="shared" ref="AE29" si="155">IFERROR(AD29/AB29,"-")</f>
        <v>0.25058616647127785</v>
      </c>
      <c r="AF29" s="337">
        <f>'地区別_在宅(医科)'!BO11</f>
        <v>102040</v>
      </c>
      <c r="AG29" s="191" t="s">
        <v>84</v>
      </c>
      <c r="AH29" s="247">
        <v>13610</v>
      </c>
      <c r="AI29" s="77">
        <f t="shared" ref="AI29" si="156">IFERROR(AH29/AF29,"-")</f>
        <v>0.13337906703253627</v>
      </c>
    </row>
    <row r="30" spans="2:35" s="20" customFormat="1">
      <c r="B30" s="311"/>
      <c r="C30" s="313"/>
      <c r="D30" s="338"/>
      <c r="E30" s="45" t="s">
        <v>85</v>
      </c>
      <c r="F30" s="226">
        <v>53</v>
      </c>
      <c r="G30" s="69">
        <f t="shared" ref="G30" si="157">IFERROR(F30/D29,"-")</f>
        <v>0.27894736842105261</v>
      </c>
      <c r="H30" s="338"/>
      <c r="I30" s="45" t="s">
        <v>85</v>
      </c>
      <c r="J30" s="226">
        <v>196</v>
      </c>
      <c r="K30" s="69">
        <f t="shared" ref="K30" si="158">IFERROR(J30/H29,"-")</f>
        <v>0.32775919732441472</v>
      </c>
      <c r="L30" s="338"/>
      <c r="M30" s="45" t="s">
        <v>85</v>
      </c>
      <c r="N30" s="226">
        <v>8595</v>
      </c>
      <c r="O30" s="69">
        <f t="shared" ref="O30" si="159">IFERROR(N30/L29,"-")</f>
        <v>0.2221274616219569</v>
      </c>
      <c r="P30" s="338"/>
      <c r="Q30" s="45" t="s">
        <v>85</v>
      </c>
      <c r="R30" s="226">
        <v>8599</v>
      </c>
      <c r="S30" s="78">
        <f t="shared" ref="S30" si="160">IFERROR(R30/P29,"-")</f>
        <v>0.2824715853097694</v>
      </c>
      <c r="T30" s="338"/>
      <c r="U30" s="45" t="s">
        <v>85</v>
      </c>
      <c r="V30" s="226">
        <v>5976</v>
      </c>
      <c r="W30" s="69">
        <f t="shared" ref="W30" si="161">IFERROR(V30/T29,"-")</f>
        <v>0.30864580105361017</v>
      </c>
      <c r="X30" s="338"/>
      <c r="Y30" s="45" t="s">
        <v>85</v>
      </c>
      <c r="Z30" s="226">
        <v>2728</v>
      </c>
      <c r="AA30" s="69">
        <f t="shared" ref="AA30" si="162">IFERROR(Z30/X29,"-")</f>
        <v>0.29201455791051167</v>
      </c>
      <c r="AB30" s="338"/>
      <c r="AC30" s="45" t="s">
        <v>85</v>
      </c>
      <c r="AD30" s="226">
        <v>900</v>
      </c>
      <c r="AE30" s="69">
        <f t="shared" ref="AE30" si="163">IFERROR(AD30/AB29,"-")</f>
        <v>0.26377491207502929</v>
      </c>
      <c r="AF30" s="338"/>
      <c r="AG30" s="45" t="s">
        <v>85</v>
      </c>
      <c r="AH30" s="226">
        <v>27047</v>
      </c>
      <c r="AI30" s="78">
        <f t="shared" ref="AI30" si="164">IFERROR(AH30/AF29,"-")</f>
        <v>0.26506272050176399</v>
      </c>
    </row>
    <row r="31" spans="2:35" s="20" customFormat="1">
      <c r="B31" s="311"/>
      <c r="C31" s="313"/>
      <c r="D31" s="338"/>
      <c r="E31" s="46" t="s">
        <v>86</v>
      </c>
      <c r="F31" s="226">
        <v>53</v>
      </c>
      <c r="G31" s="69">
        <f t="shared" ref="G31" si="165">IFERROR(F31/D29,"-")</f>
        <v>0.27894736842105261</v>
      </c>
      <c r="H31" s="338"/>
      <c r="I31" s="46" t="s">
        <v>86</v>
      </c>
      <c r="J31" s="226">
        <v>174</v>
      </c>
      <c r="K31" s="69">
        <f t="shared" ref="K31" si="166">IFERROR(J31/H29,"-")</f>
        <v>0.29096989966555181</v>
      </c>
      <c r="L31" s="338"/>
      <c r="M31" s="46" t="s">
        <v>86</v>
      </c>
      <c r="N31" s="226">
        <v>12476</v>
      </c>
      <c r="O31" s="69">
        <f t="shared" ref="O31" si="167">IFERROR(N31/L29,"-")</f>
        <v>0.32242724970279629</v>
      </c>
      <c r="P31" s="338"/>
      <c r="Q31" s="46" t="s">
        <v>86</v>
      </c>
      <c r="R31" s="226">
        <v>11845</v>
      </c>
      <c r="S31" s="78">
        <f t="shared" ref="S31" si="168">IFERROR(R31/P29,"-")</f>
        <v>0.38910058471848102</v>
      </c>
      <c r="T31" s="338"/>
      <c r="U31" s="46" t="s">
        <v>86</v>
      </c>
      <c r="V31" s="226">
        <v>7801</v>
      </c>
      <c r="W31" s="69">
        <f t="shared" ref="W31" si="169">IFERROR(V31/T29,"-")</f>
        <v>0.40290259270736495</v>
      </c>
      <c r="X31" s="338"/>
      <c r="Y31" s="46" t="s">
        <v>86</v>
      </c>
      <c r="Z31" s="226">
        <v>3383</v>
      </c>
      <c r="AA31" s="69">
        <f t="shared" ref="AA31" si="170">IFERROR(Z31/X29,"-")</f>
        <v>0.36212802397773497</v>
      </c>
      <c r="AB31" s="338"/>
      <c r="AC31" s="46" t="s">
        <v>86</v>
      </c>
      <c r="AD31" s="226">
        <v>904</v>
      </c>
      <c r="AE31" s="69">
        <f t="shared" ref="AE31" si="171">IFERROR(AD31/AB29,"-")</f>
        <v>0.26494724501758499</v>
      </c>
      <c r="AF31" s="338"/>
      <c r="AG31" s="46" t="s">
        <v>86</v>
      </c>
      <c r="AH31" s="226">
        <v>36636</v>
      </c>
      <c r="AI31" s="78">
        <f t="shared" ref="AI31" si="172">IFERROR(AH31/AF29,"-")</f>
        <v>0.3590356722853783</v>
      </c>
    </row>
    <row r="32" spans="2:35" s="20" customFormat="1">
      <c r="B32" s="311"/>
      <c r="C32" s="313"/>
      <c r="D32" s="338"/>
      <c r="E32" s="46" t="s">
        <v>87</v>
      </c>
      <c r="F32" s="226">
        <v>15</v>
      </c>
      <c r="G32" s="69">
        <f t="shared" ref="G32" si="173">IFERROR(F32/D29,"-")</f>
        <v>7.8947368421052627E-2</v>
      </c>
      <c r="H32" s="338"/>
      <c r="I32" s="46" t="s">
        <v>87</v>
      </c>
      <c r="J32" s="226">
        <v>56</v>
      </c>
      <c r="K32" s="69">
        <f t="shared" ref="K32" si="174">IFERROR(J32/H29,"-")</f>
        <v>9.3645484949832769E-2</v>
      </c>
      <c r="L32" s="338"/>
      <c r="M32" s="46" t="s">
        <v>87</v>
      </c>
      <c r="N32" s="226">
        <v>2909</v>
      </c>
      <c r="O32" s="69">
        <f t="shared" ref="O32" si="175">IFERROR(N32/L29,"-")</f>
        <v>7.5179614410502915E-2</v>
      </c>
      <c r="P32" s="338"/>
      <c r="Q32" s="46" t="s">
        <v>87</v>
      </c>
      <c r="R32" s="226">
        <v>3502</v>
      </c>
      <c r="S32" s="78">
        <f t="shared" ref="S32" si="176">IFERROR(R32/P29,"-")</f>
        <v>0.11503843374285526</v>
      </c>
      <c r="T32" s="338"/>
      <c r="U32" s="46" t="s">
        <v>87</v>
      </c>
      <c r="V32" s="226">
        <v>3179</v>
      </c>
      <c r="W32" s="69">
        <f t="shared" ref="W32" si="177">IFERROR(V32/T29,"-")</f>
        <v>0.16418758392728025</v>
      </c>
      <c r="X32" s="338"/>
      <c r="Y32" s="46" t="s">
        <v>87</v>
      </c>
      <c r="Z32" s="226">
        <v>1715</v>
      </c>
      <c r="AA32" s="69">
        <f t="shared" ref="AA32" si="178">IFERROR(Z32/X29,"-")</f>
        <v>0.18357953329051596</v>
      </c>
      <c r="AB32" s="338"/>
      <c r="AC32" s="46" t="s">
        <v>87</v>
      </c>
      <c r="AD32" s="226">
        <v>633</v>
      </c>
      <c r="AE32" s="69">
        <f t="shared" ref="AE32" si="179">IFERROR(AD32/AB29,"-")</f>
        <v>0.18552168815943729</v>
      </c>
      <c r="AF32" s="338"/>
      <c r="AG32" s="46" t="s">
        <v>87</v>
      </c>
      <c r="AH32" s="226">
        <v>12009</v>
      </c>
      <c r="AI32" s="78">
        <f t="shared" ref="AI32" si="180">IFERROR(AH32/AF29,"-")</f>
        <v>0.1176891415131321</v>
      </c>
    </row>
    <row r="33" spans="2:35" s="20" customFormat="1">
      <c r="B33" s="311"/>
      <c r="C33" s="313"/>
      <c r="D33" s="338"/>
      <c r="E33" s="47" t="s">
        <v>88</v>
      </c>
      <c r="F33" s="227">
        <v>41</v>
      </c>
      <c r="G33" s="70">
        <f t="shared" ref="G33" si="181">IFERROR(F33/D29,"-")</f>
        <v>0.21578947368421053</v>
      </c>
      <c r="H33" s="338"/>
      <c r="I33" s="47" t="s">
        <v>88</v>
      </c>
      <c r="J33" s="227">
        <v>142</v>
      </c>
      <c r="K33" s="70">
        <f t="shared" ref="K33" si="182">IFERROR(J33/H29,"-")</f>
        <v>0.23745819397993312</v>
      </c>
      <c r="L33" s="338"/>
      <c r="M33" s="47" t="s">
        <v>88</v>
      </c>
      <c r="N33" s="227">
        <v>7214</v>
      </c>
      <c r="O33" s="70">
        <f t="shared" ref="O33" si="183">IFERROR(N33/L29,"-")</f>
        <v>0.18643717372202409</v>
      </c>
      <c r="P33" s="338"/>
      <c r="Q33" s="47" t="s">
        <v>88</v>
      </c>
      <c r="R33" s="227">
        <v>7162</v>
      </c>
      <c r="S33" s="79">
        <f t="shared" ref="S33" si="184">IFERROR(R33/P29,"-")</f>
        <v>0.2352670652388148</v>
      </c>
      <c r="T33" s="338"/>
      <c r="U33" s="47" t="s">
        <v>88</v>
      </c>
      <c r="V33" s="227">
        <v>5026</v>
      </c>
      <c r="W33" s="70">
        <f t="shared" ref="W33" si="185">IFERROR(V33/T29,"-")</f>
        <v>0.25958062183658714</v>
      </c>
      <c r="X33" s="338"/>
      <c r="Y33" s="47" t="s">
        <v>88</v>
      </c>
      <c r="Z33" s="227">
        <v>2465</v>
      </c>
      <c r="AA33" s="70">
        <f t="shared" ref="AA33" si="186">IFERROR(Z33/X29,"-")</f>
        <v>0.26386212802397774</v>
      </c>
      <c r="AB33" s="338"/>
      <c r="AC33" s="47" t="s">
        <v>88</v>
      </c>
      <c r="AD33" s="227">
        <v>844</v>
      </c>
      <c r="AE33" s="70">
        <f t="shared" ref="AE33" si="187">IFERROR(AD33/AB29,"-")</f>
        <v>0.24736225087924971</v>
      </c>
      <c r="AF33" s="338"/>
      <c r="AG33" s="47" t="s">
        <v>88</v>
      </c>
      <c r="AH33" s="227">
        <v>22894</v>
      </c>
      <c r="AI33" s="79">
        <f t="shared" ref="AI33" si="188">IFERROR(AH33/AF29,"-")</f>
        <v>0.22436299490395922</v>
      </c>
    </row>
    <row r="34" spans="2:35" s="20" customFormat="1" ht="24">
      <c r="B34" s="294"/>
      <c r="C34" s="314"/>
      <c r="D34" s="339"/>
      <c r="E34" s="224" t="s">
        <v>169</v>
      </c>
      <c r="F34" s="228">
        <v>112</v>
      </c>
      <c r="G34" s="71">
        <f t="shared" ref="G34" si="189">IFERROR(F34/D29,"-")</f>
        <v>0.58947368421052626</v>
      </c>
      <c r="H34" s="339"/>
      <c r="I34" s="224" t="s">
        <v>169</v>
      </c>
      <c r="J34" s="228">
        <v>383</v>
      </c>
      <c r="K34" s="71">
        <f t="shared" ref="K34" si="190">IFERROR(J34/H29,"-")</f>
        <v>0.64046822742474918</v>
      </c>
      <c r="L34" s="339"/>
      <c r="M34" s="224" t="s">
        <v>169</v>
      </c>
      <c r="N34" s="228">
        <v>21891</v>
      </c>
      <c r="O34" s="71">
        <f t="shared" ref="O34" si="191">IFERROR(N34/L29,"-")</f>
        <v>0.56574662738409054</v>
      </c>
      <c r="P34" s="339"/>
      <c r="Q34" s="224" t="s">
        <v>169</v>
      </c>
      <c r="R34" s="228">
        <v>20502</v>
      </c>
      <c r="S34" s="71">
        <f t="shared" ref="S34" si="192">IFERROR(R34/P29,"-")</f>
        <v>0.67347743249457981</v>
      </c>
      <c r="T34" s="339"/>
      <c r="U34" s="224" t="s">
        <v>169</v>
      </c>
      <c r="V34" s="228">
        <v>14210</v>
      </c>
      <c r="W34" s="71">
        <f t="shared" ref="W34" si="193">IFERROR(V34/T29,"-")</f>
        <v>0.73391178597252349</v>
      </c>
      <c r="X34" s="339"/>
      <c r="Y34" s="224" t="s">
        <v>169</v>
      </c>
      <c r="Z34" s="228">
        <v>6772</v>
      </c>
      <c r="AA34" s="71">
        <f t="shared" ref="AA34" si="194">IFERROR(Z34/X29,"-")</f>
        <v>0.7248983087133376</v>
      </c>
      <c r="AB34" s="339"/>
      <c r="AC34" s="224" t="s">
        <v>169</v>
      </c>
      <c r="AD34" s="228">
        <v>2253</v>
      </c>
      <c r="AE34" s="71">
        <f t="shared" ref="AE34" si="195">IFERROR(AD34/AB29,"-")</f>
        <v>0.66031652989449008</v>
      </c>
      <c r="AF34" s="339"/>
      <c r="AG34" s="224" t="s">
        <v>169</v>
      </c>
      <c r="AH34" s="228">
        <v>66123</v>
      </c>
      <c r="AI34" s="71">
        <f t="shared" ref="AI34" si="196">IFERROR(AH34/AF29,"-")</f>
        <v>0.64801058408467271</v>
      </c>
    </row>
    <row r="35" spans="2:35" s="20" customFormat="1">
      <c r="B35" s="293">
        <v>6</v>
      </c>
      <c r="C35" s="312" t="s">
        <v>36</v>
      </c>
      <c r="D35" s="337">
        <f>'地区別_在宅(医科)'!D12</f>
        <v>522</v>
      </c>
      <c r="E35" s="191" t="s">
        <v>84</v>
      </c>
      <c r="F35" s="247">
        <v>34</v>
      </c>
      <c r="G35" s="68">
        <f t="shared" ref="G35" si="197">IFERROR(F35/D35,"-")</f>
        <v>6.5134099616858232E-2</v>
      </c>
      <c r="H35" s="337">
        <f>'地区別_在宅(医科)'!M12</f>
        <v>1204</v>
      </c>
      <c r="I35" s="191" t="s">
        <v>84</v>
      </c>
      <c r="J35" s="247">
        <v>72</v>
      </c>
      <c r="K35" s="68">
        <f t="shared" ref="K35" si="198">IFERROR(J35/H35,"-")</f>
        <v>5.9800664451827246E-2</v>
      </c>
      <c r="L35" s="337">
        <f>'地区別_在宅(医科)'!V12</f>
        <v>48486</v>
      </c>
      <c r="M35" s="191" t="s">
        <v>84</v>
      </c>
      <c r="N35" s="247">
        <v>3088</v>
      </c>
      <c r="O35" s="68">
        <f t="shared" ref="O35" si="199">IFERROR(N35/L35,"-")</f>
        <v>6.3688487398424282E-2</v>
      </c>
      <c r="P35" s="337">
        <f>'地区別_在宅(医科)'!AE12</f>
        <v>38059</v>
      </c>
      <c r="Q35" s="191" t="s">
        <v>84</v>
      </c>
      <c r="R35" s="247">
        <v>4806</v>
      </c>
      <c r="S35" s="77">
        <f t="shared" ref="S35" si="200">IFERROR(R35/P35,"-")</f>
        <v>0.12627762158753514</v>
      </c>
      <c r="T35" s="337">
        <f>'地区別_在宅(医科)'!AN12</f>
        <v>24080</v>
      </c>
      <c r="U35" s="191" t="s">
        <v>84</v>
      </c>
      <c r="V35" s="247">
        <v>5127</v>
      </c>
      <c r="W35" s="68">
        <f t="shared" ref="W35" si="201">IFERROR(V35/T35,"-")</f>
        <v>0.21291528239202659</v>
      </c>
      <c r="X35" s="337">
        <f>'地区別_在宅(医科)'!AW12</f>
        <v>11434</v>
      </c>
      <c r="Y35" s="191" t="s">
        <v>84</v>
      </c>
      <c r="Z35" s="247">
        <v>3003</v>
      </c>
      <c r="AA35" s="68">
        <f t="shared" ref="AA35" si="202">IFERROR(Z35/X35,"-")</f>
        <v>0.2626377470701417</v>
      </c>
      <c r="AB35" s="337">
        <f>'地区別_在宅(医科)'!BF12</f>
        <v>4258</v>
      </c>
      <c r="AC35" s="191" t="s">
        <v>84</v>
      </c>
      <c r="AD35" s="247">
        <v>1135</v>
      </c>
      <c r="AE35" s="68">
        <f t="shared" ref="AE35" si="203">IFERROR(AD35/AB35,"-")</f>
        <v>0.26655706904650073</v>
      </c>
      <c r="AF35" s="337">
        <f>'地区別_在宅(医科)'!BO12</f>
        <v>128043</v>
      </c>
      <c r="AG35" s="191" t="s">
        <v>84</v>
      </c>
      <c r="AH35" s="247">
        <v>17265</v>
      </c>
      <c r="AI35" s="77">
        <f t="shared" ref="AI35" si="204">IFERROR(AH35/AF35,"-")</f>
        <v>0.13483751552212928</v>
      </c>
    </row>
    <row r="36" spans="2:35" s="20" customFormat="1">
      <c r="B36" s="311"/>
      <c r="C36" s="313"/>
      <c r="D36" s="338"/>
      <c r="E36" s="45" t="s">
        <v>85</v>
      </c>
      <c r="F36" s="226">
        <v>157</v>
      </c>
      <c r="G36" s="69">
        <f t="shared" ref="G36" si="205">IFERROR(F36/D35,"-")</f>
        <v>0.3007662835249042</v>
      </c>
      <c r="H36" s="338"/>
      <c r="I36" s="45" t="s">
        <v>85</v>
      </c>
      <c r="J36" s="226">
        <v>398</v>
      </c>
      <c r="K36" s="69">
        <f t="shared" ref="K36" si="206">IFERROR(J36/H35,"-")</f>
        <v>0.33056478405315615</v>
      </c>
      <c r="L36" s="338"/>
      <c r="M36" s="45" t="s">
        <v>85</v>
      </c>
      <c r="N36" s="226">
        <v>10695</v>
      </c>
      <c r="O36" s="69">
        <f t="shared" ref="O36" si="207">IFERROR(N36/L35,"-")</f>
        <v>0.22057913624551417</v>
      </c>
      <c r="P36" s="338"/>
      <c r="Q36" s="45" t="s">
        <v>85</v>
      </c>
      <c r="R36" s="226">
        <v>10367</v>
      </c>
      <c r="S36" s="78">
        <f t="shared" ref="S36" si="208">IFERROR(R36/P35,"-")</f>
        <v>0.27239286371160565</v>
      </c>
      <c r="T36" s="338"/>
      <c r="U36" s="45" t="s">
        <v>85</v>
      </c>
      <c r="V36" s="226">
        <v>7418</v>
      </c>
      <c r="W36" s="69">
        <f t="shared" ref="W36" si="209">IFERROR(V36/T35,"-")</f>
        <v>0.30805647840531564</v>
      </c>
      <c r="X36" s="338"/>
      <c r="Y36" s="45" t="s">
        <v>85</v>
      </c>
      <c r="Z36" s="226">
        <v>3270</v>
      </c>
      <c r="AA36" s="69">
        <f t="shared" ref="AA36" si="210">IFERROR(Z36/X35,"-")</f>
        <v>0.28598915515130313</v>
      </c>
      <c r="AB36" s="338"/>
      <c r="AC36" s="45" t="s">
        <v>85</v>
      </c>
      <c r="AD36" s="226">
        <v>1165</v>
      </c>
      <c r="AE36" s="69">
        <f t="shared" ref="AE36" si="211">IFERROR(AD36/AB35,"-")</f>
        <v>0.27360263034288396</v>
      </c>
      <c r="AF36" s="338"/>
      <c r="AG36" s="45" t="s">
        <v>85</v>
      </c>
      <c r="AH36" s="226">
        <v>33470</v>
      </c>
      <c r="AI36" s="78">
        <f t="shared" ref="AI36" si="212">IFERROR(AH36/AF35,"-")</f>
        <v>0.26139656209242207</v>
      </c>
    </row>
    <row r="37" spans="2:35" s="20" customFormat="1">
      <c r="B37" s="311"/>
      <c r="C37" s="313"/>
      <c r="D37" s="338"/>
      <c r="E37" s="46" t="s">
        <v>86</v>
      </c>
      <c r="F37" s="226">
        <v>160</v>
      </c>
      <c r="G37" s="69">
        <f t="shared" ref="G37" si="213">IFERROR(F37/D35,"-")</f>
        <v>0.3065134099616858</v>
      </c>
      <c r="H37" s="338"/>
      <c r="I37" s="46" t="s">
        <v>86</v>
      </c>
      <c r="J37" s="226">
        <v>407</v>
      </c>
      <c r="K37" s="69">
        <f t="shared" ref="K37" si="214">IFERROR(J37/H35,"-")</f>
        <v>0.33803986710963457</v>
      </c>
      <c r="L37" s="338"/>
      <c r="M37" s="46" t="s">
        <v>86</v>
      </c>
      <c r="N37" s="226">
        <v>16438</v>
      </c>
      <c r="O37" s="69">
        <f t="shared" ref="O37" si="215">IFERROR(N37/L35,"-")</f>
        <v>0.33902569813966921</v>
      </c>
      <c r="P37" s="338"/>
      <c r="Q37" s="46" t="s">
        <v>86</v>
      </c>
      <c r="R37" s="226">
        <v>15057</v>
      </c>
      <c r="S37" s="78">
        <f t="shared" ref="S37" si="216">IFERROR(R37/P35,"-")</f>
        <v>0.39562258598491817</v>
      </c>
      <c r="T37" s="338"/>
      <c r="U37" s="46" t="s">
        <v>86</v>
      </c>
      <c r="V37" s="226">
        <v>9767</v>
      </c>
      <c r="W37" s="69">
        <f t="shared" ref="W37" si="217">IFERROR(V37/T35,"-")</f>
        <v>0.40560631229235883</v>
      </c>
      <c r="X37" s="338"/>
      <c r="Y37" s="46" t="s">
        <v>86</v>
      </c>
      <c r="Z37" s="226">
        <v>4067</v>
      </c>
      <c r="AA37" s="69">
        <f t="shared" ref="AA37" si="218">IFERROR(Z37/X35,"-")</f>
        <v>0.3556935455658562</v>
      </c>
      <c r="AB37" s="338"/>
      <c r="AC37" s="46" t="s">
        <v>86</v>
      </c>
      <c r="AD37" s="226">
        <v>1237</v>
      </c>
      <c r="AE37" s="69">
        <f t="shared" ref="AE37" si="219">IFERROR(AD37/AB35,"-")</f>
        <v>0.29051197745420387</v>
      </c>
      <c r="AF37" s="338"/>
      <c r="AG37" s="46" t="s">
        <v>86</v>
      </c>
      <c r="AH37" s="226">
        <v>47133</v>
      </c>
      <c r="AI37" s="78">
        <f t="shared" ref="AI37" si="220">IFERROR(AH37/AF35,"-")</f>
        <v>0.36810290293104658</v>
      </c>
    </row>
    <row r="38" spans="2:35" s="20" customFormat="1">
      <c r="B38" s="311"/>
      <c r="C38" s="313"/>
      <c r="D38" s="338"/>
      <c r="E38" s="46" t="s">
        <v>87</v>
      </c>
      <c r="F38" s="226">
        <v>34</v>
      </c>
      <c r="G38" s="69">
        <f t="shared" ref="G38" si="221">IFERROR(F38/D35,"-")</f>
        <v>6.5134099616858232E-2</v>
      </c>
      <c r="H38" s="338"/>
      <c r="I38" s="46" t="s">
        <v>87</v>
      </c>
      <c r="J38" s="226">
        <v>113</v>
      </c>
      <c r="K38" s="69">
        <f t="shared" ref="K38" si="222">IFERROR(J38/H35,"-")</f>
        <v>9.3853820598006649E-2</v>
      </c>
      <c r="L38" s="338"/>
      <c r="M38" s="46" t="s">
        <v>87</v>
      </c>
      <c r="N38" s="226">
        <v>3241</v>
      </c>
      <c r="O38" s="69">
        <f t="shared" ref="O38" si="223">IFERROR(N38/L35,"-")</f>
        <v>6.6844037454110466E-2</v>
      </c>
      <c r="P38" s="338"/>
      <c r="Q38" s="46" t="s">
        <v>87</v>
      </c>
      <c r="R38" s="226">
        <v>4047</v>
      </c>
      <c r="S38" s="78">
        <f t="shared" ref="S38" si="224">IFERROR(R38/P35,"-")</f>
        <v>0.10633490107464726</v>
      </c>
      <c r="T38" s="338"/>
      <c r="U38" s="46" t="s">
        <v>87</v>
      </c>
      <c r="V38" s="226">
        <v>3498</v>
      </c>
      <c r="W38" s="69">
        <f t="shared" ref="W38" si="225">IFERROR(V38/T35,"-")</f>
        <v>0.14526578073089702</v>
      </c>
      <c r="X38" s="338"/>
      <c r="Y38" s="46" t="s">
        <v>87</v>
      </c>
      <c r="Z38" s="226">
        <v>2008</v>
      </c>
      <c r="AA38" s="69">
        <f t="shared" ref="AA38" si="226">IFERROR(Z38/X35,"-")</f>
        <v>0.17561658212349135</v>
      </c>
      <c r="AB38" s="338"/>
      <c r="AC38" s="46" t="s">
        <v>87</v>
      </c>
      <c r="AD38" s="226">
        <v>685</v>
      </c>
      <c r="AE38" s="69">
        <f t="shared" ref="AE38" si="227">IFERROR(AD38/AB35,"-")</f>
        <v>0.16087364960075154</v>
      </c>
      <c r="AF38" s="338"/>
      <c r="AG38" s="46" t="s">
        <v>87</v>
      </c>
      <c r="AH38" s="226">
        <v>13626</v>
      </c>
      <c r="AI38" s="78">
        <f t="shared" ref="AI38" si="228">IFERROR(AH38/AF35,"-")</f>
        <v>0.10641737541294721</v>
      </c>
    </row>
    <row r="39" spans="2:35" s="20" customFormat="1">
      <c r="B39" s="311"/>
      <c r="C39" s="313"/>
      <c r="D39" s="338"/>
      <c r="E39" s="47" t="s">
        <v>88</v>
      </c>
      <c r="F39" s="227">
        <v>120</v>
      </c>
      <c r="G39" s="70">
        <f t="shared" ref="G39" si="229">IFERROR(F39/D35,"-")</f>
        <v>0.22988505747126436</v>
      </c>
      <c r="H39" s="338"/>
      <c r="I39" s="47" t="s">
        <v>88</v>
      </c>
      <c r="J39" s="227">
        <v>381</v>
      </c>
      <c r="K39" s="70">
        <f t="shared" ref="K39" si="230">IFERROR(J39/H35,"-")</f>
        <v>0.31644518272425248</v>
      </c>
      <c r="L39" s="338"/>
      <c r="M39" s="47" t="s">
        <v>88</v>
      </c>
      <c r="N39" s="227">
        <v>10404</v>
      </c>
      <c r="O39" s="70">
        <f t="shared" ref="O39" si="231">IFERROR(N39/L35,"-")</f>
        <v>0.21457740378666007</v>
      </c>
      <c r="P39" s="338"/>
      <c r="Q39" s="47" t="s">
        <v>88</v>
      </c>
      <c r="R39" s="227">
        <v>9759</v>
      </c>
      <c r="S39" s="79">
        <f t="shared" ref="S39" si="232">IFERROR(R39/P35,"-")</f>
        <v>0.25641766730602483</v>
      </c>
      <c r="T39" s="338"/>
      <c r="U39" s="47" t="s">
        <v>88</v>
      </c>
      <c r="V39" s="227">
        <v>6851</v>
      </c>
      <c r="W39" s="70">
        <f t="shared" ref="W39" si="233">IFERROR(V39/T35,"-")</f>
        <v>0.28450996677740864</v>
      </c>
      <c r="X39" s="338"/>
      <c r="Y39" s="47" t="s">
        <v>88</v>
      </c>
      <c r="Z39" s="227">
        <v>3014</v>
      </c>
      <c r="AA39" s="70">
        <f t="shared" ref="AA39" si="234">IFERROR(Z39/X35,"-")</f>
        <v>0.26359979009970264</v>
      </c>
      <c r="AB39" s="338"/>
      <c r="AC39" s="47" t="s">
        <v>88</v>
      </c>
      <c r="AD39" s="227">
        <v>961</v>
      </c>
      <c r="AE39" s="70">
        <f t="shared" ref="AE39" si="235">IFERROR(AD39/AB35,"-")</f>
        <v>0.22569281352747769</v>
      </c>
      <c r="AF39" s="338"/>
      <c r="AG39" s="47" t="s">
        <v>88</v>
      </c>
      <c r="AH39" s="227">
        <v>31490</v>
      </c>
      <c r="AI39" s="79">
        <f t="shared" ref="AI39" si="236">IFERROR(AH39/AF35,"-")</f>
        <v>0.24593300688050107</v>
      </c>
    </row>
    <row r="40" spans="2:35" s="20" customFormat="1" ht="24">
      <c r="B40" s="294"/>
      <c r="C40" s="314"/>
      <c r="D40" s="339"/>
      <c r="E40" s="224" t="s">
        <v>169</v>
      </c>
      <c r="F40" s="228">
        <v>322</v>
      </c>
      <c r="G40" s="71">
        <f t="shared" ref="G40" si="237">IFERROR(F40/D35,"-")</f>
        <v>0.61685823754789271</v>
      </c>
      <c r="H40" s="339"/>
      <c r="I40" s="224" t="s">
        <v>169</v>
      </c>
      <c r="J40" s="228">
        <v>816</v>
      </c>
      <c r="K40" s="71">
        <f t="shared" ref="K40" si="238">IFERROR(J40/H35,"-")</f>
        <v>0.67774086378737541</v>
      </c>
      <c r="L40" s="339"/>
      <c r="M40" s="224" t="s">
        <v>169</v>
      </c>
      <c r="N40" s="228">
        <v>27998</v>
      </c>
      <c r="O40" s="71">
        <f t="shared" ref="O40" si="239">IFERROR(N40/L35,"-")</f>
        <v>0.57744503568040262</v>
      </c>
      <c r="P40" s="339"/>
      <c r="Q40" s="224" t="s">
        <v>169</v>
      </c>
      <c r="R40" s="228">
        <v>25589</v>
      </c>
      <c r="S40" s="71">
        <f t="shared" ref="S40" si="240">IFERROR(R40/P35,"-")</f>
        <v>0.67235082372106469</v>
      </c>
      <c r="T40" s="339"/>
      <c r="U40" s="224" t="s">
        <v>169</v>
      </c>
      <c r="V40" s="228">
        <v>17398</v>
      </c>
      <c r="W40" s="71">
        <f t="shared" ref="W40" si="241">IFERROR(V40/T35,"-")</f>
        <v>0.72250830564784052</v>
      </c>
      <c r="X40" s="339"/>
      <c r="Y40" s="224" t="s">
        <v>169</v>
      </c>
      <c r="Z40" s="228">
        <v>8014</v>
      </c>
      <c r="AA40" s="71">
        <f t="shared" ref="AA40" si="242">IFERROR(Z40/X35,"-")</f>
        <v>0.7008920762637747</v>
      </c>
      <c r="AB40" s="339"/>
      <c r="AC40" s="224" t="s">
        <v>169</v>
      </c>
      <c r="AD40" s="228">
        <v>2731</v>
      </c>
      <c r="AE40" s="71">
        <f t="shared" ref="AE40" si="243">IFERROR(AD40/AB35,"-")</f>
        <v>0.64138093001409113</v>
      </c>
      <c r="AF40" s="339"/>
      <c r="AG40" s="224" t="s">
        <v>169</v>
      </c>
      <c r="AH40" s="228">
        <v>82868</v>
      </c>
      <c r="AI40" s="71">
        <f t="shared" ref="AI40" si="244">IFERROR(AH40/AF35,"-")</f>
        <v>0.64718883500074198</v>
      </c>
    </row>
    <row r="41" spans="2:35" s="20" customFormat="1">
      <c r="B41" s="293">
        <v>7</v>
      </c>
      <c r="C41" s="312" t="s">
        <v>45</v>
      </c>
      <c r="D41" s="337">
        <f>'地区別_在宅(医科)'!D13</f>
        <v>539</v>
      </c>
      <c r="E41" s="191" t="s">
        <v>84</v>
      </c>
      <c r="F41" s="247">
        <v>32</v>
      </c>
      <c r="G41" s="68">
        <f t="shared" ref="G41" si="245">IFERROR(F41/D41,"-")</f>
        <v>5.9369202226345084E-2</v>
      </c>
      <c r="H41" s="337">
        <f>'地区別_在宅(医科)'!M13</f>
        <v>1243</v>
      </c>
      <c r="I41" s="191" t="s">
        <v>84</v>
      </c>
      <c r="J41" s="247">
        <v>98</v>
      </c>
      <c r="K41" s="68">
        <f t="shared" ref="K41" si="246">IFERROR(J41/H41,"-")</f>
        <v>7.8841512469831052E-2</v>
      </c>
      <c r="L41" s="337">
        <f>'地区別_在宅(医科)'!V13</f>
        <v>49531</v>
      </c>
      <c r="M41" s="191" t="s">
        <v>84</v>
      </c>
      <c r="N41" s="247">
        <v>3314</v>
      </c>
      <c r="O41" s="68">
        <f t="shared" ref="O41" si="247">IFERROR(N41/L41,"-")</f>
        <v>6.6907593224445297E-2</v>
      </c>
      <c r="P41" s="337">
        <f>'地区別_在宅(医科)'!AE13</f>
        <v>38656</v>
      </c>
      <c r="Q41" s="191" t="s">
        <v>84</v>
      </c>
      <c r="R41" s="247">
        <v>5339</v>
      </c>
      <c r="S41" s="77">
        <f t="shared" ref="S41" si="248">IFERROR(R41/P41,"-")</f>
        <v>0.1381156870860927</v>
      </c>
      <c r="T41" s="337">
        <f>'地区別_在宅(医科)'!AN13</f>
        <v>24938</v>
      </c>
      <c r="U41" s="191" t="s">
        <v>84</v>
      </c>
      <c r="V41" s="247">
        <v>5631</v>
      </c>
      <c r="W41" s="68">
        <f t="shared" ref="W41" si="249">IFERROR(V41/T41,"-")</f>
        <v>0.22579998396022136</v>
      </c>
      <c r="X41" s="337">
        <f>'地区別_在宅(医科)'!AW13</f>
        <v>11778</v>
      </c>
      <c r="Y41" s="191" t="s">
        <v>84</v>
      </c>
      <c r="Z41" s="247">
        <v>3183</v>
      </c>
      <c r="AA41" s="68">
        <f t="shared" ref="AA41" si="250">IFERROR(Z41/X41,"-")</f>
        <v>0.27024961793173713</v>
      </c>
      <c r="AB41" s="337">
        <f>'地区別_在宅(医科)'!BF13</f>
        <v>4168</v>
      </c>
      <c r="AC41" s="191" t="s">
        <v>84</v>
      </c>
      <c r="AD41" s="247">
        <v>1160</v>
      </c>
      <c r="AE41" s="68">
        <f t="shared" ref="AE41" si="251">IFERROR(AD41/AB41,"-")</f>
        <v>0.27831094049904032</v>
      </c>
      <c r="AF41" s="337">
        <f>'地区別_在宅(医科)'!BO13</f>
        <v>130853</v>
      </c>
      <c r="AG41" s="191" t="s">
        <v>84</v>
      </c>
      <c r="AH41" s="247">
        <v>18757</v>
      </c>
      <c r="AI41" s="77">
        <f t="shared" ref="AI41" si="252">IFERROR(AH41/AF41,"-")</f>
        <v>0.14334405783589219</v>
      </c>
    </row>
    <row r="42" spans="2:35" s="20" customFormat="1">
      <c r="B42" s="311"/>
      <c r="C42" s="313"/>
      <c r="D42" s="338"/>
      <c r="E42" s="45" t="s">
        <v>85</v>
      </c>
      <c r="F42" s="226">
        <v>175</v>
      </c>
      <c r="G42" s="69">
        <f t="shared" ref="G42" si="253">IFERROR(F42/D41,"-")</f>
        <v>0.32467532467532467</v>
      </c>
      <c r="H42" s="338"/>
      <c r="I42" s="45" t="s">
        <v>85</v>
      </c>
      <c r="J42" s="226">
        <v>442</v>
      </c>
      <c r="K42" s="69">
        <f t="shared" ref="K42" si="254">IFERROR(J42/H41,"-")</f>
        <v>0.35559131134352373</v>
      </c>
      <c r="L42" s="338"/>
      <c r="M42" s="45" t="s">
        <v>85</v>
      </c>
      <c r="N42" s="226">
        <v>11080</v>
      </c>
      <c r="O42" s="69">
        <f t="shared" ref="O42" si="255">IFERROR(N42/L41,"-")</f>
        <v>0.22369828995982313</v>
      </c>
      <c r="P42" s="338"/>
      <c r="Q42" s="45" t="s">
        <v>85</v>
      </c>
      <c r="R42" s="226">
        <v>11102</v>
      </c>
      <c r="S42" s="78">
        <f t="shared" ref="S42" si="256">IFERROR(R42/P41,"-")</f>
        <v>0.28719991721854304</v>
      </c>
      <c r="T42" s="338"/>
      <c r="U42" s="45" t="s">
        <v>85</v>
      </c>
      <c r="V42" s="226">
        <v>8005</v>
      </c>
      <c r="W42" s="69">
        <f t="shared" ref="W42" si="257">IFERROR(V42/T41,"-")</f>
        <v>0.32099607025423049</v>
      </c>
      <c r="X42" s="338"/>
      <c r="Y42" s="45" t="s">
        <v>85</v>
      </c>
      <c r="Z42" s="226">
        <v>3629</v>
      </c>
      <c r="AA42" s="69">
        <f t="shared" ref="AA42" si="258">IFERROR(Z42/X41,"-")</f>
        <v>0.30811682798437767</v>
      </c>
      <c r="AB42" s="338"/>
      <c r="AC42" s="45" t="s">
        <v>85</v>
      </c>
      <c r="AD42" s="226">
        <v>1200</v>
      </c>
      <c r="AE42" s="69">
        <f t="shared" ref="AE42" si="259">IFERROR(AD42/AB41,"-")</f>
        <v>0.28790786948176583</v>
      </c>
      <c r="AF42" s="338"/>
      <c r="AG42" s="45" t="s">
        <v>85</v>
      </c>
      <c r="AH42" s="226">
        <v>35633</v>
      </c>
      <c r="AI42" s="78">
        <f t="shared" ref="AI42" si="260">IFERROR(AH42/AF41,"-")</f>
        <v>0.27231320642247409</v>
      </c>
    </row>
    <row r="43" spans="2:35" s="20" customFormat="1">
      <c r="B43" s="311"/>
      <c r="C43" s="313"/>
      <c r="D43" s="338"/>
      <c r="E43" s="46" t="s">
        <v>86</v>
      </c>
      <c r="F43" s="226">
        <v>166</v>
      </c>
      <c r="G43" s="69">
        <f t="shared" ref="G43" si="261">IFERROR(F43/D41,"-")</f>
        <v>0.3079777365491651</v>
      </c>
      <c r="H43" s="338"/>
      <c r="I43" s="46" t="s">
        <v>86</v>
      </c>
      <c r="J43" s="226">
        <v>411</v>
      </c>
      <c r="K43" s="69">
        <f t="shared" ref="K43" si="262">IFERROR(J43/H41,"-")</f>
        <v>0.33065164923572005</v>
      </c>
      <c r="L43" s="338"/>
      <c r="M43" s="46" t="s">
        <v>86</v>
      </c>
      <c r="N43" s="226">
        <v>16608</v>
      </c>
      <c r="O43" s="69">
        <f t="shared" ref="O43" si="263">IFERROR(N43/L41,"-")</f>
        <v>0.33530516242353275</v>
      </c>
      <c r="P43" s="338"/>
      <c r="Q43" s="46" t="s">
        <v>86</v>
      </c>
      <c r="R43" s="226">
        <v>15513</v>
      </c>
      <c r="S43" s="78">
        <f t="shared" ref="S43" si="264">IFERROR(R43/P41,"-")</f>
        <v>0.40130898178807944</v>
      </c>
      <c r="T43" s="338"/>
      <c r="U43" s="46" t="s">
        <v>86</v>
      </c>
      <c r="V43" s="226">
        <v>10356</v>
      </c>
      <c r="W43" s="69">
        <f t="shared" ref="W43" si="265">IFERROR(V43/T41,"-")</f>
        <v>0.415269869275804</v>
      </c>
      <c r="X43" s="338"/>
      <c r="Y43" s="46" t="s">
        <v>86</v>
      </c>
      <c r="Z43" s="226">
        <v>4498</v>
      </c>
      <c r="AA43" s="69">
        <f t="shared" ref="AA43" si="266">IFERROR(Z43/X41,"-")</f>
        <v>0.38189845474613687</v>
      </c>
      <c r="AB43" s="338"/>
      <c r="AC43" s="46" t="s">
        <v>86</v>
      </c>
      <c r="AD43" s="226">
        <v>1206</v>
      </c>
      <c r="AE43" s="69">
        <f t="shared" ref="AE43" si="267">IFERROR(AD43/AB41,"-")</f>
        <v>0.28934740882917465</v>
      </c>
      <c r="AF43" s="338"/>
      <c r="AG43" s="46" t="s">
        <v>86</v>
      </c>
      <c r="AH43" s="226">
        <v>48758</v>
      </c>
      <c r="AI43" s="78">
        <f t="shared" ref="AI43" si="268">IFERROR(AH43/AF41,"-")</f>
        <v>0.37261660030721494</v>
      </c>
    </row>
    <row r="44" spans="2:35" s="20" customFormat="1">
      <c r="B44" s="311"/>
      <c r="C44" s="313"/>
      <c r="D44" s="338"/>
      <c r="E44" s="46" t="s">
        <v>87</v>
      </c>
      <c r="F44" s="226">
        <v>40</v>
      </c>
      <c r="G44" s="69">
        <f t="shared" ref="G44" si="269">IFERROR(F44/D41,"-")</f>
        <v>7.4211502782931357E-2</v>
      </c>
      <c r="H44" s="338"/>
      <c r="I44" s="46" t="s">
        <v>87</v>
      </c>
      <c r="J44" s="226">
        <v>115</v>
      </c>
      <c r="K44" s="69">
        <f t="shared" ref="K44" si="270">IFERROR(J44/H41,"-")</f>
        <v>9.2518101367658895E-2</v>
      </c>
      <c r="L44" s="338"/>
      <c r="M44" s="46" t="s">
        <v>87</v>
      </c>
      <c r="N44" s="226">
        <v>3552</v>
      </c>
      <c r="O44" s="69">
        <f t="shared" ref="O44" si="271">IFERROR(N44/L41,"-")</f>
        <v>7.1712664795784462E-2</v>
      </c>
      <c r="P44" s="338"/>
      <c r="Q44" s="46" t="s">
        <v>87</v>
      </c>
      <c r="R44" s="226">
        <v>4450</v>
      </c>
      <c r="S44" s="78">
        <f t="shared" ref="S44" si="272">IFERROR(R44/P41,"-")</f>
        <v>0.11511796357615894</v>
      </c>
      <c r="T44" s="338"/>
      <c r="U44" s="46" t="s">
        <v>87</v>
      </c>
      <c r="V44" s="226">
        <v>4023</v>
      </c>
      <c r="W44" s="69">
        <f t="shared" ref="W44" si="273">IFERROR(V44/T41,"-")</f>
        <v>0.1613200737829818</v>
      </c>
      <c r="X44" s="338"/>
      <c r="Y44" s="46" t="s">
        <v>87</v>
      </c>
      <c r="Z44" s="226">
        <v>2171</v>
      </c>
      <c r="AA44" s="69">
        <f t="shared" ref="AA44" si="274">IFERROR(Z44/X41,"-")</f>
        <v>0.18432671081677704</v>
      </c>
      <c r="AB44" s="338"/>
      <c r="AC44" s="46" t="s">
        <v>87</v>
      </c>
      <c r="AD44" s="226">
        <v>769</v>
      </c>
      <c r="AE44" s="69">
        <f t="shared" ref="AE44" si="275">IFERROR(AD44/AB41,"-")</f>
        <v>0.18450095969289826</v>
      </c>
      <c r="AF44" s="338"/>
      <c r="AG44" s="46" t="s">
        <v>87</v>
      </c>
      <c r="AH44" s="226">
        <v>15120</v>
      </c>
      <c r="AI44" s="78">
        <f t="shared" ref="AI44" si="276">IFERROR(AH44/AF41,"-")</f>
        <v>0.11554950975522151</v>
      </c>
    </row>
    <row r="45" spans="2:35" s="20" customFormat="1">
      <c r="B45" s="311"/>
      <c r="C45" s="313"/>
      <c r="D45" s="338"/>
      <c r="E45" s="47" t="s">
        <v>88</v>
      </c>
      <c r="F45" s="227">
        <v>153</v>
      </c>
      <c r="G45" s="70">
        <f t="shared" ref="G45" si="277">IFERROR(F45/D41,"-")</f>
        <v>0.28385899814471244</v>
      </c>
      <c r="H45" s="338"/>
      <c r="I45" s="47" t="s">
        <v>88</v>
      </c>
      <c r="J45" s="227">
        <v>377</v>
      </c>
      <c r="K45" s="70">
        <f t="shared" ref="K45" si="278">IFERROR(J45/H41,"-")</f>
        <v>0.30329847144006439</v>
      </c>
      <c r="L45" s="338"/>
      <c r="M45" s="47" t="s">
        <v>88</v>
      </c>
      <c r="N45" s="227">
        <v>10398</v>
      </c>
      <c r="O45" s="70">
        <f t="shared" ref="O45" si="279">IFERROR(N45/L41,"-")</f>
        <v>0.20992913528901092</v>
      </c>
      <c r="P45" s="338"/>
      <c r="Q45" s="47" t="s">
        <v>88</v>
      </c>
      <c r="R45" s="227">
        <v>9860</v>
      </c>
      <c r="S45" s="79">
        <f t="shared" ref="S45" si="280">IFERROR(R45/P41,"-")</f>
        <v>0.25507036423841062</v>
      </c>
      <c r="T45" s="338"/>
      <c r="U45" s="47" t="s">
        <v>88</v>
      </c>
      <c r="V45" s="227">
        <v>7094</v>
      </c>
      <c r="W45" s="70">
        <f t="shared" ref="W45" si="281">IFERROR(V45/T41,"-")</f>
        <v>0.28446547437645359</v>
      </c>
      <c r="X45" s="338"/>
      <c r="Y45" s="47" t="s">
        <v>88</v>
      </c>
      <c r="Z45" s="227">
        <v>3382</v>
      </c>
      <c r="AA45" s="70">
        <f t="shared" ref="AA45" si="282">IFERROR(Z45/X41,"-")</f>
        <v>0.28714552555612161</v>
      </c>
      <c r="AB45" s="338"/>
      <c r="AC45" s="47" t="s">
        <v>88</v>
      </c>
      <c r="AD45" s="227">
        <v>1169</v>
      </c>
      <c r="AE45" s="70">
        <f t="shared" ref="AE45" si="283">IFERROR(AD45/AB41,"-")</f>
        <v>0.28047024952015354</v>
      </c>
      <c r="AF45" s="338"/>
      <c r="AG45" s="47" t="s">
        <v>88</v>
      </c>
      <c r="AH45" s="227">
        <v>32433</v>
      </c>
      <c r="AI45" s="79">
        <f t="shared" ref="AI45" si="284">IFERROR(AH45/AF41,"-")</f>
        <v>0.24785828372295629</v>
      </c>
    </row>
    <row r="46" spans="2:35" s="20" customFormat="1" ht="24">
      <c r="B46" s="294"/>
      <c r="C46" s="314"/>
      <c r="D46" s="339"/>
      <c r="E46" s="224" t="s">
        <v>169</v>
      </c>
      <c r="F46" s="228">
        <v>342</v>
      </c>
      <c r="G46" s="71">
        <f t="shared" ref="G46" si="285">IFERROR(F46/D41,"-")</f>
        <v>0.63450834879406304</v>
      </c>
      <c r="H46" s="339"/>
      <c r="I46" s="224" t="s">
        <v>169</v>
      </c>
      <c r="J46" s="228">
        <v>867</v>
      </c>
      <c r="K46" s="71">
        <f t="shared" ref="K46" si="286">IFERROR(J46/H41,"-")</f>
        <v>0.6975060337892196</v>
      </c>
      <c r="L46" s="339"/>
      <c r="M46" s="224" t="s">
        <v>169</v>
      </c>
      <c r="N46" s="228">
        <v>28763</v>
      </c>
      <c r="O46" s="71">
        <f t="shared" ref="O46" si="287">IFERROR(N46/L41,"-")</f>
        <v>0.58070703195978279</v>
      </c>
      <c r="P46" s="339"/>
      <c r="Q46" s="224" t="s">
        <v>169</v>
      </c>
      <c r="R46" s="228">
        <v>26645</v>
      </c>
      <c r="S46" s="71">
        <f t="shared" ref="S46" si="288">IFERROR(R46/P41,"-")</f>
        <v>0.68928497516556286</v>
      </c>
      <c r="T46" s="339"/>
      <c r="U46" s="224" t="s">
        <v>169</v>
      </c>
      <c r="V46" s="228">
        <v>18700</v>
      </c>
      <c r="W46" s="71">
        <f t="shared" ref="W46" si="289">IFERROR(V46/T41,"-")</f>
        <v>0.74985965193680326</v>
      </c>
      <c r="X46" s="339"/>
      <c r="Y46" s="224" t="s">
        <v>169</v>
      </c>
      <c r="Z46" s="228">
        <v>8797</v>
      </c>
      <c r="AA46" s="71">
        <f t="shared" ref="AA46" si="290">IFERROR(Z46/X41,"-")</f>
        <v>0.74690100186788932</v>
      </c>
      <c r="AB46" s="339"/>
      <c r="AC46" s="224" t="s">
        <v>169</v>
      </c>
      <c r="AD46" s="228">
        <v>2891</v>
      </c>
      <c r="AE46" s="71">
        <f t="shared" ref="AE46" si="291">IFERROR(AD46/AB41,"-")</f>
        <v>0.69361804222648749</v>
      </c>
      <c r="AF46" s="339"/>
      <c r="AG46" s="224" t="s">
        <v>169</v>
      </c>
      <c r="AH46" s="228">
        <v>87005</v>
      </c>
      <c r="AI46" s="71">
        <f t="shared" ref="AI46" si="292">IFERROR(AH46/AF41,"-")</f>
        <v>0.66490642170985759</v>
      </c>
    </row>
    <row r="47" spans="2:35" s="20" customFormat="1">
      <c r="B47" s="293">
        <v>8</v>
      </c>
      <c r="C47" s="312" t="s">
        <v>58</v>
      </c>
      <c r="D47" s="337">
        <f>'地区別_在宅(医科)'!D14</f>
        <v>1169</v>
      </c>
      <c r="E47" s="191" t="s">
        <v>84</v>
      </c>
      <c r="F47" s="247">
        <v>63</v>
      </c>
      <c r="G47" s="68">
        <f t="shared" ref="G47" si="293">IFERROR(F47/D47,"-")</f>
        <v>5.3892215568862277E-2</v>
      </c>
      <c r="H47" s="337">
        <f>'地区別_在宅(医科)'!M14</f>
        <v>3200</v>
      </c>
      <c r="I47" s="191" t="s">
        <v>84</v>
      </c>
      <c r="J47" s="247">
        <v>257</v>
      </c>
      <c r="K47" s="68">
        <f t="shared" ref="K47" si="294">IFERROR(J47/H47,"-")</f>
        <v>8.0312499999999995E-2</v>
      </c>
      <c r="L47" s="337">
        <f>'地区別_在宅(医科)'!V14</f>
        <v>122918</v>
      </c>
      <c r="M47" s="191" t="s">
        <v>84</v>
      </c>
      <c r="N47" s="247">
        <v>8479</v>
      </c>
      <c r="O47" s="68">
        <f t="shared" ref="O47" si="295">IFERROR(N47/L47,"-")</f>
        <v>6.8980946647358404E-2</v>
      </c>
      <c r="P47" s="337">
        <f>'地区別_在宅(医科)'!AE14</f>
        <v>106112</v>
      </c>
      <c r="Q47" s="191" t="s">
        <v>84</v>
      </c>
      <c r="R47" s="247">
        <v>14463</v>
      </c>
      <c r="S47" s="77">
        <f t="shared" ref="S47" si="296">IFERROR(R47/P47,"-")</f>
        <v>0.13629938178528347</v>
      </c>
      <c r="T47" s="337">
        <f>'地区別_在宅(医科)'!AN14</f>
        <v>76026</v>
      </c>
      <c r="U47" s="191" t="s">
        <v>84</v>
      </c>
      <c r="V47" s="247">
        <v>17210</v>
      </c>
      <c r="W47" s="68">
        <f t="shared" ref="W47" si="297">IFERROR(V47/T47,"-")</f>
        <v>0.22636992607792072</v>
      </c>
      <c r="X47" s="337">
        <f>'地区別_在宅(医科)'!AW14</f>
        <v>36496</v>
      </c>
      <c r="Y47" s="191" t="s">
        <v>84</v>
      </c>
      <c r="Z47" s="247">
        <v>10215</v>
      </c>
      <c r="AA47" s="68">
        <f t="shared" ref="AA47" si="298">IFERROR(Z47/X47,"-")</f>
        <v>0.27989368697939498</v>
      </c>
      <c r="AB47" s="337">
        <f>'地区別_在宅(医科)'!BF14</f>
        <v>13674</v>
      </c>
      <c r="AC47" s="191" t="s">
        <v>84</v>
      </c>
      <c r="AD47" s="247">
        <v>3793</v>
      </c>
      <c r="AE47" s="68">
        <f t="shared" ref="AE47" si="299">IFERROR(AD47/AB47,"-")</f>
        <v>0.27738774316220566</v>
      </c>
      <c r="AF47" s="337">
        <f>'地区別_在宅(医科)'!BO14</f>
        <v>359595</v>
      </c>
      <c r="AG47" s="191" t="s">
        <v>84</v>
      </c>
      <c r="AH47" s="247">
        <v>54480</v>
      </c>
      <c r="AI47" s="77">
        <f t="shared" ref="AI47" si="300">IFERROR(AH47/AF47,"-")</f>
        <v>0.15150377508029866</v>
      </c>
    </row>
    <row r="48" spans="2:35" s="20" customFormat="1">
      <c r="B48" s="311"/>
      <c r="C48" s="313"/>
      <c r="D48" s="338"/>
      <c r="E48" s="45" t="s">
        <v>85</v>
      </c>
      <c r="F48" s="226">
        <v>367</v>
      </c>
      <c r="G48" s="69">
        <f t="shared" ref="G48" si="301">IFERROR(F48/D47,"-")</f>
        <v>0.31394354148845166</v>
      </c>
      <c r="H48" s="338"/>
      <c r="I48" s="45" t="s">
        <v>85</v>
      </c>
      <c r="J48" s="226">
        <v>1214</v>
      </c>
      <c r="K48" s="69">
        <f t="shared" ref="K48" si="302">IFERROR(J48/H47,"-")</f>
        <v>0.37937500000000002</v>
      </c>
      <c r="L48" s="338"/>
      <c r="M48" s="45" t="s">
        <v>85</v>
      </c>
      <c r="N48" s="226">
        <v>29387</v>
      </c>
      <c r="O48" s="69">
        <f t="shared" ref="O48" si="303">IFERROR(N48/L47,"-")</f>
        <v>0.23907808457670968</v>
      </c>
      <c r="P48" s="338"/>
      <c r="Q48" s="45" t="s">
        <v>85</v>
      </c>
      <c r="R48" s="226">
        <v>31623</v>
      </c>
      <c r="S48" s="78">
        <f t="shared" ref="S48" si="304">IFERROR(R48/P47,"-")</f>
        <v>0.29801530458383596</v>
      </c>
      <c r="T48" s="338"/>
      <c r="U48" s="45" t="s">
        <v>85</v>
      </c>
      <c r="V48" s="226">
        <v>24796</v>
      </c>
      <c r="W48" s="69">
        <f t="shared" ref="W48" si="305">IFERROR(V48/T47,"-")</f>
        <v>0.32615157972272646</v>
      </c>
      <c r="X48" s="338"/>
      <c r="Y48" s="45" t="s">
        <v>85</v>
      </c>
      <c r="Z48" s="226">
        <v>11412</v>
      </c>
      <c r="AA48" s="69">
        <f t="shared" ref="AA48" si="306">IFERROR(Z48/X47,"-")</f>
        <v>0.31269180184129769</v>
      </c>
      <c r="AB48" s="338"/>
      <c r="AC48" s="45" t="s">
        <v>85</v>
      </c>
      <c r="AD48" s="226">
        <v>3830</v>
      </c>
      <c r="AE48" s="69">
        <f t="shared" ref="AE48" si="307">IFERROR(AD48/AB47,"-")</f>
        <v>0.28009360830773733</v>
      </c>
      <c r="AF48" s="338"/>
      <c r="AG48" s="45" t="s">
        <v>85</v>
      </c>
      <c r="AH48" s="226">
        <v>102629</v>
      </c>
      <c r="AI48" s="78">
        <f t="shared" ref="AI48" si="308">IFERROR(AH48/AF47,"-")</f>
        <v>0.28540163239199656</v>
      </c>
    </row>
    <row r="49" spans="2:46" s="20" customFormat="1">
      <c r="B49" s="311"/>
      <c r="C49" s="313"/>
      <c r="D49" s="338"/>
      <c r="E49" s="46" t="s">
        <v>86</v>
      </c>
      <c r="F49" s="226">
        <v>330</v>
      </c>
      <c r="G49" s="69">
        <f t="shared" ref="G49" si="309">IFERROR(F49/D47,"-")</f>
        <v>0.28229255774165951</v>
      </c>
      <c r="H49" s="338"/>
      <c r="I49" s="46" t="s">
        <v>86</v>
      </c>
      <c r="J49" s="226">
        <v>1067</v>
      </c>
      <c r="K49" s="69">
        <f t="shared" ref="K49" si="310">IFERROR(J49/H47,"-")</f>
        <v>0.3334375</v>
      </c>
      <c r="L49" s="338"/>
      <c r="M49" s="46" t="s">
        <v>86</v>
      </c>
      <c r="N49" s="226">
        <v>44568</v>
      </c>
      <c r="O49" s="69">
        <f t="shared" ref="O49" si="311">IFERROR(N49/L47,"-")</f>
        <v>0.36258318553832636</v>
      </c>
      <c r="P49" s="338"/>
      <c r="Q49" s="46" t="s">
        <v>86</v>
      </c>
      <c r="R49" s="226">
        <v>44911</v>
      </c>
      <c r="S49" s="78">
        <f t="shared" ref="S49" si="312">IFERROR(R49/P47,"-")</f>
        <v>0.42324148069963813</v>
      </c>
      <c r="T49" s="338"/>
      <c r="U49" s="46" t="s">
        <v>86</v>
      </c>
      <c r="V49" s="226">
        <v>32897</v>
      </c>
      <c r="W49" s="69">
        <f t="shared" ref="W49" si="313">IFERROR(V49/T47,"-")</f>
        <v>0.43270723173651121</v>
      </c>
      <c r="X49" s="338"/>
      <c r="Y49" s="46" t="s">
        <v>86</v>
      </c>
      <c r="Z49" s="226">
        <v>14029</v>
      </c>
      <c r="AA49" s="69">
        <f t="shared" ref="AA49" si="314">IFERROR(Z49/X47,"-")</f>
        <v>0.38439829022358613</v>
      </c>
      <c r="AB49" s="338"/>
      <c r="AC49" s="46" t="s">
        <v>86</v>
      </c>
      <c r="AD49" s="226">
        <v>4014</v>
      </c>
      <c r="AE49" s="69">
        <f t="shared" ref="AE49" si="315">IFERROR(AD49/AB47,"-")</f>
        <v>0.29354980254497587</v>
      </c>
      <c r="AF49" s="338"/>
      <c r="AG49" s="46" t="s">
        <v>86</v>
      </c>
      <c r="AH49" s="226">
        <v>141816</v>
      </c>
      <c r="AI49" s="78">
        <f t="shared" ref="AI49" si="316">IFERROR(AH49/AF47,"-")</f>
        <v>0.39437700746673343</v>
      </c>
    </row>
    <row r="50" spans="2:46" s="20" customFormat="1">
      <c r="B50" s="311"/>
      <c r="C50" s="313"/>
      <c r="D50" s="338"/>
      <c r="E50" s="46" t="s">
        <v>87</v>
      </c>
      <c r="F50" s="226">
        <v>99</v>
      </c>
      <c r="G50" s="69">
        <f t="shared" ref="G50" si="317">IFERROR(F50/D47,"-")</f>
        <v>8.4687767322497859E-2</v>
      </c>
      <c r="H50" s="338"/>
      <c r="I50" s="46" t="s">
        <v>87</v>
      </c>
      <c r="J50" s="226">
        <v>317</v>
      </c>
      <c r="K50" s="69">
        <f t="shared" ref="K50" si="318">IFERROR(J50/H47,"-")</f>
        <v>9.9062499999999998E-2</v>
      </c>
      <c r="L50" s="338"/>
      <c r="M50" s="46" t="s">
        <v>87</v>
      </c>
      <c r="N50" s="226">
        <v>10390</v>
      </c>
      <c r="O50" s="69">
        <f t="shared" ref="O50" si="319">IFERROR(N50/L47,"-")</f>
        <v>8.4527896646544851E-2</v>
      </c>
      <c r="P50" s="338"/>
      <c r="Q50" s="46" t="s">
        <v>87</v>
      </c>
      <c r="R50" s="226">
        <v>13591</v>
      </c>
      <c r="S50" s="78">
        <f t="shared" ref="S50" si="320">IFERROR(R50/P47,"-")</f>
        <v>0.12808164957780457</v>
      </c>
      <c r="T50" s="338"/>
      <c r="U50" s="46" t="s">
        <v>87</v>
      </c>
      <c r="V50" s="226">
        <v>12874</v>
      </c>
      <c r="W50" s="69">
        <f t="shared" ref="W50" si="321">IFERROR(V50/T47,"-")</f>
        <v>0.1693368058295846</v>
      </c>
      <c r="X50" s="338"/>
      <c r="Y50" s="46" t="s">
        <v>87</v>
      </c>
      <c r="Z50" s="226">
        <v>6945</v>
      </c>
      <c r="AA50" s="69">
        <f t="shared" ref="AA50" si="322">IFERROR(Z50/X47,"-")</f>
        <v>0.19029482683033758</v>
      </c>
      <c r="AB50" s="338"/>
      <c r="AC50" s="46" t="s">
        <v>87</v>
      </c>
      <c r="AD50" s="226">
        <v>2428</v>
      </c>
      <c r="AE50" s="69">
        <f t="shared" ref="AE50" si="323">IFERROR(AD50/AB47,"-")</f>
        <v>0.17756325873921311</v>
      </c>
      <c r="AF50" s="338"/>
      <c r="AG50" s="46" t="s">
        <v>87</v>
      </c>
      <c r="AH50" s="226">
        <v>46644</v>
      </c>
      <c r="AI50" s="78">
        <f t="shared" ref="AI50" si="324">IFERROR(AH50/AF47,"-")</f>
        <v>0.1297125933341676</v>
      </c>
    </row>
    <row r="51" spans="2:46" s="20" customFormat="1">
      <c r="B51" s="311"/>
      <c r="C51" s="313"/>
      <c r="D51" s="338"/>
      <c r="E51" s="47" t="s">
        <v>88</v>
      </c>
      <c r="F51" s="227">
        <v>330</v>
      </c>
      <c r="G51" s="70">
        <f t="shared" ref="G51" si="325">IFERROR(F51/D47,"-")</f>
        <v>0.28229255774165951</v>
      </c>
      <c r="H51" s="338"/>
      <c r="I51" s="47" t="s">
        <v>88</v>
      </c>
      <c r="J51" s="227">
        <v>1036</v>
      </c>
      <c r="K51" s="70">
        <f t="shared" ref="K51" si="326">IFERROR(J51/H47,"-")</f>
        <v>0.32374999999999998</v>
      </c>
      <c r="L51" s="338"/>
      <c r="M51" s="47" t="s">
        <v>88</v>
      </c>
      <c r="N51" s="227">
        <v>27927</v>
      </c>
      <c r="O51" s="70">
        <f t="shared" ref="O51" si="327">IFERROR(N51/L47,"-")</f>
        <v>0.22720024731935112</v>
      </c>
      <c r="P51" s="338"/>
      <c r="Q51" s="47" t="s">
        <v>88</v>
      </c>
      <c r="R51" s="227">
        <v>28887</v>
      </c>
      <c r="S51" s="79">
        <f t="shared" ref="S51" si="328">IFERROR(R51/P47,"-")</f>
        <v>0.27223122738238842</v>
      </c>
      <c r="T51" s="338"/>
      <c r="U51" s="47" t="s">
        <v>88</v>
      </c>
      <c r="V51" s="227">
        <v>22823</v>
      </c>
      <c r="W51" s="70">
        <f t="shared" ref="W51" si="329">IFERROR(V51/T47,"-")</f>
        <v>0.30019993160234659</v>
      </c>
      <c r="X51" s="338"/>
      <c r="Y51" s="47" t="s">
        <v>88</v>
      </c>
      <c r="Z51" s="227">
        <v>10930</v>
      </c>
      <c r="AA51" s="70">
        <f t="shared" ref="AA51" si="330">IFERROR(Z51/X47,"-")</f>
        <v>0.29948487505480054</v>
      </c>
      <c r="AB51" s="338"/>
      <c r="AC51" s="47" t="s">
        <v>88</v>
      </c>
      <c r="AD51" s="227">
        <v>3585</v>
      </c>
      <c r="AE51" s="70">
        <f t="shared" ref="AE51" si="331">IFERROR(AD51/AB47,"-")</f>
        <v>0.2621763931548925</v>
      </c>
      <c r="AF51" s="338"/>
      <c r="AG51" s="47" t="s">
        <v>88</v>
      </c>
      <c r="AH51" s="227">
        <v>95518</v>
      </c>
      <c r="AI51" s="79">
        <f t="shared" ref="AI51" si="332">IFERROR(AH51/AF47,"-")</f>
        <v>0.26562660771145319</v>
      </c>
    </row>
    <row r="52" spans="2:46" s="20" customFormat="1" ht="25.5" customHeight="1" thickBot="1">
      <c r="B52" s="311"/>
      <c r="C52" s="313"/>
      <c r="D52" s="338"/>
      <c r="E52" s="225" t="s">
        <v>169</v>
      </c>
      <c r="F52" s="248">
        <v>753</v>
      </c>
      <c r="G52" s="72">
        <f t="shared" ref="G52" si="333">IFERROR(F52/D47,"-")</f>
        <v>0.64414029084687763</v>
      </c>
      <c r="H52" s="338"/>
      <c r="I52" s="225" t="s">
        <v>169</v>
      </c>
      <c r="J52" s="248">
        <v>2210</v>
      </c>
      <c r="K52" s="72">
        <f t="shared" ref="K52" si="334">IFERROR(J52/H47,"-")</f>
        <v>0.69062500000000004</v>
      </c>
      <c r="L52" s="338"/>
      <c r="M52" s="225" t="s">
        <v>169</v>
      </c>
      <c r="N52" s="248">
        <v>74460</v>
      </c>
      <c r="O52" s="72">
        <f t="shared" ref="O52" si="335">IFERROR(N52/L47,"-")</f>
        <v>0.60576970012528675</v>
      </c>
      <c r="P52" s="338"/>
      <c r="Q52" s="225" t="s">
        <v>169</v>
      </c>
      <c r="R52" s="248">
        <v>73888</v>
      </c>
      <c r="S52" s="72">
        <f t="shared" ref="S52" si="336">IFERROR(R52/P47,"-")</f>
        <v>0.69632086851628472</v>
      </c>
      <c r="T52" s="338"/>
      <c r="U52" s="225" t="s">
        <v>169</v>
      </c>
      <c r="V52" s="248">
        <v>56617</v>
      </c>
      <c r="W52" s="72">
        <f t="shared" ref="W52" si="337">IFERROR(V52/T47,"-")</f>
        <v>0.7447057585562834</v>
      </c>
      <c r="X52" s="338"/>
      <c r="Y52" s="225" t="s">
        <v>169</v>
      </c>
      <c r="Z52" s="248">
        <v>26604</v>
      </c>
      <c r="AA52" s="72">
        <f t="shared" ref="AA52" si="338">IFERROR(Z52/X47,"-")</f>
        <v>0.72895659798334067</v>
      </c>
      <c r="AB52" s="338"/>
      <c r="AC52" s="225" t="s">
        <v>169</v>
      </c>
      <c r="AD52" s="248">
        <v>8954</v>
      </c>
      <c r="AE52" s="72">
        <f t="shared" ref="AE52" si="339">IFERROR(AD52/AB47,"-")</f>
        <v>0.65481936521866313</v>
      </c>
      <c r="AF52" s="338"/>
      <c r="AG52" s="225" t="s">
        <v>169</v>
      </c>
      <c r="AH52" s="248">
        <v>243486</v>
      </c>
      <c r="AI52" s="72">
        <f t="shared" ref="AI52" si="340">IFERROR(AH52/AF47,"-")</f>
        <v>0.67711175071955954</v>
      </c>
    </row>
    <row r="53" spans="2:46" s="20" customFormat="1" ht="12.75" thickTop="1">
      <c r="B53" s="345" t="s">
        <v>124</v>
      </c>
      <c r="C53" s="345"/>
      <c r="D53" s="344">
        <f>'地区別_在宅(医科)'!D15</f>
        <v>3123</v>
      </c>
      <c r="E53" s="212" t="s">
        <v>84</v>
      </c>
      <c r="F53" s="229">
        <v>179</v>
      </c>
      <c r="G53" s="73">
        <f t="shared" ref="G53" si="341">IFERROR(F53/D53,"-")</f>
        <v>5.7316682676913228E-2</v>
      </c>
      <c r="H53" s="344">
        <f>'地区別_在宅(医科)'!M15</f>
        <v>8327</v>
      </c>
      <c r="I53" s="212" t="s">
        <v>84</v>
      </c>
      <c r="J53" s="229">
        <v>642</v>
      </c>
      <c r="K53" s="73">
        <f t="shared" ref="K53" si="342">IFERROR(J53/H53,"-")</f>
        <v>7.7098594932148434E-2</v>
      </c>
      <c r="L53" s="344">
        <f>'地区別_在宅(医科)'!V15</f>
        <v>473655</v>
      </c>
      <c r="M53" s="212" t="s">
        <v>84</v>
      </c>
      <c r="N53" s="229">
        <v>31135</v>
      </c>
      <c r="O53" s="73">
        <f t="shared" ref="O53" si="343">IFERROR(N53/L53,"-")</f>
        <v>6.5733498010155073E-2</v>
      </c>
      <c r="P53" s="344">
        <f>'地区別_在宅(医科)'!AE15</f>
        <v>378672</v>
      </c>
      <c r="Q53" s="212" t="s">
        <v>84</v>
      </c>
      <c r="R53" s="229">
        <v>50430</v>
      </c>
      <c r="S53" s="80">
        <f t="shared" ref="S53" si="344">IFERROR(R53/P53,"-")</f>
        <v>0.13317594118392698</v>
      </c>
      <c r="T53" s="344">
        <f>'地区別_在宅(医科)'!AN15</f>
        <v>246230</v>
      </c>
      <c r="U53" s="212" t="s">
        <v>84</v>
      </c>
      <c r="V53" s="229">
        <v>55204</v>
      </c>
      <c r="W53" s="73">
        <f t="shared" ref="W53" si="345">IFERROR(V53/T53,"-")</f>
        <v>0.22419688908743857</v>
      </c>
      <c r="X53" s="344">
        <f>'地区別_在宅(医科)'!AW15</f>
        <v>113179</v>
      </c>
      <c r="Y53" s="212" t="s">
        <v>84</v>
      </c>
      <c r="Z53" s="229">
        <v>32266</v>
      </c>
      <c r="AA53" s="73">
        <f t="shared" ref="AA53" si="346">IFERROR(Z53/X53,"-")</f>
        <v>0.28508822308025339</v>
      </c>
      <c r="AB53" s="344">
        <f>'地区別_在宅(医科)'!BF15</f>
        <v>41727</v>
      </c>
      <c r="AC53" s="212" t="s">
        <v>84</v>
      </c>
      <c r="AD53" s="229">
        <v>11963</v>
      </c>
      <c r="AE53" s="73">
        <f t="shared" ref="AE53" si="347">IFERROR(AD53/AB53,"-")</f>
        <v>0.28669686294245933</v>
      </c>
      <c r="AF53" s="344">
        <f>'地区別_在宅(医科)'!BO15</f>
        <v>1264913</v>
      </c>
      <c r="AG53" s="212" t="s">
        <v>84</v>
      </c>
      <c r="AH53" s="229">
        <f>SUM(F53,J53,N53,R53,V53,Z53,AD53)</f>
        <v>181819</v>
      </c>
      <c r="AI53" s="80">
        <f>IFERROR(AH53/AF53,"-")</f>
        <v>0.14374032048053897</v>
      </c>
    </row>
    <row r="54" spans="2:46" s="20" customFormat="1">
      <c r="B54" s="346"/>
      <c r="C54" s="346"/>
      <c r="D54" s="338"/>
      <c r="E54" s="45" t="s">
        <v>85</v>
      </c>
      <c r="F54" s="226">
        <v>944</v>
      </c>
      <c r="G54" s="69">
        <f t="shared" ref="G54" si="348">IFERROR(F54/D53,"-")</f>
        <v>0.30227345501120717</v>
      </c>
      <c r="H54" s="338"/>
      <c r="I54" s="45" t="s">
        <v>85</v>
      </c>
      <c r="J54" s="226">
        <v>3003</v>
      </c>
      <c r="K54" s="69">
        <f t="shared" ref="K54" si="349">IFERROR(J54/H53,"-")</f>
        <v>0.36063408190224572</v>
      </c>
      <c r="L54" s="338"/>
      <c r="M54" s="45" t="s">
        <v>85</v>
      </c>
      <c r="N54" s="226">
        <v>107821</v>
      </c>
      <c r="O54" s="69">
        <f t="shared" ref="O54" si="350">IFERROR(N54/L53,"-")</f>
        <v>0.22763614867361265</v>
      </c>
      <c r="P54" s="338"/>
      <c r="Q54" s="45" t="s">
        <v>85</v>
      </c>
      <c r="R54" s="226">
        <v>109568</v>
      </c>
      <c r="S54" s="78">
        <f t="shared" ref="S54" si="351">IFERROR(R54/P53,"-")</f>
        <v>0.2893480373515866</v>
      </c>
      <c r="T54" s="338"/>
      <c r="U54" s="45" t="s">
        <v>85</v>
      </c>
      <c r="V54" s="226">
        <v>80063</v>
      </c>
      <c r="W54" s="69">
        <f t="shared" ref="W54" si="352">IFERROR(V54/T53,"-")</f>
        <v>0.32515534256589368</v>
      </c>
      <c r="X54" s="338"/>
      <c r="Y54" s="45" t="s">
        <v>85</v>
      </c>
      <c r="Z54" s="226">
        <v>35612</v>
      </c>
      <c r="AA54" s="69">
        <f t="shared" ref="AA54" si="353">IFERROR(Z54/X53,"-")</f>
        <v>0.31465201141554527</v>
      </c>
      <c r="AB54" s="338"/>
      <c r="AC54" s="45" t="s">
        <v>85</v>
      </c>
      <c r="AD54" s="226">
        <v>11803</v>
      </c>
      <c r="AE54" s="69">
        <f t="shared" ref="AE54" si="354">IFERROR(AD54/AB53,"-")</f>
        <v>0.28286241522275746</v>
      </c>
      <c r="AF54" s="338"/>
      <c r="AG54" s="45" t="s">
        <v>85</v>
      </c>
      <c r="AH54" s="226">
        <f t="shared" ref="AH54:AH58" si="355">SUM(F54,J54,N54,R54,V54,Z54,AD54)</f>
        <v>348814</v>
      </c>
      <c r="AI54" s="78">
        <f>IFERROR(AH54/AF53,"-")</f>
        <v>0.27576125788888245</v>
      </c>
    </row>
    <row r="55" spans="2:46" s="20" customFormat="1">
      <c r="B55" s="346"/>
      <c r="C55" s="346"/>
      <c r="D55" s="338"/>
      <c r="E55" s="46" t="s">
        <v>86</v>
      </c>
      <c r="F55" s="226">
        <v>912</v>
      </c>
      <c r="G55" s="69">
        <f t="shared" ref="G55" si="356">IFERROR(F55/D53,"-")</f>
        <v>0.2920268972142171</v>
      </c>
      <c r="H55" s="338"/>
      <c r="I55" s="46" t="s">
        <v>86</v>
      </c>
      <c r="J55" s="226">
        <v>2748</v>
      </c>
      <c r="K55" s="69">
        <f t="shared" ref="K55" si="357">IFERROR(J55/H53,"-")</f>
        <v>0.33001080821424283</v>
      </c>
      <c r="L55" s="338"/>
      <c r="M55" s="46" t="s">
        <v>86</v>
      </c>
      <c r="N55" s="226">
        <v>162946</v>
      </c>
      <c r="O55" s="69">
        <f t="shared" ref="O55" si="358">IFERROR(N55/L53,"-")</f>
        <v>0.34401832557452156</v>
      </c>
      <c r="P55" s="338"/>
      <c r="Q55" s="46" t="s">
        <v>86</v>
      </c>
      <c r="R55" s="226">
        <v>155685</v>
      </c>
      <c r="S55" s="78">
        <f t="shared" ref="S55" si="359">IFERROR(R55/P53,"-")</f>
        <v>0.41113417416656106</v>
      </c>
      <c r="T55" s="338"/>
      <c r="U55" s="46" t="s">
        <v>86</v>
      </c>
      <c r="V55" s="226">
        <v>104784</v>
      </c>
      <c r="W55" s="69">
        <f t="shared" ref="W55" si="360">IFERROR(V55/T53,"-")</f>
        <v>0.42555334443406573</v>
      </c>
      <c r="X55" s="338"/>
      <c r="Y55" s="46" t="s">
        <v>86</v>
      </c>
      <c r="Z55" s="226">
        <v>43347</v>
      </c>
      <c r="AA55" s="69">
        <f t="shared" ref="AA55" si="361">IFERROR(Z55/X53,"-")</f>
        <v>0.38299507859231835</v>
      </c>
      <c r="AB55" s="338"/>
      <c r="AC55" s="46" t="s">
        <v>86</v>
      </c>
      <c r="AD55" s="226">
        <v>12432</v>
      </c>
      <c r="AE55" s="69">
        <f t="shared" ref="AE55" si="362">IFERROR(AD55/AB53,"-")</f>
        <v>0.29793658782083543</v>
      </c>
      <c r="AF55" s="338"/>
      <c r="AG55" s="46" t="s">
        <v>86</v>
      </c>
      <c r="AH55" s="226">
        <f t="shared" si="355"/>
        <v>482854</v>
      </c>
      <c r="AI55" s="78">
        <f>IFERROR(AH55/AF53,"-")</f>
        <v>0.38172902009861548</v>
      </c>
    </row>
    <row r="56" spans="2:46" s="20" customFormat="1">
      <c r="B56" s="346"/>
      <c r="C56" s="346"/>
      <c r="D56" s="338"/>
      <c r="E56" s="46" t="s">
        <v>87</v>
      </c>
      <c r="F56" s="226">
        <v>242</v>
      </c>
      <c r="G56" s="69">
        <f t="shared" ref="G56" si="363">IFERROR(F56/D53,"-")</f>
        <v>7.7489593339737428E-2</v>
      </c>
      <c r="H56" s="338"/>
      <c r="I56" s="46" t="s">
        <v>87</v>
      </c>
      <c r="J56" s="226">
        <v>814</v>
      </c>
      <c r="K56" s="69">
        <f t="shared" ref="K56" si="364">IFERROR(J56/H53,"-")</f>
        <v>9.7754293262879793E-2</v>
      </c>
      <c r="L56" s="338"/>
      <c r="M56" s="46" t="s">
        <v>87</v>
      </c>
      <c r="N56" s="226">
        <v>36336</v>
      </c>
      <c r="O56" s="69">
        <f t="shared" ref="O56" si="365">IFERROR(N56/L53,"-")</f>
        <v>7.6714064033948759E-2</v>
      </c>
      <c r="P56" s="338"/>
      <c r="Q56" s="46" t="s">
        <v>87</v>
      </c>
      <c r="R56" s="226">
        <v>45456</v>
      </c>
      <c r="S56" s="78">
        <f t="shared" ref="S56" si="366">IFERROR(R56/P53,"-")</f>
        <v>0.12004056280897452</v>
      </c>
      <c r="T56" s="338"/>
      <c r="U56" s="46" t="s">
        <v>87</v>
      </c>
      <c r="V56" s="226">
        <v>41249</v>
      </c>
      <c r="W56" s="69">
        <f t="shared" ref="W56" si="367">IFERROR(V56/T53,"-")</f>
        <v>0.16752223530845145</v>
      </c>
      <c r="X56" s="338"/>
      <c r="Y56" s="46" t="s">
        <v>87</v>
      </c>
      <c r="Z56" s="226">
        <v>21888</v>
      </c>
      <c r="AA56" s="69">
        <f t="shared" ref="AA56" si="368">IFERROR(Z56/X53,"-")</f>
        <v>0.19339276720946466</v>
      </c>
      <c r="AB56" s="338"/>
      <c r="AC56" s="46" t="s">
        <v>87</v>
      </c>
      <c r="AD56" s="226">
        <v>7805</v>
      </c>
      <c r="AE56" s="69">
        <f t="shared" ref="AE56" si="369">IFERROR(AD56/AB53,"-")</f>
        <v>0.18704915282670692</v>
      </c>
      <c r="AF56" s="338"/>
      <c r="AG56" s="46" t="s">
        <v>87</v>
      </c>
      <c r="AH56" s="226">
        <f t="shared" si="355"/>
        <v>153790</v>
      </c>
      <c r="AI56" s="78">
        <f>IFERROR(AH56/AF53,"-")</f>
        <v>0.12158148426018232</v>
      </c>
    </row>
    <row r="57" spans="2:46" s="20" customFormat="1">
      <c r="B57" s="346"/>
      <c r="C57" s="346"/>
      <c r="D57" s="338"/>
      <c r="E57" s="47" t="s">
        <v>88</v>
      </c>
      <c r="F57" s="227">
        <v>823</v>
      </c>
      <c r="G57" s="70">
        <f t="shared" ref="G57" si="370">IFERROR(F57/D53,"-")</f>
        <v>0.26352865834133848</v>
      </c>
      <c r="H57" s="338"/>
      <c r="I57" s="47" t="s">
        <v>88</v>
      </c>
      <c r="J57" s="227">
        <v>2542</v>
      </c>
      <c r="K57" s="70">
        <f t="shared" ref="K57" si="371">IFERROR(J57/H53,"-")</f>
        <v>0.30527200672511107</v>
      </c>
      <c r="L57" s="338"/>
      <c r="M57" s="47" t="s">
        <v>88</v>
      </c>
      <c r="N57" s="227">
        <v>100359</v>
      </c>
      <c r="O57" s="70">
        <f t="shared" ref="O57" si="372">IFERROR(N57/L53,"-")</f>
        <v>0.21188206606074042</v>
      </c>
      <c r="P57" s="338"/>
      <c r="Q57" s="47" t="s">
        <v>88</v>
      </c>
      <c r="R57" s="227">
        <v>99138</v>
      </c>
      <c r="S57" s="79">
        <f t="shared" ref="S57" si="373">IFERROR(R57/P53,"-")</f>
        <v>0.26180441120547598</v>
      </c>
      <c r="T57" s="338"/>
      <c r="U57" s="47" t="s">
        <v>88</v>
      </c>
      <c r="V57" s="227">
        <v>72333</v>
      </c>
      <c r="W57" s="70">
        <f t="shared" ref="W57" si="374">IFERROR(V57/T53,"-")</f>
        <v>0.29376192990293626</v>
      </c>
      <c r="X57" s="338"/>
      <c r="Y57" s="47" t="s">
        <v>88</v>
      </c>
      <c r="Z57" s="227">
        <v>33630</v>
      </c>
      <c r="AA57" s="70">
        <f t="shared" ref="AA57" si="375">IFERROR(Z57/X53,"-")</f>
        <v>0.29713992878537537</v>
      </c>
      <c r="AB57" s="338"/>
      <c r="AC57" s="47" t="s">
        <v>88</v>
      </c>
      <c r="AD57" s="227">
        <v>11226</v>
      </c>
      <c r="AE57" s="70">
        <f t="shared" ref="AE57" si="376">IFERROR(AD57/AB53,"-")</f>
        <v>0.26903443813358258</v>
      </c>
      <c r="AF57" s="338"/>
      <c r="AG57" s="47" t="s">
        <v>88</v>
      </c>
      <c r="AH57" s="227">
        <f t="shared" si="355"/>
        <v>320051</v>
      </c>
      <c r="AI57" s="79">
        <f>IFERROR(AH57/AF53,"-")</f>
        <v>0.25302214460599265</v>
      </c>
    </row>
    <row r="58" spans="2:46" s="20" customFormat="1" ht="24">
      <c r="B58" s="346"/>
      <c r="C58" s="346"/>
      <c r="D58" s="339"/>
      <c r="E58" s="224" t="s">
        <v>169</v>
      </c>
      <c r="F58" s="228">
        <v>1969</v>
      </c>
      <c r="G58" s="71">
        <f t="shared" ref="G58" si="377">IFERROR(F58/D53,"-")</f>
        <v>0.63048350944604548</v>
      </c>
      <c r="H58" s="339"/>
      <c r="I58" s="224" t="s">
        <v>169</v>
      </c>
      <c r="J58" s="228">
        <v>5784</v>
      </c>
      <c r="K58" s="71">
        <f t="shared" ref="K58" si="378">IFERROR(J58/H53,"-")</f>
        <v>0.69460790200552425</v>
      </c>
      <c r="L58" s="339"/>
      <c r="M58" s="224" t="s">
        <v>169</v>
      </c>
      <c r="N58" s="228">
        <v>278082</v>
      </c>
      <c r="O58" s="71">
        <f t="shared" ref="O58" si="379">IFERROR(N58/L53,"-")</f>
        <v>0.58709820438927063</v>
      </c>
      <c r="P58" s="339"/>
      <c r="Q58" s="224" t="s">
        <v>169</v>
      </c>
      <c r="R58" s="228">
        <v>263642</v>
      </c>
      <c r="S58" s="71">
        <f t="shared" ref="S58" si="380">IFERROR(R58/P53,"-")</f>
        <v>0.69622787002999953</v>
      </c>
      <c r="T58" s="339"/>
      <c r="U58" s="224" t="s">
        <v>169</v>
      </c>
      <c r="V58" s="228">
        <v>186830</v>
      </c>
      <c r="W58" s="71">
        <f t="shared" ref="W58" si="381">IFERROR(V58/T53,"-")</f>
        <v>0.75876213296511397</v>
      </c>
      <c r="X58" s="339"/>
      <c r="Y58" s="224" t="s">
        <v>169</v>
      </c>
      <c r="Z58" s="228">
        <v>85875</v>
      </c>
      <c r="AA58" s="71">
        <f t="shared" ref="AA58" si="382">IFERROR(Z58/X53,"-")</f>
        <v>0.75875383242474315</v>
      </c>
      <c r="AB58" s="339"/>
      <c r="AC58" s="224" t="s">
        <v>169</v>
      </c>
      <c r="AD58" s="228">
        <v>28843</v>
      </c>
      <c r="AE58" s="71">
        <f t="shared" ref="AE58" si="383">IFERROR(AD58/AB53,"-")</f>
        <v>0.69123109737100674</v>
      </c>
      <c r="AF58" s="339"/>
      <c r="AG58" s="224" t="s">
        <v>169</v>
      </c>
      <c r="AH58" s="228">
        <f t="shared" si="355"/>
        <v>851025</v>
      </c>
      <c r="AI58" s="71">
        <f>IFERROR(AH58/AF53,"-")</f>
        <v>0.67279330673334847</v>
      </c>
    </row>
    <row r="59" spans="2:46" s="20" customFormat="1">
      <c r="D59" s="126"/>
      <c r="H59" s="126"/>
      <c r="L59" s="126"/>
      <c r="P59" s="126"/>
      <c r="T59" s="126"/>
      <c r="X59" s="126"/>
      <c r="AB59" s="126"/>
      <c r="AF59" s="126"/>
    </row>
    <row r="60" spans="2:46">
      <c r="AK60" s="8"/>
      <c r="AL60" s="8"/>
      <c r="AS60" s="8"/>
      <c r="AT60" s="8"/>
    </row>
    <row r="61" spans="2:46">
      <c r="AK61" s="8"/>
      <c r="AL61" s="8"/>
      <c r="AS61" s="8"/>
      <c r="AT61" s="8"/>
    </row>
    <row r="62" spans="2:46">
      <c r="AK62" s="8"/>
      <c r="AL62" s="8"/>
      <c r="AS62" s="8"/>
      <c r="AT62" s="8"/>
    </row>
    <row r="63" spans="2:46">
      <c r="AK63" s="8"/>
      <c r="AL63" s="8"/>
      <c r="AS63" s="8"/>
      <c r="AT63" s="8"/>
    </row>
    <row r="64" spans="2:46">
      <c r="AK64" s="8"/>
      <c r="AL64" s="8"/>
      <c r="AS64" s="8"/>
      <c r="AT64" s="8"/>
    </row>
    <row r="65" spans="37:46">
      <c r="AK65" s="8"/>
      <c r="AL65" s="8"/>
      <c r="AS65" s="8"/>
      <c r="AT65" s="8"/>
    </row>
    <row r="66" spans="37:46">
      <c r="AK66" s="8"/>
      <c r="AL66" s="8"/>
      <c r="AS66" s="8"/>
      <c r="AT66" s="8"/>
    </row>
    <row r="67" spans="37:46">
      <c r="AK67" s="8"/>
      <c r="AL67" s="8"/>
      <c r="AS67" s="8"/>
      <c r="AT67" s="8"/>
    </row>
    <row r="68" spans="37:46">
      <c r="AK68" s="8"/>
      <c r="AL68" s="8"/>
      <c r="AS68" s="8"/>
      <c r="AT68" s="8"/>
    </row>
    <row r="69" spans="37:46">
      <c r="AK69" s="8"/>
      <c r="AL69" s="8"/>
      <c r="AS69" s="8"/>
      <c r="AT69" s="8"/>
    </row>
    <row r="70" spans="37:46">
      <c r="AK70" s="8"/>
      <c r="AL70" s="8"/>
      <c r="AS70" s="8"/>
      <c r="AT70" s="8"/>
    </row>
    <row r="71" spans="37:46">
      <c r="AK71" s="8"/>
      <c r="AL71" s="8"/>
      <c r="AS71" s="8"/>
      <c r="AT71" s="8"/>
    </row>
    <row r="72" spans="37:46">
      <c r="AK72" s="8"/>
      <c r="AL72" s="8"/>
      <c r="AS72" s="8"/>
      <c r="AT72" s="8"/>
    </row>
    <row r="73" spans="37:46">
      <c r="AK73" s="8"/>
      <c r="AL73" s="8"/>
      <c r="AS73" s="8"/>
      <c r="AT73" s="8"/>
    </row>
    <row r="74" spans="37:46">
      <c r="AK74" s="8"/>
      <c r="AL74" s="8"/>
      <c r="AS74" s="8"/>
      <c r="AT74" s="8"/>
    </row>
    <row r="75" spans="37:46">
      <c r="AK75" s="8"/>
      <c r="AL75" s="8"/>
      <c r="AS75" s="8"/>
      <c r="AT75" s="8"/>
    </row>
    <row r="76" spans="37:46">
      <c r="AK76" s="8"/>
      <c r="AL76" s="8"/>
      <c r="AS76" s="8"/>
      <c r="AT76" s="8"/>
    </row>
    <row r="77" spans="37:46">
      <c r="AK77" s="8"/>
      <c r="AL77" s="8"/>
      <c r="AS77" s="8"/>
      <c r="AT77" s="8"/>
    </row>
    <row r="78" spans="37:46">
      <c r="AK78" s="8"/>
      <c r="AL78" s="8"/>
      <c r="AS78" s="8"/>
      <c r="AT78" s="8"/>
    </row>
  </sheetData>
  <mergeCells count="102">
    <mergeCell ref="AF29:AF34"/>
    <mergeCell ref="AF23:AF28"/>
    <mergeCell ref="AF11:AF16"/>
    <mergeCell ref="P17:P22"/>
    <mergeCell ref="T17:T22"/>
    <mergeCell ref="X17:X22"/>
    <mergeCell ref="AB17:AB22"/>
    <mergeCell ref="AF17:AF22"/>
    <mergeCell ref="X35:X40"/>
    <mergeCell ref="AB35:AB40"/>
    <mergeCell ref="AF35:AF40"/>
    <mergeCell ref="P11:P16"/>
    <mergeCell ref="T11:T16"/>
    <mergeCell ref="X11:X16"/>
    <mergeCell ref="AB11:AB16"/>
    <mergeCell ref="T47:T52"/>
    <mergeCell ref="X47:X52"/>
    <mergeCell ref="X53:X58"/>
    <mergeCell ref="AB53:AB58"/>
    <mergeCell ref="AF53:AF58"/>
    <mergeCell ref="P35:P40"/>
    <mergeCell ref="T35:T40"/>
    <mergeCell ref="B53:C58"/>
    <mergeCell ref="D53:D58"/>
    <mergeCell ref="H53:H58"/>
    <mergeCell ref="L53:L58"/>
    <mergeCell ref="P53:P58"/>
    <mergeCell ref="T53:T58"/>
    <mergeCell ref="AB47:AB52"/>
    <mergeCell ref="AF47:AF52"/>
    <mergeCell ref="T41:T46"/>
    <mergeCell ref="X41:X46"/>
    <mergeCell ref="AB41:AB46"/>
    <mergeCell ref="AF41:AF46"/>
    <mergeCell ref="B41:B46"/>
    <mergeCell ref="C41:C46"/>
    <mergeCell ref="D41:D46"/>
    <mergeCell ref="H41:H46"/>
    <mergeCell ref="L41:L46"/>
    <mergeCell ref="P47:P52"/>
    <mergeCell ref="B35:B40"/>
    <mergeCell ref="C35:C40"/>
    <mergeCell ref="D35:D40"/>
    <mergeCell ref="H35:H40"/>
    <mergeCell ref="L35:L40"/>
    <mergeCell ref="B47:B52"/>
    <mergeCell ref="C47:C52"/>
    <mergeCell ref="D47:D52"/>
    <mergeCell ref="H47:H52"/>
    <mergeCell ref="L47:L52"/>
    <mergeCell ref="P41:P46"/>
    <mergeCell ref="B29:B34"/>
    <mergeCell ref="C29:C34"/>
    <mergeCell ref="D29:D34"/>
    <mergeCell ref="H29:H34"/>
    <mergeCell ref="L29:L34"/>
    <mergeCell ref="P23:P28"/>
    <mergeCell ref="T23:T28"/>
    <mergeCell ref="X23:X28"/>
    <mergeCell ref="AB23:AB28"/>
    <mergeCell ref="B23:B28"/>
    <mergeCell ref="C23:C28"/>
    <mergeCell ref="D23:D28"/>
    <mergeCell ref="H23:H28"/>
    <mergeCell ref="L23:L28"/>
    <mergeCell ref="P29:P34"/>
    <mergeCell ref="T29:T34"/>
    <mergeCell ref="X29:X34"/>
    <mergeCell ref="AB29:AB34"/>
    <mergeCell ref="B17:B22"/>
    <mergeCell ref="C17:C22"/>
    <mergeCell ref="D17:D22"/>
    <mergeCell ref="H17:H22"/>
    <mergeCell ref="L17:L22"/>
    <mergeCell ref="B11:B16"/>
    <mergeCell ref="C11:C16"/>
    <mergeCell ref="D11:D16"/>
    <mergeCell ref="H11:H16"/>
    <mergeCell ref="L11:L16"/>
    <mergeCell ref="AS4:AT4"/>
    <mergeCell ref="T3:W3"/>
    <mergeCell ref="X3:AA3"/>
    <mergeCell ref="AB3:AE3"/>
    <mergeCell ref="AF3:AI3"/>
    <mergeCell ref="T5:T10"/>
    <mergeCell ref="X5:X10"/>
    <mergeCell ref="AB5:AB10"/>
    <mergeCell ref="AF5:AF10"/>
    <mergeCell ref="AL4:AM4"/>
    <mergeCell ref="AO4:AQ4"/>
    <mergeCell ref="B5:B10"/>
    <mergeCell ref="C5:C10"/>
    <mergeCell ref="D5:D10"/>
    <mergeCell ref="H5:H10"/>
    <mergeCell ref="L5:L10"/>
    <mergeCell ref="P5:P10"/>
    <mergeCell ref="B3:B4"/>
    <mergeCell ref="C3:C4"/>
    <mergeCell ref="D3:G3"/>
    <mergeCell ref="H3:K3"/>
    <mergeCell ref="L3:O3"/>
    <mergeCell ref="P3:S3"/>
  </mergeCells>
  <phoneticPr fontId="3"/>
  <pageMargins left="0.47244094488188981" right="0.23622047244094491" top="0.43307086614173229" bottom="0.31496062992125984" header="0.31496062992125984" footer="0.19685039370078741"/>
  <pageSetup paperSize="8" scale="75" orientation="landscape" r:id="rId1"/>
  <headerFooter>
    <oddHeader>&amp;R&amp;"ＭＳ 明朝,標準"&amp;12 2-17.在宅医療に係る分析</oddHeader>
  </headerFooter>
  <colBreaks count="1" manualBreakCount="1">
    <brk id="19" max="57" man="1"/>
  </colBreaks>
  <ignoredErrors>
    <ignoredError sqref="AM5:AM12 AP5:AP12"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152</v>
      </c>
    </row>
    <row r="2" spans="1:1" ht="16.5" customHeight="1">
      <c r="A2" s="11" t="s">
        <v>122</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180</v>
      </c>
    </row>
    <row r="2" spans="1:1" ht="16.5" customHeight="1">
      <c r="A2" s="11" t="s">
        <v>122</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187</v>
      </c>
    </row>
    <row r="2" spans="1:16">
      <c r="A2" s="57" t="s">
        <v>184</v>
      </c>
    </row>
    <row r="4" spans="1:16" ht="13.5" customHeight="1">
      <c r="B4" s="102"/>
      <c r="C4" s="103"/>
      <c r="D4" s="103"/>
      <c r="E4" s="103"/>
      <c r="F4" s="103"/>
      <c r="G4" s="104"/>
    </row>
    <row r="5" spans="1:16" ht="13.5" customHeight="1">
      <c r="B5" s="105"/>
      <c r="C5" s="106"/>
      <c r="D5" s="107">
        <v>0.67600000000000005</v>
      </c>
      <c r="E5" s="108" t="s">
        <v>214</v>
      </c>
      <c r="F5" s="109">
        <v>0.68</v>
      </c>
      <c r="G5" s="110" t="s">
        <v>215</v>
      </c>
    </row>
    <row r="6" spans="1:16">
      <c r="B6" s="105"/>
      <c r="D6" s="107"/>
      <c r="E6" s="108"/>
      <c r="F6" s="109"/>
      <c r="G6" s="110"/>
    </row>
    <row r="7" spans="1:16">
      <c r="B7" s="105"/>
      <c r="C7" s="111"/>
      <c r="D7" s="107">
        <v>0.66700000000000004</v>
      </c>
      <c r="E7" s="108" t="s">
        <v>214</v>
      </c>
      <c r="F7" s="109">
        <v>0.67600000000000005</v>
      </c>
      <c r="G7" s="110" t="s">
        <v>216</v>
      </c>
    </row>
    <row r="8" spans="1:16">
      <c r="B8" s="105"/>
      <c r="D8" s="107"/>
      <c r="E8" s="108"/>
      <c r="F8" s="109"/>
      <c r="G8" s="110"/>
    </row>
    <row r="9" spans="1:16">
      <c r="B9" s="105"/>
      <c r="C9" s="112"/>
      <c r="D9" s="107">
        <v>0.65800000000000003</v>
      </c>
      <c r="E9" s="108" t="s">
        <v>214</v>
      </c>
      <c r="F9" s="109">
        <v>0.66700000000000004</v>
      </c>
      <c r="G9" s="110" t="s">
        <v>216</v>
      </c>
    </row>
    <row r="10" spans="1:16">
      <c r="B10" s="105"/>
      <c r="D10" s="107"/>
      <c r="E10" s="108"/>
      <c r="F10" s="109"/>
      <c r="G10" s="110"/>
    </row>
    <row r="11" spans="1:16">
      <c r="B11" s="105"/>
      <c r="C11" s="113"/>
      <c r="D11" s="107">
        <v>0.64900000000000002</v>
      </c>
      <c r="E11" s="108" t="s">
        <v>214</v>
      </c>
      <c r="F11" s="109">
        <v>0.65800000000000003</v>
      </c>
      <c r="G11" s="110" t="s">
        <v>216</v>
      </c>
    </row>
    <row r="12" spans="1:16">
      <c r="B12" s="105"/>
      <c r="D12" s="107"/>
      <c r="E12" s="108"/>
      <c r="F12" s="109"/>
      <c r="G12" s="110"/>
    </row>
    <row r="13" spans="1:16">
      <c r="B13" s="105"/>
      <c r="C13" s="114"/>
      <c r="D13" s="107">
        <v>0.64</v>
      </c>
      <c r="E13" s="108" t="s">
        <v>214</v>
      </c>
      <c r="F13" s="109">
        <v>0.64900000000000002</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T454"/>
  <sheetViews>
    <sheetView showGridLines="0" zoomScaleNormal="100" zoomScaleSheetLayoutView="100" workbookViewId="0"/>
  </sheetViews>
  <sheetFormatPr defaultColWidth="9" defaultRowHeight="12"/>
  <cols>
    <col min="1" max="1" width="4.625" style="8" customWidth="1"/>
    <col min="2" max="2" width="3.25" style="8" bestFit="1" customWidth="1"/>
    <col min="3" max="3" width="21.625" style="8" customWidth="1"/>
    <col min="4" max="4" width="9.625" style="125" customWidth="1"/>
    <col min="5" max="5" width="23.125" style="8" customWidth="1"/>
    <col min="6" max="7" width="8.625" style="8" customWidth="1"/>
    <col min="8" max="8" width="9.625" style="125" customWidth="1"/>
    <col min="9" max="9" width="23.125" style="8" customWidth="1"/>
    <col min="10" max="11" width="8.625" style="8" customWidth="1"/>
    <col min="12" max="12" width="9.625" style="125" customWidth="1"/>
    <col min="13" max="13" width="23.125" style="8" customWidth="1"/>
    <col min="14" max="15" width="8.625" style="8" customWidth="1"/>
    <col min="16" max="16" width="9.625" style="125" customWidth="1"/>
    <col min="17" max="17" width="23.125" style="8" customWidth="1"/>
    <col min="18" max="19" width="8.625" style="8" customWidth="1"/>
    <col min="20" max="20" width="9.625" style="125" customWidth="1"/>
    <col min="21" max="21" width="23.125" style="8" customWidth="1"/>
    <col min="22" max="23" width="8.625" style="8" customWidth="1"/>
    <col min="24" max="24" width="9.625" style="125" customWidth="1"/>
    <col min="25" max="25" width="23.125" style="8" customWidth="1"/>
    <col min="26" max="27" width="8.625" style="8" customWidth="1"/>
    <col min="28" max="28" width="9.625" style="125" customWidth="1"/>
    <col min="29" max="29" width="23.125" style="8" customWidth="1"/>
    <col min="30" max="31" width="8.625" style="8" customWidth="1"/>
    <col min="32" max="32" width="9.625" style="125" customWidth="1"/>
    <col min="33" max="33" width="23.125" style="8" customWidth="1"/>
    <col min="34" max="35" width="8.625" style="8" customWidth="1"/>
    <col min="36" max="36" width="9" style="8"/>
    <col min="37" max="37" width="4.75" style="8" customWidth="1"/>
    <col min="38" max="39" width="10.375" style="8" customWidth="1"/>
    <col min="40" max="40" width="9" style="8"/>
    <col min="41" max="43" width="10.125" style="8" customWidth="1"/>
    <col min="44" max="44" width="9" style="8"/>
    <col min="45" max="45" width="10" style="8" customWidth="1"/>
    <col min="46" max="46" width="10.375" style="8" customWidth="1"/>
    <col min="47" max="16384" width="9" style="8"/>
  </cols>
  <sheetData>
    <row r="1" spans="1:46" ht="13.5">
      <c r="A1" s="21"/>
      <c r="B1" s="8" t="s">
        <v>188</v>
      </c>
    </row>
    <row r="2" spans="1:46" ht="13.5">
      <c r="A2" s="12"/>
      <c r="B2" s="8" t="s">
        <v>190</v>
      </c>
    </row>
    <row r="3" spans="1:46" ht="13.5" customHeight="1">
      <c r="B3" s="336"/>
      <c r="C3" s="336" t="s">
        <v>166</v>
      </c>
      <c r="D3" s="275" t="s">
        <v>66</v>
      </c>
      <c r="E3" s="340"/>
      <c r="F3" s="340"/>
      <c r="G3" s="276"/>
      <c r="H3" s="275" t="s">
        <v>67</v>
      </c>
      <c r="I3" s="340"/>
      <c r="J3" s="340"/>
      <c r="K3" s="276"/>
      <c r="L3" s="275" t="s">
        <v>68</v>
      </c>
      <c r="M3" s="340"/>
      <c r="N3" s="340"/>
      <c r="O3" s="276"/>
      <c r="P3" s="275" t="s">
        <v>69</v>
      </c>
      <c r="Q3" s="340"/>
      <c r="R3" s="340"/>
      <c r="S3" s="276"/>
      <c r="T3" s="275" t="s">
        <v>70</v>
      </c>
      <c r="U3" s="340"/>
      <c r="V3" s="340"/>
      <c r="W3" s="276"/>
      <c r="X3" s="275" t="s">
        <v>71</v>
      </c>
      <c r="Y3" s="340"/>
      <c r="Z3" s="340"/>
      <c r="AA3" s="276"/>
      <c r="AB3" s="275" t="s">
        <v>72</v>
      </c>
      <c r="AC3" s="340"/>
      <c r="AD3" s="340"/>
      <c r="AE3" s="276"/>
      <c r="AF3" s="275" t="s">
        <v>73</v>
      </c>
      <c r="AG3" s="340"/>
      <c r="AH3" s="340"/>
      <c r="AI3" s="276"/>
      <c r="AL3" s="12" t="s">
        <v>125</v>
      </c>
    </row>
    <row r="4" spans="1:46" ht="48" customHeight="1">
      <c r="B4" s="268"/>
      <c r="C4" s="268"/>
      <c r="D4" s="124" t="s">
        <v>213</v>
      </c>
      <c r="E4" s="24" t="s">
        <v>123</v>
      </c>
      <c r="F4" s="29" t="s">
        <v>94</v>
      </c>
      <c r="G4" s="61" t="s">
        <v>193</v>
      </c>
      <c r="H4" s="124" t="s">
        <v>213</v>
      </c>
      <c r="I4" s="24" t="s">
        <v>123</v>
      </c>
      <c r="J4" s="29" t="s">
        <v>94</v>
      </c>
      <c r="K4" s="61" t="s">
        <v>193</v>
      </c>
      <c r="L4" s="124" t="s">
        <v>213</v>
      </c>
      <c r="M4" s="24" t="s">
        <v>123</v>
      </c>
      <c r="N4" s="29" t="s">
        <v>94</v>
      </c>
      <c r="O4" s="61" t="s">
        <v>193</v>
      </c>
      <c r="P4" s="124" t="s">
        <v>213</v>
      </c>
      <c r="Q4" s="24" t="s">
        <v>123</v>
      </c>
      <c r="R4" s="29" t="s">
        <v>94</v>
      </c>
      <c r="S4" s="120" t="s">
        <v>193</v>
      </c>
      <c r="T4" s="124" t="s">
        <v>213</v>
      </c>
      <c r="U4" s="24" t="s">
        <v>123</v>
      </c>
      <c r="V4" s="29" t="s">
        <v>94</v>
      </c>
      <c r="W4" s="61" t="s">
        <v>193</v>
      </c>
      <c r="X4" s="124" t="s">
        <v>213</v>
      </c>
      <c r="Y4" s="24" t="s">
        <v>123</v>
      </c>
      <c r="Z4" s="29" t="s">
        <v>94</v>
      </c>
      <c r="AA4" s="61" t="s">
        <v>193</v>
      </c>
      <c r="AB4" s="124" t="s">
        <v>213</v>
      </c>
      <c r="AC4" s="24" t="s">
        <v>123</v>
      </c>
      <c r="AD4" s="29" t="s">
        <v>94</v>
      </c>
      <c r="AE4" s="61" t="s">
        <v>193</v>
      </c>
      <c r="AF4" s="85" t="s">
        <v>213</v>
      </c>
      <c r="AG4" s="50" t="s">
        <v>123</v>
      </c>
      <c r="AH4" s="62" t="s">
        <v>94</v>
      </c>
      <c r="AI4" s="63" t="s">
        <v>193</v>
      </c>
      <c r="AL4" s="341" t="s">
        <v>194</v>
      </c>
      <c r="AM4" s="341"/>
      <c r="AO4" s="341" t="s">
        <v>194</v>
      </c>
      <c r="AP4" s="341"/>
      <c r="AQ4" s="341"/>
      <c r="AS4" s="341" t="s">
        <v>194</v>
      </c>
      <c r="AT4" s="341"/>
    </row>
    <row r="5" spans="1:46" s="20" customFormat="1">
      <c r="B5" s="293">
        <v>1</v>
      </c>
      <c r="C5" s="347" t="s">
        <v>59</v>
      </c>
      <c r="D5" s="337">
        <f>'市区町村別_在宅(医科)'!D7</f>
        <v>1169</v>
      </c>
      <c r="E5" s="191" t="s">
        <v>84</v>
      </c>
      <c r="F5" s="247">
        <v>63</v>
      </c>
      <c r="G5" s="68">
        <f>IFERROR(F5/D5,"-")</f>
        <v>5.3892215568862277E-2</v>
      </c>
      <c r="H5" s="337">
        <f>'市区町村別_在宅(医科)'!M7</f>
        <v>3200</v>
      </c>
      <c r="I5" s="191" t="s">
        <v>84</v>
      </c>
      <c r="J5" s="247">
        <v>257</v>
      </c>
      <c r="K5" s="68">
        <f>IFERROR(J5/H5,"-")</f>
        <v>8.0312499999999995E-2</v>
      </c>
      <c r="L5" s="337">
        <f>'市区町村別_在宅(医科)'!V7</f>
        <v>122918</v>
      </c>
      <c r="M5" s="191" t="s">
        <v>84</v>
      </c>
      <c r="N5" s="247">
        <v>8479</v>
      </c>
      <c r="O5" s="68">
        <f>IFERROR(N5/L5,"-")</f>
        <v>6.8980946647358404E-2</v>
      </c>
      <c r="P5" s="337">
        <f>'市区町村別_在宅(医科)'!AE7</f>
        <v>106112</v>
      </c>
      <c r="Q5" s="191" t="s">
        <v>84</v>
      </c>
      <c r="R5" s="247">
        <v>14463</v>
      </c>
      <c r="S5" s="77">
        <f>IFERROR(R5/P5,"-")</f>
        <v>0.13629938178528347</v>
      </c>
      <c r="T5" s="337">
        <f>'市区町村別_在宅(医科)'!AN7</f>
        <v>76026</v>
      </c>
      <c r="U5" s="191" t="s">
        <v>84</v>
      </c>
      <c r="V5" s="247">
        <v>17210</v>
      </c>
      <c r="W5" s="68">
        <f>IFERROR(V5/T5,"-")</f>
        <v>0.22636992607792072</v>
      </c>
      <c r="X5" s="337">
        <f>'市区町村別_在宅(医科)'!AW7</f>
        <v>36496</v>
      </c>
      <c r="Y5" s="191" t="s">
        <v>84</v>
      </c>
      <c r="Z5" s="247">
        <v>10215</v>
      </c>
      <c r="AA5" s="68">
        <f>IFERROR(Z5/X5,"-")</f>
        <v>0.27989368697939498</v>
      </c>
      <c r="AB5" s="337">
        <f>'市区町村別_在宅(医科)'!BF7</f>
        <v>13674</v>
      </c>
      <c r="AC5" s="191" t="s">
        <v>84</v>
      </c>
      <c r="AD5" s="247">
        <v>3793</v>
      </c>
      <c r="AE5" s="68">
        <f>IFERROR(AD5/AB5,"-")</f>
        <v>0.27738774316220566</v>
      </c>
      <c r="AF5" s="337">
        <f>'市区町村別_在宅(医科)'!BO7</f>
        <v>359595</v>
      </c>
      <c r="AG5" s="191" t="s">
        <v>84</v>
      </c>
      <c r="AH5" s="247">
        <v>54480</v>
      </c>
      <c r="AI5" s="77">
        <f>IFERROR(AH5/AF5,"-")</f>
        <v>0.15150377508029866</v>
      </c>
      <c r="AK5" s="173">
        <v>1</v>
      </c>
      <c r="AL5" s="175" t="s">
        <v>97</v>
      </c>
      <c r="AM5" s="174">
        <f>INDEX($AI:$AI,(ROW()+(AK5*5)))</f>
        <v>0.67711175071955954</v>
      </c>
      <c r="AN5" s="96"/>
      <c r="AO5" s="161" t="str">
        <f>INDEX($AL$5:$AL$78,MATCH(AP5,AM$5:AM$78,0))</f>
        <v>岬町</v>
      </c>
      <c r="AP5" s="162">
        <f>LARGE(AM$5:AM$78,ROW(A1))</f>
        <v>0.69349756516757377</v>
      </c>
      <c r="AQ5" s="147">
        <f>ROUND(AP5,3)</f>
        <v>0.69299999999999995</v>
      </c>
      <c r="AR5" s="96"/>
      <c r="AS5" s="147">
        <f>ROUND($AI$454,3)</f>
        <v>0.67300000000000004</v>
      </c>
      <c r="AT5" s="184">
        <v>0</v>
      </c>
    </row>
    <row r="6" spans="1:46" s="20" customFormat="1" ht="13.5" customHeight="1">
      <c r="B6" s="311"/>
      <c r="C6" s="348"/>
      <c r="D6" s="338"/>
      <c r="E6" s="45" t="s">
        <v>85</v>
      </c>
      <c r="F6" s="226">
        <v>367</v>
      </c>
      <c r="G6" s="69">
        <f>IFERROR(F6/D5,"-")</f>
        <v>0.31394354148845166</v>
      </c>
      <c r="H6" s="338"/>
      <c r="I6" s="45" t="s">
        <v>85</v>
      </c>
      <c r="J6" s="226">
        <v>1214</v>
      </c>
      <c r="K6" s="69">
        <f>IFERROR(J6/H5,"-")</f>
        <v>0.37937500000000002</v>
      </c>
      <c r="L6" s="338"/>
      <c r="M6" s="45" t="s">
        <v>85</v>
      </c>
      <c r="N6" s="226">
        <v>29387</v>
      </c>
      <c r="O6" s="69">
        <f>IFERROR(N6/L5,"-")</f>
        <v>0.23907808457670968</v>
      </c>
      <c r="P6" s="338"/>
      <c r="Q6" s="45" t="s">
        <v>85</v>
      </c>
      <c r="R6" s="226">
        <v>31623</v>
      </c>
      <c r="S6" s="78">
        <f>IFERROR(R6/P5,"-")</f>
        <v>0.29801530458383596</v>
      </c>
      <c r="T6" s="338"/>
      <c r="U6" s="45" t="s">
        <v>85</v>
      </c>
      <c r="V6" s="226">
        <v>24796</v>
      </c>
      <c r="W6" s="69">
        <f>IFERROR(V6/T5,"-")</f>
        <v>0.32615157972272646</v>
      </c>
      <c r="X6" s="338"/>
      <c r="Y6" s="45" t="s">
        <v>85</v>
      </c>
      <c r="Z6" s="226">
        <v>11412</v>
      </c>
      <c r="AA6" s="69">
        <f>IFERROR(Z6/X5,"-")</f>
        <v>0.31269180184129769</v>
      </c>
      <c r="AB6" s="338"/>
      <c r="AC6" s="45" t="s">
        <v>85</v>
      </c>
      <c r="AD6" s="226">
        <v>3830</v>
      </c>
      <c r="AE6" s="69">
        <f>IFERROR(AD6/AB5,"-")</f>
        <v>0.28009360830773733</v>
      </c>
      <c r="AF6" s="338"/>
      <c r="AG6" s="45" t="s">
        <v>85</v>
      </c>
      <c r="AH6" s="226">
        <v>102629</v>
      </c>
      <c r="AI6" s="78">
        <f>IFERROR(AH6/AF5,"-")</f>
        <v>0.28540163239199656</v>
      </c>
      <c r="AK6" s="173">
        <v>2</v>
      </c>
      <c r="AL6" s="175" t="s">
        <v>98</v>
      </c>
      <c r="AM6" s="174">
        <f t="shared" ref="AM6:AM69" si="0">INDEX($AI:$AI,(ROW()+(AK6*5)))</f>
        <v>0.6152204312946199</v>
      </c>
      <c r="AN6" s="96"/>
      <c r="AO6" s="65" t="str">
        <f t="shared" ref="AO6:AO69" si="1">INDEX($AL$5:$AL$78,MATCH(AP6,AM$5:AM$78,0))</f>
        <v>田尻町</v>
      </c>
      <c r="AP6" s="147">
        <f t="shared" ref="AP6:AP69" si="2">LARGE(AM$5:AM$78,ROW(A2))</f>
        <v>0.68644067796610164</v>
      </c>
      <c r="AQ6" s="147">
        <f t="shared" ref="AQ6:AQ69" si="3">ROUND(AP6,3)</f>
        <v>0.68600000000000005</v>
      </c>
      <c r="AR6" s="96"/>
      <c r="AS6" s="147">
        <f t="shared" ref="AS6:AS69" si="4">ROUND($AI$454,3)</f>
        <v>0.67300000000000004</v>
      </c>
      <c r="AT6" s="184">
        <v>0</v>
      </c>
    </row>
    <row r="7" spans="1:46" s="20" customFormat="1" ht="13.5" customHeight="1">
      <c r="B7" s="311"/>
      <c r="C7" s="348"/>
      <c r="D7" s="338"/>
      <c r="E7" s="46" t="s">
        <v>86</v>
      </c>
      <c r="F7" s="226">
        <v>330</v>
      </c>
      <c r="G7" s="69">
        <f>IFERROR(F7/D5,"-")</f>
        <v>0.28229255774165951</v>
      </c>
      <c r="H7" s="338"/>
      <c r="I7" s="46" t="s">
        <v>86</v>
      </c>
      <c r="J7" s="226">
        <v>1067</v>
      </c>
      <c r="K7" s="69">
        <f>IFERROR(J7/H5,"-")</f>
        <v>0.3334375</v>
      </c>
      <c r="L7" s="338"/>
      <c r="M7" s="46" t="s">
        <v>86</v>
      </c>
      <c r="N7" s="226">
        <v>44568</v>
      </c>
      <c r="O7" s="69">
        <f>IFERROR(N7/L5,"-")</f>
        <v>0.36258318553832636</v>
      </c>
      <c r="P7" s="338"/>
      <c r="Q7" s="46" t="s">
        <v>86</v>
      </c>
      <c r="R7" s="226">
        <v>44911</v>
      </c>
      <c r="S7" s="78">
        <f>IFERROR(R7/P5,"-")</f>
        <v>0.42324148069963813</v>
      </c>
      <c r="T7" s="338"/>
      <c r="U7" s="46" t="s">
        <v>86</v>
      </c>
      <c r="V7" s="226">
        <v>32897</v>
      </c>
      <c r="W7" s="69">
        <f>IFERROR(V7/T5,"-")</f>
        <v>0.43270723173651121</v>
      </c>
      <c r="X7" s="338"/>
      <c r="Y7" s="46" t="s">
        <v>86</v>
      </c>
      <c r="Z7" s="226">
        <v>14029</v>
      </c>
      <c r="AA7" s="69">
        <f>IFERROR(Z7/X5,"-")</f>
        <v>0.38439829022358613</v>
      </c>
      <c r="AB7" s="338"/>
      <c r="AC7" s="46" t="s">
        <v>86</v>
      </c>
      <c r="AD7" s="226">
        <v>4014</v>
      </c>
      <c r="AE7" s="69">
        <f>IFERROR(AD7/AB5,"-")</f>
        <v>0.29354980254497587</v>
      </c>
      <c r="AF7" s="338"/>
      <c r="AG7" s="46" t="s">
        <v>86</v>
      </c>
      <c r="AH7" s="226">
        <v>141816</v>
      </c>
      <c r="AI7" s="78">
        <f>IFERROR(AH7/AF5,"-")</f>
        <v>0.39437700746673343</v>
      </c>
      <c r="AK7" s="173">
        <v>3</v>
      </c>
      <c r="AL7" s="175" t="s">
        <v>99</v>
      </c>
      <c r="AM7" s="174">
        <f t="shared" si="0"/>
        <v>0.64811342863838761</v>
      </c>
      <c r="AN7" s="96"/>
      <c r="AO7" s="65" t="str">
        <f t="shared" si="1"/>
        <v>忠岡町</v>
      </c>
      <c r="AP7" s="147">
        <f t="shared" si="2"/>
        <v>0.6855941114616193</v>
      </c>
      <c r="AQ7" s="147">
        <f t="shared" si="3"/>
        <v>0.68600000000000005</v>
      </c>
      <c r="AR7" s="96"/>
      <c r="AS7" s="147">
        <f t="shared" si="4"/>
        <v>0.67300000000000004</v>
      </c>
      <c r="AT7" s="184">
        <v>0</v>
      </c>
    </row>
    <row r="8" spans="1:46" s="20" customFormat="1" ht="13.5" customHeight="1">
      <c r="B8" s="311"/>
      <c r="C8" s="348"/>
      <c r="D8" s="338"/>
      <c r="E8" s="46" t="s">
        <v>87</v>
      </c>
      <c r="F8" s="226">
        <v>99</v>
      </c>
      <c r="G8" s="69">
        <f>IFERROR(F8/D5,"-")</f>
        <v>8.4687767322497859E-2</v>
      </c>
      <c r="H8" s="338"/>
      <c r="I8" s="46" t="s">
        <v>87</v>
      </c>
      <c r="J8" s="226">
        <v>317</v>
      </c>
      <c r="K8" s="69">
        <f>IFERROR(J8/H5,"-")</f>
        <v>9.9062499999999998E-2</v>
      </c>
      <c r="L8" s="338"/>
      <c r="M8" s="46" t="s">
        <v>87</v>
      </c>
      <c r="N8" s="226">
        <v>10390</v>
      </c>
      <c r="O8" s="69">
        <f>IFERROR(N8/L5,"-")</f>
        <v>8.4527896646544851E-2</v>
      </c>
      <c r="P8" s="338"/>
      <c r="Q8" s="46" t="s">
        <v>87</v>
      </c>
      <c r="R8" s="226">
        <v>13591</v>
      </c>
      <c r="S8" s="78">
        <f>IFERROR(R8/P5,"-")</f>
        <v>0.12808164957780457</v>
      </c>
      <c r="T8" s="338"/>
      <c r="U8" s="46" t="s">
        <v>87</v>
      </c>
      <c r="V8" s="226">
        <v>12874</v>
      </c>
      <c r="W8" s="69">
        <f>IFERROR(V8/T5,"-")</f>
        <v>0.1693368058295846</v>
      </c>
      <c r="X8" s="338"/>
      <c r="Y8" s="46" t="s">
        <v>87</v>
      </c>
      <c r="Z8" s="226">
        <v>6945</v>
      </c>
      <c r="AA8" s="69">
        <f>IFERROR(Z8/X5,"-")</f>
        <v>0.19029482683033758</v>
      </c>
      <c r="AB8" s="338"/>
      <c r="AC8" s="46" t="s">
        <v>87</v>
      </c>
      <c r="AD8" s="226">
        <v>2428</v>
      </c>
      <c r="AE8" s="69">
        <f>IFERROR(AD8/AB5,"-")</f>
        <v>0.17756325873921311</v>
      </c>
      <c r="AF8" s="338"/>
      <c r="AG8" s="46" t="s">
        <v>87</v>
      </c>
      <c r="AH8" s="226">
        <v>46644</v>
      </c>
      <c r="AI8" s="78">
        <f>IFERROR(AH8/AF5,"-")</f>
        <v>0.1297125933341676</v>
      </c>
      <c r="AK8" s="173">
        <v>4</v>
      </c>
      <c r="AL8" s="175" t="s">
        <v>100</v>
      </c>
      <c r="AM8" s="174">
        <f t="shared" si="0"/>
        <v>0.68372140522875813</v>
      </c>
      <c r="AN8" s="96"/>
      <c r="AO8" s="65" t="str">
        <f t="shared" si="1"/>
        <v>鶴見区</v>
      </c>
      <c r="AP8" s="147">
        <f t="shared" si="2"/>
        <v>0.6855053645868926</v>
      </c>
      <c r="AQ8" s="147">
        <f t="shared" si="3"/>
        <v>0.68600000000000005</v>
      </c>
      <c r="AR8" s="96"/>
      <c r="AS8" s="147">
        <f t="shared" si="4"/>
        <v>0.67300000000000004</v>
      </c>
      <c r="AT8" s="184">
        <v>0</v>
      </c>
    </row>
    <row r="9" spans="1:46" s="20" customFormat="1" ht="13.5" customHeight="1">
      <c r="B9" s="311"/>
      <c r="C9" s="348"/>
      <c r="D9" s="338"/>
      <c r="E9" s="47" t="s">
        <v>88</v>
      </c>
      <c r="F9" s="227">
        <v>330</v>
      </c>
      <c r="G9" s="70">
        <f>IFERROR(F9/D5,"-")</f>
        <v>0.28229255774165951</v>
      </c>
      <c r="H9" s="338"/>
      <c r="I9" s="47" t="s">
        <v>88</v>
      </c>
      <c r="J9" s="227">
        <v>1036</v>
      </c>
      <c r="K9" s="70">
        <f>IFERROR(J9/H5,"-")</f>
        <v>0.32374999999999998</v>
      </c>
      <c r="L9" s="338"/>
      <c r="M9" s="47" t="s">
        <v>88</v>
      </c>
      <c r="N9" s="227">
        <v>27927</v>
      </c>
      <c r="O9" s="70">
        <f>IFERROR(N9/L5,"-")</f>
        <v>0.22720024731935112</v>
      </c>
      <c r="P9" s="338"/>
      <c r="Q9" s="47" t="s">
        <v>88</v>
      </c>
      <c r="R9" s="227">
        <v>28887</v>
      </c>
      <c r="S9" s="79">
        <f>IFERROR(R9/P5,"-")</f>
        <v>0.27223122738238842</v>
      </c>
      <c r="T9" s="338"/>
      <c r="U9" s="47" t="s">
        <v>88</v>
      </c>
      <c r="V9" s="227">
        <v>22823</v>
      </c>
      <c r="W9" s="70">
        <f>IFERROR(V9/T5,"-")</f>
        <v>0.30019993160234659</v>
      </c>
      <c r="X9" s="338"/>
      <c r="Y9" s="47" t="s">
        <v>88</v>
      </c>
      <c r="Z9" s="227">
        <v>10930</v>
      </c>
      <c r="AA9" s="70">
        <f>IFERROR(Z9/X5,"-")</f>
        <v>0.29948487505480054</v>
      </c>
      <c r="AB9" s="338"/>
      <c r="AC9" s="47" t="s">
        <v>88</v>
      </c>
      <c r="AD9" s="227">
        <v>3585</v>
      </c>
      <c r="AE9" s="70">
        <f>IFERROR(AD9/AB5,"-")</f>
        <v>0.2621763931548925</v>
      </c>
      <c r="AF9" s="338"/>
      <c r="AG9" s="47" t="s">
        <v>88</v>
      </c>
      <c r="AH9" s="227">
        <v>95518</v>
      </c>
      <c r="AI9" s="79">
        <f>IFERROR(AH9/AF5,"-")</f>
        <v>0.26562660771145319</v>
      </c>
      <c r="AK9" s="173">
        <v>5</v>
      </c>
      <c r="AL9" s="175" t="s">
        <v>101</v>
      </c>
      <c r="AM9" s="174">
        <f t="shared" si="0"/>
        <v>0.60974746282747228</v>
      </c>
      <c r="AN9" s="96"/>
      <c r="AO9" s="65" t="str">
        <f t="shared" si="1"/>
        <v>平野区</v>
      </c>
      <c r="AP9" s="147">
        <f t="shared" si="2"/>
        <v>0.68416280801735585</v>
      </c>
      <c r="AQ9" s="147">
        <f t="shared" si="3"/>
        <v>0.68400000000000005</v>
      </c>
      <c r="AR9" s="96"/>
      <c r="AS9" s="147">
        <f t="shared" si="4"/>
        <v>0.67300000000000004</v>
      </c>
      <c r="AT9" s="184">
        <v>0</v>
      </c>
    </row>
    <row r="10" spans="1:46" s="20" customFormat="1" ht="24">
      <c r="B10" s="294"/>
      <c r="C10" s="349"/>
      <c r="D10" s="339"/>
      <c r="E10" s="224" t="s">
        <v>169</v>
      </c>
      <c r="F10" s="228">
        <v>753</v>
      </c>
      <c r="G10" s="71">
        <f>IFERROR(F10/D5,"-")</f>
        <v>0.64414029084687763</v>
      </c>
      <c r="H10" s="339"/>
      <c r="I10" s="224" t="s">
        <v>169</v>
      </c>
      <c r="J10" s="228">
        <v>2210</v>
      </c>
      <c r="K10" s="71">
        <f>IFERROR(J10/H5,"-")</f>
        <v>0.69062500000000004</v>
      </c>
      <c r="L10" s="339"/>
      <c r="M10" s="224" t="s">
        <v>169</v>
      </c>
      <c r="N10" s="228">
        <v>74460</v>
      </c>
      <c r="O10" s="71">
        <f>IFERROR(N10/L5,"-")</f>
        <v>0.60576970012528675</v>
      </c>
      <c r="P10" s="339"/>
      <c r="Q10" s="224" t="s">
        <v>169</v>
      </c>
      <c r="R10" s="228">
        <v>73888</v>
      </c>
      <c r="S10" s="71">
        <f>IFERROR(R10/P5,"-")</f>
        <v>0.69632086851628472</v>
      </c>
      <c r="T10" s="339"/>
      <c r="U10" s="224" t="s">
        <v>169</v>
      </c>
      <c r="V10" s="228">
        <v>56617</v>
      </c>
      <c r="W10" s="71">
        <f>IFERROR(V10/T5,"-")</f>
        <v>0.7447057585562834</v>
      </c>
      <c r="X10" s="339"/>
      <c r="Y10" s="224" t="s">
        <v>169</v>
      </c>
      <c r="Z10" s="228">
        <v>26604</v>
      </c>
      <c r="AA10" s="71">
        <f>IFERROR(Z10/X5,"-")</f>
        <v>0.72895659798334067</v>
      </c>
      <c r="AB10" s="339"/>
      <c r="AC10" s="224" t="s">
        <v>169</v>
      </c>
      <c r="AD10" s="228">
        <v>8954</v>
      </c>
      <c r="AE10" s="71">
        <f>IFERROR(AD10/AB5,"-")</f>
        <v>0.65481936521866313</v>
      </c>
      <c r="AF10" s="339"/>
      <c r="AG10" s="224" t="s">
        <v>169</v>
      </c>
      <c r="AH10" s="228">
        <v>243486</v>
      </c>
      <c r="AI10" s="71">
        <f>IFERROR(AH10/AF5,"-")</f>
        <v>0.67711175071955954</v>
      </c>
      <c r="AK10" s="173">
        <v>6</v>
      </c>
      <c r="AL10" s="175" t="s">
        <v>102</v>
      </c>
      <c r="AM10" s="174">
        <f t="shared" si="0"/>
        <v>0.6647417917835341</v>
      </c>
      <c r="AN10" s="96"/>
      <c r="AO10" s="65" t="str">
        <f t="shared" si="1"/>
        <v>此花区</v>
      </c>
      <c r="AP10" s="147">
        <f t="shared" si="2"/>
        <v>0.68372140522875813</v>
      </c>
      <c r="AQ10" s="147">
        <f t="shared" si="3"/>
        <v>0.68400000000000005</v>
      </c>
      <c r="AR10" s="96"/>
      <c r="AS10" s="147">
        <f t="shared" si="4"/>
        <v>0.67300000000000004</v>
      </c>
      <c r="AT10" s="184">
        <v>0</v>
      </c>
    </row>
    <row r="11" spans="1:46" s="20" customFormat="1">
      <c r="B11" s="293">
        <v>2</v>
      </c>
      <c r="C11" s="347" t="s">
        <v>98</v>
      </c>
      <c r="D11" s="337">
        <f>'市区町村別_在宅(医科)'!D8</f>
        <v>29</v>
      </c>
      <c r="E11" s="191" t="s">
        <v>84</v>
      </c>
      <c r="F11" s="247">
        <v>0</v>
      </c>
      <c r="G11" s="68">
        <f t="shared" ref="G11" si="5">IFERROR(F11/D11,"-")</f>
        <v>0</v>
      </c>
      <c r="H11" s="337">
        <f>'市区町村別_在宅(医科)'!M8</f>
        <v>131</v>
      </c>
      <c r="I11" s="191" t="s">
        <v>84</v>
      </c>
      <c r="J11" s="247">
        <v>11</v>
      </c>
      <c r="K11" s="68">
        <f t="shared" ref="K11" si="6">IFERROR(J11/H11,"-")</f>
        <v>8.3969465648854963E-2</v>
      </c>
      <c r="L11" s="337">
        <f>'市区町村別_在宅(医科)'!V8</f>
        <v>4545</v>
      </c>
      <c r="M11" s="191" t="s">
        <v>84</v>
      </c>
      <c r="N11" s="247">
        <v>284</v>
      </c>
      <c r="O11" s="68">
        <f t="shared" ref="O11" si="7">IFERROR(N11/L11,"-")</f>
        <v>6.2486248624862489E-2</v>
      </c>
      <c r="P11" s="337">
        <f>'市区町村別_在宅(医科)'!AE8</f>
        <v>3895</v>
      </c>
      <c r="Q11" s="191" t="s">
        <v>84</v>
      </c>
      <c r="R11" s="247">
        <v>462</v>
      </c>
      <c r="S11" s="77">
        <f t="shared" ref="S11" si="8">IFERROR(R11/P11,"-")</f>
        <v>0.11861360718870347</v>
      </c>
      <c r="T11" s="337">
        <f>'市区町村別_在宅(医科)'!AN8</f>
        <v>2996</v>
      </c>
      <c r="U11" s="191" t="s">
        <v>84</v>
      </c>
      <c r="V11" s="247">
        <v>577</v>
      </c>
      <c r="W11" s="68">
        <f t="shared" ref="W11" si="9">IFERROR(V11/T11,"-")</f>
        <v>0.19259012016021362</v>
      </c>
      <c r="X11" s="337">
        <f>'市区町村別_在宅(医科)'!AW8</f>
        <v>1462</v>
      </c>
      <c r="Y11" s="191" t="s">
        <v>84</v>
      </c>
      <c r="Z11" s="247">
        <v>361</v>
      </c>
      <c r="AA11" s="68">
        <f t="shared" ref="AA11" si="10">IFERROR(Z11/X11,"-")</f>
        <v>0.246922024623803</v>
      </c>
      <c r="AB11" s="337">
        <f>'市区町村別_在宅(医科)'!BF8</f>
        <v>529</v>
      </c>
      <c r="AC11" s="191" t="s">
        <v>84</v>
      </c>
      <c r="AD11" s="247">
        <v>139</v>
      </c>
      <c r="AE11" s="68">
        <f t="shared" ref="AE11" si="11">IFERROR(AD11/AB11,"-")</f>
        <v>0.26275992438563328</v>
      </c>
      <c r="AF11" s="337">
        <f>'市区町村別_在宅(医科)'!BO8</f>
        <v>13587</v>
      </c>
      <c r="AG11" s="191" t="s">
        <v>84</v>
      </c>
      <c r="AH11" s="247">
        <v>1834</v>
      </c>
      <c r="AI11" s="77">
        <f t="shared" ref="AI11" si="12">IFERROR(AH11/AF11,"-")</f>
        <v>0.13498196805770221</v>
      </c>
      <c r="AK11" s="173">
        <v>7</v>
      </c>
      <c r="AL11" s="175" t="s">
        <v>103</v>
      </c>
      <c r="AM11" s="174">
        <f t="shared" si="0"/>
        <v>0.67408025206190347</v>
      </c>
      <c r="AN11" s="96"/>
      <c r="AO11" s="65" t="str">
        <f t="shared" si="1"/>
        <v>高石市</v>
      </c>
      <c r="AP11" s="147">
        <f t="shared" si="2"/>
        <v>0.68352438750280964</v>
      </c>
      <c r="AQ11" s="147">
        <f t="shared" si="3"/>
        <v>0.68400000000000005</v>
      </c>
      <c r="AR11" s="96"/>
      <c r="AS11" s="147">
        <f t="shared" si="4"/>
        <v>0.67300000000000004</v>
      </c>
      <c r="AT11" s="184">
        <v>0</v>
      </c>
    </row>
    <row r="12" spans="1:46" s="20" customFormat="1">
      <c r="B12" s="311"/>
      <c r="C12" s="348"/>
      <c r="D12" s="338"/>
      <c r="E12" s="45" t="s">
        <v>85</v>
      </c>
      <c r="F12" s="226">
        <v>3</v>
      </c>
      <c r="G12" s="69">
        <f t="shared" ref="G12" si="13">IFERROR(F12/D11,"-")</f>
        <v>0.10344827586206896</v>
      </c>
      <c r="H12" s="338"/>
      <c r="I12" s="45" t="s">
        <v>85</v>
      </c>
      <c r="J12" s="226">
        <v>43</v>
      </c>
      <c r="K12" s="69">
        <f t="shared" ref="K12" si="14">IFERROR(J12/H11,"-")</f>
        <v>0.3282442748091603</v>
      </c>
      <c r="L12" s="338"/>
      <c r="M12" s="45" t="s">
        <v>85</v>
      </c>
      <c r="N12" s="226">
        <v>944</v>
      </c>
      <c r="O12" s="69">
        <f t="shared" ref="O12" si="15">IFERROR(N12/L11,"-")</f>
        <v>0.20770077007700771</v>
      </c>
      <c r="P12" s="338"/>
      <c r="Q12" s="45" t="s">
        <v>85</v>
      </c>
      <c r="R12" s="226">
        <v>984</v>
      </c>
      <c r="S12" s="78">
        <f t="shared" ref="S12" si="16">IFERROR(R12/P11,"-")</f>
        <v>0.25263157894736843</v>
      </c>
      <c r="T12" s="338"/>
      <c r="U12" s="45" t="s">
        <v>85</v>
      </c>
      <c r="V12" s="226">
        <v>827</v>
      </c>
      <c r="W12" s="69">
        <f t="shared" ref="W12" si="17">IFERROR(V12/T11,"-")</f>
        <v>0.27603471295060078</v>
      </c>
      <c r="X12" s="338"/>
      <c r="Y12" s="45" t="s">
        <v>85</v>
      </c>
      <c r="Z12" s="226">
        <v>374</v>
      </c>
      <c r="AA12" s="69">
        <f t="shared" ref="AA12" si="18">IFERROR(Z12/X11,"-")</f>
        <v>0.2558139534883721</v>
      </c>
      <c r="AB12" s="338"/>
      <c r="AC12" s="45" t="s">
        <v>85</v>
      </c>
      <c r="AD12" s="226">
        <v>121</v>
      </c>
      <c r="AE12" s="69">
        <f t="shared" ref="AE12" si="19">IFERROR(AD12/AB11,"-")</f>
        <v>0.22873345935727787</v>
      </c>
      <c r="AF12" s="338"/>
      <c r="AG12" s="45" t="s">
        <v>85</v>
      </c>
      <c r="AH12" s="226">
        <v>3296</v>
      </c>
      <c r="AI12" s="78">
        <f t="shared" ref="AI12" si="20">IFERROR(AH12/AF11,"-")</f>
        <v>0.24258482372856408</v>
      </c>
      <c r="AK12" s="173">
        <v>8</v>
      </c>
      <c r="AL12" s="175" t="s">
        <v>60</v>
      </c>
      <c r="AM12" s="174">
        <f t="shared" si="0"/>
        <v>0.61131989522833385</v>
      </c>
      <c r="AN12" s="96"/>
      <c r="AO12" s="65" t="str">
        <f t="shared" si="1"/>
        <v>泉大津市</v>
      </c>
      <c r="AP12" s="147">
        <f t="shared" si="2"/>
        <v>0.68259745235130731</v>
      </c>
      <c r="AQ12" s="147">
        <f t="shared" si="3"/>
        <v>0.68300000000000005</v>
      </c>
      <c r="AR12" s="96"/>
      <c r="AS12" s="147">
        <f t="shared" si="4"/>
        <v>0.67300000000000004</v>
      </c>
      <c r="AT12" s="184">
        <v>0</v>
      </c>
    </row>
    <row r="13" spans="1:46" s="20" customFormat="1">
      <c r="B13" s="311"/>
      <c r="C13" s="348"/>
      <c r="D13" s="338"/>
      <c r="E13" s="46" t="s">
        <v>86</v>
      </c>
      <c r="F13" s="226">
        <v>7</v>
      </c>
      <c r="G13" s="69">
        <f t="shared" ref="G13" si="21">IFERROR(F13/D11,"-")</f>
        <v>0.2413793103448276</v>
      </c>
      <c r="H13" s="338"/>
      <c r="I13" s="46" t="s">
        <v>86</v>
      </c>
      <c r="J13" s="226">
        <v>36</v>
      </c>
      <c r="K13" s="69">
        <f t="shared" ref="K13" si="22">IFERROR(J13/H11,"-")</f>
        <v>0.27480916030534353</v>
      </c>
      <c r="L13" s="338"/>
      <c r="M13" s="46" t="s">
        <v>86</v>
      </c>
      <c r="N13" s="226">
        <v>1413</v>
      </c>
      <c r="O13" s="69">
        <f t="shared" ref="O13" si="23">IFERROR(N13/L11,"-")</f>
        <v>0.31089108910891089</v>
      </c>
      <c r="P13" s="338"/>
      <c r="Q13" s="46" t="s">
        <v>86</v>
      </c>
      <c r="R13" s="226">
        <v>1454</v>
      </c>
      <c r="S13" s="78">
        <f t="shared" ref="S13" si="24">IFERROR(R13/P11,"-")</f>
        <v>0.37329910141206674</v>
      </c>
      <c r="T13" s="338"/>
      <c r="U13" s="46" t="s">
        <v>86</v>
      </c>
      <c r="V13" s="226">
        <v>1153</v>
      </c>
      <c r="W13" s="69">
        <f t="shared" ref="W13" si="25">IFERROR(V13/T11,"-")</f>
        <v>0.38484646194926569</v>
      </c>
      <c r="X13" s="338"/>
      <c r="Y13" s="46" t="s">
        <v>86</v>
      </c>
      <c r="Z13" s="226">
        <v>497</v>
      </c>
      <c r="AA13" s="69">
        <f t="shared" ref="AA13" si="26">IFERROR(Z13/X11,"-")</f>
        <v>0.33994528043775651</v>
      </c>
      <c r="AB13" s="338"/>
      <c r="AC13" s="46" t="s">
        <v>86</v>
      </c>
      <c r="AD13" s="226">
        <v>127</v>
      </c>
      <c r="AE13" s="69">
        <f t="shared" ref="AE13" si="27">IFERROR(AD13/AB11,"-")</f>
        <v>0.24007561436672967</v>
      </c>
      <c r="AF13" s="338"/>
      <c r="AG13" s="46" t="s">
        <v>86</v>
      </c>
      <c r="AH13" s="226">
        <v>4687</v>
      </c>
      <c r="AI13" s="78">
        <f t="shared" ref="AI13" si="28">IFERROR(AH13/AF11,"-")</f>
        <v>0.34496209612129242</v>
      </c>
      <c r="AK13" s="173">
        <v>9</v>
      </c>
      <c r="AL13" s="175" t="s">
        <v>104</v>
      </c>
      <c r="AM13" s="174">
        <f t="shared" si="0"/>
        <v>0.61451126485719354</v>
      </c>
      <c r="AN13" s="96"/>
      <c r="AO13" s="65" t="str">
        <f t="shared" si="1"/>
        <v>大阪市</v>
      </c>
      <c r="AP13" s="147">
        <f t="shared" si="2"/>
        <v>0.67711175071955954</v>
      </c>
      <c r="AQ13" s="147">
        <f t="shared" si="3"/>
        <v>0.67700000000000005</v>
      </c>
      <c r="AR13" s="96"/>
      <c r="AS13" s="147">
        <f t="shared" si="4"/>
        <v>0.67300000000000004</v>
      </c>
      <c r="AT13" s="184">
        <v>0</v>
      </c>
    </row>
    <row r="14" spans="1:46" s="20" customFormat="1">
      <c r="B14" s="311"/>
      <c r="C14" s="348"/>
      <c r="D14" s="338"/>
      <c r="E14" s="46" t="s">
        <v>87</v>
      </c>
      <c r="F14" s="226">
        <v>0</v>
      </c>
      <c r="G14" s="69">
        <f t="shared" ref="G14" si="29">IFERROR(F14/D11,"-")</f>
        <v>0</v>
      </c>
      <c r="H14" s="338"/>
      <c r="I14" s="46" t="s">
        <v>87</v>
      </c>
      <c r="J14" s="226">
        <v>15</v>
      </c>
      <c r="K14" s="69">
        <f t="shared" ref="K14" si="30">IFERROR(J14/H11,"-")</f>
        <v>0.11450381679389313</v>
      </c>
      <c r="L14" s="338"/>
      <c r="M14" s="46" t="s">
        <v>87</v>
      </c>
      <c r="N14" s="226">
        <v>336</v>
      </c>
      <c r="O14" s="69">
        <f t="shared" ref="O14" si="31">IFERROR(N14/L11,"-")</f>
        <v>7.3927392739273928E-2</v>
      </c>
      <c r="P14" s="338"/>
      <c r="Q14" s="46" t="s">
        <v>87</v>
      </c>
      <c r="R14" s="226">
        <v>434</v>
      </c>
      <c r="S14" s="78">
        <f t="shared" ref="S14" si="32">IFERROR(R14/P11,"-")</f>
        <v>0.11142490372272144</v>
      </c>
      <c r="T14" s="338"/>
      <c r="U14" s="46" t="s">
        <v>87</v>
      </c>
      <c r="V14" s="226">
        <v>439</v>
      </c>
      <c r="W14" s="69">
        <f t="shared" ref="W14" si="33">IFERROR(V14/T11,"-")</f>
        <v>0.1465287049399199</v>
      </c>
      <c r="X14" s="338"/>
      <c r="Y14" s="46" t="s">
        <v>87</v>
      </c>
      <c r="Z14" s="226">
        <v>248</v>
      </c>
      <c r="AA14" s="69">
        <f t="shared" ref="AA14" si="34">IFERROR(Z14/X11,"-")</f>
        <v>0.16963064295485636</v>
      </c>
      <c r="AB14" s="338"/>
      <c r="AC14" s="46" t="s">
        <v>87</v>
      </c>
      <c r="AD14" s="226">
        <v>77</v>
      </c>
      <c r="AE14" s="69">
        <f t="shared" ref="AE14" si="35">IFERROR(AD14/AB11,"-")</f>
        <v>0.14555765595463138</v>
      </c>
      <c r="AF14" s="338"/>
      <c r="AG14" s="46" t="s">
        <v>87</v>
      </c>
      <c r="AH14" s="226">
        <v>1549</v>
      </c>
      <c r="AI14" s="78">
        <f t="shared" ref="AI14" si="36">IFERROR(AH14/AF11,"-")</f>
        <v>0.11400603518068742</v>
      </c>
      <c r="AK14" s="173">
        <v>10</v>
      </c>
      <c r="AL14" s="175" t="s">
        <v>61</v>
      </c>
      <c r="AM14" s="174">
        <f t="shared" si="0"/>
        <v>0.67303884234577305</v>
      </c>
      <c r="AO14" s="65" t="str">
        <f t="shared" si="1"/>
        <v>大正区</v>
      </c>
      <c r="AP14" s="147">
        <f t="shared" si="2"/>
        <v>0.67408025206190347</v>
      </c>
      <c r="AQ14" s="147">
        <f t="shared" si="3"/>
        <v>0.67400000000000004</v>
      </c>
      <c r="AS14" s="147">
        <f t="shared" si="4"/>
        <v>0.67300000000000004</v>
      </c>
      <c r="AT14" s="184">
        <v>0</v>
      </c>
    </row>
    <row r="15" spans="1:46" s="20" customFormat="1">
      <c r="B15" s="311"/>
      <c r="C15" s="348"/>
      <c r="D15" s="338"/>
      <c r="E15" s="47" t="s">
        <v>88</v>
      </c>
      <c r="F15" s="227">
        <v>7</v>
      </c>
      <c r="G15" s="70">
        <f t="shared" ref="G15" si="37">IFERROR(F15/D11,"-")</f>
        <v>0.2413793103448276</v>
      </c>
      <c r="H15" s="338"/>
      <c r="I15" s="47" t="s">
        <v>88</v>
      </c>
      <c r="J15" s="227">
        <v>43</v>
      </c>
      <c r="K15" s="70">
        <f t="shared" ref="K15" si="38">IFERROR(J15/H11,"-")</f>
        <v>0.3282442748091603</v>
      </c>
      <c r="L15" s="338"/>
      <c r="M15" s="47" t="s">
        <v>88</v>
      </c>
      <c r="N15" s="227">
        <v>920</v>
      </c>
      <c r="O15" s="70">
        <f t="shared" ref="O15" si="39">IFERROR(N15/L11,"-")</f>
        <v>0.20242024202420242</v>
      </c>
      <c r="P15" s="338"/>
      <c r="Q15" s="47" t="s">
        <v>88</v>
      </c>
      <c r="R15" s="227">
        <v>934</v>
      </c>
      <c r="S15" s="79">
        <f t="shared" ref="S15" si="40">IFERROR(R15/P11,"-")</f>
        <v>0.2397946084724005</v>
      </c>
      <c r="T15" s="338"/>
      <c r="U15" s="47" t="s">
        <v>88</v>
      </c>
      <c r="V15" s="227">
        <v>773</v>
      </c>
      <c r="W15" s="70">
        <f t="shared" ref="W15" si="41">IFERROR(V15/T11,"-")</f>
        <v>0.25801068090787715</v>
      </c>
      <c r="X15" s="338"/>
      <c r="Y15" s="47" t="s">
        <v>88</v>
      </c>
      <c r="Z15" s="227">
        <v>346</v>
      </c>
      <c r="AA15" s="70">
        <f t="shared" ref="AA15" si="42">IFERROR(Z15/X11,"-")</f>
        <v>0.23666210670314639</v>
      </c>
      <c r="AB15" s="338"/>
      <c r="AC15" s="47" t="s">
        <v>88</v>
      </c>
      <c r="AD15" s="227">
        <v>112</v>
      </c>
      <c r="AE15" s="70">
        <f t="shared" ref="AE15" si="43">IFERROR(AD15/AB11,"-")</f>
        <v>0.21172022684310018</v>
      </c>
      <c r="AF15" s="338"/>
      <c r="AG15" s="47" t="s">
        <v>88</v>
      </c>
      <c r="AH15" s="227">
        <v>3135</v>
      </c>
      <c r="AI15" s="79">
        <f t="shared" ref="AI15" si="44">IFERROR(AH15/AF11,"-")</f>
        <v>0.23073526164716274</v>
      </c>
      <c r="AK15" s="173">
        <v>11</v>
      </c>
      <c r="AL15" s="175" t="s">
        <v>62</v>
      </c>
      <c r="AM15" s="174">
        <f t="shared" si="0"/>
        <v>0.66034414469920344</v>
      </c>
      <c r="AO15" s="65" t="str">
        <f t="shared" si="1"/>
        <v>西淀川区</v>
      </c>
      <c r="AP15" s="147">
        <f t="shared" si="2"/>
        <v>0.67303884234577305</v>
      </c>
      <c r="AQ15" s="147">
        <f t="shared" si="3"/>
        <v>0.67300000000000004</v>
      </c>
      <c r="AS15" s="147">
        <f t="shared" si="4"/>
        <v>0.67300000000000004</v>
      </c>
      <c r="AT15" s="184">
        <v>0</v>
      </c>
    </row>
    <row r="16" spans="1:46" s="20" customFormat="1" ht="24">
      <c r="B16" s="294"/>
      <c r="C16" s="349"/>
      <c r="D16" s="339"/>
      <c r="E16" s="224" t="s">
        <v>169</v>
      </c>
      <c r="F16" s="228">
        <v>12</v>
      </c>
      <c r="G16" s="71">
        <f t="shared" ref="G16" si="45">IFERROR(F16/D11,"-")</f>
        <v>0.41379310344827586</v>
      </c>
      <c r="H16" s="339"/>
      <c r="I16" s="224" t="s">
        <v>169</v>
      </c>
      <c r="J16" s="228">
        <v>84</v>
      </c>
      <c r="K16" s="71">
        <f t="shared" ref="K16" si="46">IFERROR(J16/H11,"-")</f>
        <v>0.64122137404580148</v>
      </c>
      <c r="L16" s="339"/>
      <c r="M16" s="224" t="s">
        <v>169</v>
      </c>
      <c r="N16" s="228">
        <v>2491</v>
      </c>
      <c r="O16" s="71">
        <f t="shared" ref="O16" si="47">IFERROR(N16/L11,"-")</f>
        <v>0.54807480748074811</v>
      </c>
      <c r="P16" s="339"/>
      <c r="Q16" s="224" t="s">
        <v>169</v>
      </c>
      <c r="R16" s="228">
        <v>2472</v>
      </c>
      <c r="S16" s="71">
        <f t="shared" ref="S16" si="48">IFERROR(R16/P11,"-")</f>
        <v>0.6346598202824133</v>
      </c>
      <c r="T16" s="339"/>
      <c r="U16" s="224" t="s">
        <v>169</v>
      </c>
      <c r="V16" s="228">
        <v>2029</v>
      </c>
      <c r="W16" s="71">
        <f t="shared" ref="W16" si="49">IFERROR(V16/T11,"-")</f>
        <v>0.67723631508678239</v>
      </c>
      <c r="X16" s="339"/>
      <c r="Y16" s="224" t="s">
        <v>169</v>
      </c>
      <c r="Z16" s="228">
        <v>954</v>
      </c>
      <c r="AA16" s="71">
        <f t="shared" ref="AA16" si="50">IFERROR(Z16/X11,"-")</f>
        <v>0.65253077975376195</v>
      </c>
      <c r="AB16" s="339"/>
      <c r="AC16" s="224" t="s">
        <v>169</v>
      </c>
      <c r="AD16" s="228">
        <v>317</v>
      </c>
      <c r="AE16" s="71">
        <f t="shared" ref="AE16" si="51">IFERROR(AD16/AB11,"-")</f>
        <v>0.59924385633270316</v>
      </c>
      <c r="AF16" s="339"/>
      <c r="AG16" s="224" t="s">
        <v>169</v>
      </c>
      <c r="AH16" s="228">
        <v>8359</v>
      </c>
      <c r="AI16" s="71">
        <f t="shared" ref="AI16" si="52">IFERROR(AH16/AF11,"-")</f>
        <v>0.6152204312946199</v>
      </c>
      <c r="AK16" s="173">
        <v>12</v>
      </c>
      <c r="AL16" s="175" t="s">
        <v>105</v>
      </c>
      <c r="AM16" s="174">
        <f t="shared" si="0"/>
        <v>0.65832417350131056</v>
      </c>
      <c r="AO16" s="65" t="str">
        <f t="shared" si="1"/>
        <v>東住吉区</v>
      </c>
      <c r="AP16" s="147">
        <f t="shared" si="2"/>
        <v>0.67167706560786533</v>
      </c>
      <c r="AQ16" s="147">
        <f t="shared" si="3"/>
        <v>0.67200000000000004</v>
      </c>
      <c r="AS16" s="147">
        <f t="shared" si="4"/>
        <v>0.67300000000000004</v>
      </c>
      <c r="AT16" s="184">
        <v>0</v>
      </c>
    </row>
    <row r="17" spans="2:46" s="20" customFormat="1">
      <c r="B17" s="293">
        <v>3</v>
      </c>
      <c r="C17" s="347" t="s">
        <v>99</v>
      </c>
      <c r="D17" s="337">
        <f>'市区町村別_在宅(医科)'!D9</f>
        <v>25</v>
      </c>
      <c r="E17" s="191" t="s">
        <v>84</v>
      </c>
      <c r="F17" s="247">
        <v>0</v>
      </c>
      <c r="G17" s="68">
        <f t="shared" ref="G17" si="53">IFERROR(F17/D17,"-")</f>
        <v>0</v>
      </c>
      <c r="H17" s="337">
        <f>'市区町村別_在宅(医科)'!M9</f>
        <v>100</v>
      </c>
      <c r="I17" s="191" t="s">
        <v>84</v>
      </c>
      <c r="J17" s="247">
        <v>9</v>
      </c>
      <c r="K17" s="68">
        <f t="shared" ref="K17" si="54">IFERROR(J17/H17,"-")</f>
        <v>0.09</v>
      </c>
      <c r="L17" s="337">
        <f>'市区町村別_在宅(医科)'!V9</f>
        <v>2840</v>
      </c>
      <c r="M17" s="191" t="s">
        <v>84</v>
      </c>
      <c r="N17" s="247">
        <v>155</v>
      </c>
      <c r="O17" s="68">
        <f t="shared" ref="O17" si="55">IFERROR(N17/L17,"-")</f>
        <v>5.4577464788732391E-2</v>
      </c>
      <c r="P17" s="337">
        <f>'市区町村別_在宅(医科)'!AE9</f>
        <v>2414</v>
      </c>
      <c r="Q17" s="191" t="s">
        <v>84</v>
      </c>
      <c r="R17" s="247">
        <v>279</v>
      </c>
      <c r="S17" s="77">
        <f t="shared" ref="S17" si="56">IFERROR(R17/P17,"-")</f>
        <v>0.1155758077879039</v>
      </c>
      <c r="T17" s="337">
        <f>'市区町村別_在宅(医科)'!AN9</f>
        <v>1896</v>
      </c>
      <c r="U17" s="191" t="s">
        <v>84</v>
      </c>
      <c r="V17" s="247">
        <v>392</v>
      </c>
      <c r="W17" s="68">
        <f t="shared" ref="W17" si="57">IFERROR(V17/T17,"-")</f>
        <v>0.20675105485232068</v>
      </c>
      <c r="X17" s="337">
        <f>'市区町村別_在宅(医科)'!AW9</f>
        <v>920</v>
      </c>
      <c r="Y17" s="191" t="s">
        <v>84</v>
      </c>
      <c r="Z17" s="247">
        <v>214</v>
      </c>
      <c r="AA17" s="68">
        <f t="shared" ref="AA17" si="58">IFERROR(Z17/X17,"-")</f>
        <v>0.2326086956521739</v>
      </c>
      <c r="AB17" s="337">
        <f>'市区町村別_在宅(医科)'!BF9</f>
        <v>339</v>
      </c>
      <c r="AC17" s="191" t="s">
        <v>84</v>
      </c>
      <c r="AD17" s="247">
        <v>82</v>
      </c>
      <c r="AE17" s="68">
        <f t="shared" ref="AE17" si="59">IFERROR(AD17/AB17,"-")</f>
        <v>0.24188790560471976</v>
      </c>
      <c r="AF17" s="337">
        <f>'市区町村別_在宅(医科)'!BO9</f>
        <v>8534</v>
      </c>
      <c r="AG17" s="191" t="s">
        <v>84</v>
      </c>
      <c r="AH17" s="247">
        <v>1131</v>
      </c>
      <c r="AI17" s="77">
        <f t="shared" ref="AI17" si="60">IFERROR(AH17/AF17,"-")</f>
        <v>0.13252870869463323</v>
      </c>
      <c r="AK17" s="173">
        <v>13</v>
      </c>
      <c r="AL17" s="175" t="s">
        <v>106</v>
      </c>
      <c r="AM17" s="174">
        <f t="shared" si="0"/>
        <v>0.6645268780320478</v>
      </c>
      <c r="AO17" s="65" t="str">
        <f t="shared" si="1"/>
        <v>松原市</v>
      </c>
      <c r="AP17" s="147">
        <f t="shared" si="2"/>
        <v>0.66816298342541436</v>
      </c>
      <c r="AQ17" s="147">
        <f t="shared" si="3"/>
        <v>0.66800000000000004</v>
      </c>
      <c r="AS17" s="147">
        <f t="shared" si="4"/>
        <v>0.67300000000000004</v>
      </c>
      <c r="AT17" s="184">
        <v>0</v>
      </c>
    </row>
    <row r="18" spans="2:46" s="20" customFormat="1">
      <c r="B18" s="311"/>
      <c r="C18" s="348"/>
      <c r="D18" s="338"/>
      <c r="E18" s="45" t="s">
        <v>85</v>
      </c>
      <c r="F18" s="226">
        <v>7</v>
      </c>
      <c r="G18" s="69">
        <f t="shared" ref="G18" si="61">IFERROR(F18/D17,"-")</f>
        <v>0.28000000000000003</v>
      </c>
      <c r="H18" s="338"/>
      <c r="I18" s="45" t="s">
        <v>85</v>
      </c>
      <c r="J18" s="226">
        <v>26</v>
      </c>
      <c r="K18" s="69">
        <f t="shared" ref="K18" si="62">IFERROR(J18/H17,"-")</f>
        <v>0.26</v>
      </c>
      <c r="L18" s="338"/>
      <c r="M18" s="45" t="s">
        <v>85</v>
      </c>
      <c r="N18" s="226">
        <v>613</v>
      </c>
      <c r="O18" s="69">
        <f t="shared" ref="O18" si="63">IFERROR(N18/L17,"-")</f>
        <v>0.2158450704225352</v>
      </c>
      <c r="P18" s="338"/>
      <c r="Q18" s="45" t="s">
        <v>85</v>
      </c>
      <c r="R18" s="226">
        <v>630</v>
      </c>
      <c r="S18" s="78">
        <f t="shared" ref="S18" si="64">IFERROR(R18/P17,"-")</f>
        <v>0.26097763048881523</v>
      </c>
      <c r="T18" s="338"/>
      <c r="U18" s="45" t="s">
        <v>85</v>
      </c>
      <c r="V18" s="226">
        <v>556</v>
      </c>
      <c r="W18" s="69">
        <f t="shared" ref="W18" si="65">IFERROR(V18/T17,"-")</f>
        <v>0.29324894514767935</v>
      </c>
      <c r="X18" s="338"/>
      <c r="Y18" s="45" t="s">
        <v>85</v>
      </c>
      <c r="Z18" s="226">
        <v>231</v>
      </c>
      <c r="AA18" s="69">
        <f t="shared" ref="AA18" si="66">IFERROR(Z18/X17,"-")</f>
        <v>0.25108695652173912</v>
      </c>
      <c r="AB18" s="338"/>
      <c r="AC18" s="45" t="s">
        <v>85</v>
      </c>
      <c r="AD18" s="226">
        <v>88</v>
      </c>
      <c r="AE18" s="69">
        <f t="shared" ref="AE18" si="67">IFERROR(AD18/AB17,"-")</f>
        <v>0.25958702064896755</v>
      </c>
      <c r="AF18" s="338"/>
      <c r="AG18" s="45" t="s">
        <v>85</v>
      </c>
      <c r="AH18" s="226">
        <v>2151</v>
      </c>
      <c r="AI18" s="78">
        <f t="shared" ref="AI18" si="68">IFERROR(AH18/AF17,"-")</f>
        <v>0.25205062104523085</v>
      </c>
      <c r="AK18" s="173">
        <v>14</v>
      </c>
      <c r="AL18" s="175" t="s">
        <v>107</v>
      </c>
      <c r="AM18" s="174">
        <f t="shared" si="0"/>
        <v>0.65142745659101253</v>
      </c>
      <c r="AO18" s="65" t="str">
        <f t="shared" si="1"/>
        <v>住吉区</v>
      </c>
      <c r="AP18" s="147">
        <f t="shared" si="2"/>
        <v>0.66649670703207986</v>
      </c>
      <c r="AQ18" s="147">
        <f t="shared" si="3"/>
        <v>0.66600000000000004</v>
      </c>
      <c r="AS18" s="147">
        <f t="shared" si="4"/>
        <v>0.67300000000000004</v>
      </c>
      <c r="AT18" s="184">
        <v>0</v>
      </c>
    </row>
    <row r="19" spans="2:46" s="20" customFormat="1">
      <c r="B19" s="311"/>
      <c r="C19" s="348"/>
      <c r="D19" s="338"/>
      <c r="E19" s="46" t="s">
        <v>86</v>
      </c>
      <c r="F19" s="226">
        <v>7</v>
      </c>
      <c r="G19" s="69">
        <f t="shared" ref="G19" si="69">IFERROR(F19/D17,"-")</f>
        <v>0.28000000000000003</v>
      </c>
      <c r="H19" s="338"/>
      <c r="I19" s="46" t="s">
        <v>86</v>
      </c>
      <c r="J19" s="226">
        <v>24</v>
      </c>
      <c r="K19" s="69">
        <f t="shared" ref="K19" si="70">IFERROR(J19/H17,"-")</f>
        <v>0.24</v>
      </c>
      <c r="L19" s="338"/>
      <c r="M19" s="46" t="s">
        <v>86</v>
      </c>
      <c r="N19" s="226">
        <v>969</v>
      </c>
      <c r="O19" s="69">
        <f t="shared" ref="O19" si="71">IFERROR(N19/L17,"-")</f>
        <v>0.34119718309859154</v>
      </c>
      <c r="P19" s="338"/>
      <c r="Q19" s="46" t="s">
        <v>86</v>
      </c>
      <c r="R19" s="226">
        <v>968</v>
      </c>
      <c r="S19" s="78">
        <f t="shared" ref="S19" si="72">IFERROR(R19/P17,"-")</f>
        <v>0.40099420049710027</v>
      </c>
      <c r="T19" s="338"/>
      <c r="U19" s="46" t="s">
        <v>86</v>
      </c>
      <c r="V19" s="226">
        <v>741</v>
      </c>
      <c r="W19" s="69">
        <f t="shared" ref="W19" si="73">IFERROR(V19/T17,"-")</f>
        <v>0.39082278481012656</v>
      </c>
      <c r="X19" s="338"/>
      <c r="Y19" s="46" t="s">
        <v>86</v>
      </c>
      <c r="Z19" s="226">
        <v>349</v>
      </c>
      <c r="AA19" s="69">
        <f t="shared" ref="AA19" si="74">IFERROR(Z19/X17,"-")</f>
        <v>0.3793478260869565</v>
      </c>
      <c r="AB19" s="338"/>
      <c r="AC19" s="46" t="s">
        <v>86</v>
      </c>
      <c r="AD19" s="226">
        <v>96</v>
      </c>
      <c r="AE19" s="69">
        <f t="shared" ref="AE19" si="75">IFERROR(AD19/AB17,"-")</f>
        <v>0.2831858407079646</v>
      </c>
      <c r="AF19" s="338"/>
      <c r="AG19" s="46" t="s">
        <v>86</v>
      </c>
      <c r="AH19" s="226">
        <v>3154</v>
      </c>
      <c r="AI19" s="78">
        <f t="shared" ref="AI19" si="76">IFERROR(AH19/AF17,"-")</f>
        <v>0.36958050152331851</v>
      </c>
      <c r="AK19" s="173">
        <v>15</v>
      </c>
      <c r="AL19" s="175" t="s">
        <v>108</v>
      </c>
      <c r="AM19" s="174">
        <f t="shared" si="0"/>
        <v>0.65033290029230273</v>
      </c>
      <c r="AO19" s="65" t="str">
        <f t="shared" si="1"/>
        <v>高槻市</v>
      </c>
      <c r="AP19" s="147">
        <f t="shared" si="2"/>
        <v>0.66637036530538984</v>
      </c>
      <c r="AQ19" s="147">
        <f t="shared" si="3"/>
        <v>0.66600000000000004</v>
      </c>
      <c r="AS19" s="147">
        <f t="shared" si="4"/>
        <v>0.67300000000000004</v>
      </c>
      <c r="AT19" s="184">
        <v>0</v>
      </c>
    </row>
    <row r="20" spans="2:46" s="20" customFormat="1">
      <c r="B20" s="311"/>
      <c r="C20" s="348"/>
      <c r="D20" s="338"/>
      <c r="E20" s="46" t="s">
        <v>87</v>
      </c>
      <c r="F20" s="226">
        <v>5</v>
      </c>
      <c r="G20" s="69">
        <f t="shared" ref="G20" si="77">IFERROR(F20/D17,"-")</f>
        <v>0.2</v>
      </c>
      <c r="H20" s="338"/>
      <c r="I20" s="46" t="s">
        <v>87</v>
      </c>
      <c r="J20" s="226">
        <v>11</v>
      </c>
      <c r="K20" s="69">
        <f t="shared" ref="K20" si="78">IFERROR(J20/H17,"-")</f>
        <v>0.11</v>
      </c>
      <c r="L20" s="338"/>
      <c r="M20" s="46" t="s">
        <v>87</v>
      </c>
      <c r="N20" s="226">
        <v>256</v>
      </c>
      <c r="O20" s="69">
        <f t="shared" ref="O20" si="79">IFERROR(N20/L17,"-")</f>
        <v>9.014084507042254E-2</v>
      </c>
      <c r="P20" s="338"/>
      <c r="Q20" s="46" t="s">
        <v>87</v>
      </c>
      <c r="R20" s="226">
        <v>324</v>
      </c>
      <c r="S20" s="78">
        <f t="shared" ref="S20" si="80">IFERROR(R20/P17,"-")</f>
        <v>0.13421706710853357</v>
      </c>
      <c r="T20" s="338"/>
      <c r="U20" s="46" t="s">
        <v>87</v>
      </c>
      <c r="V20" s="226">
        <v>368</v>
      </c>
      <c r="W20" s="69">
        <f t="shared" ref="W20" si="81">IFERROR(V20/T17,"-")</f>
        <v>0.1940928270042194</v>
      </c>
      <c r="X20" s="338"/>
      <c r="Y20" s="46" t="s">
        <v>87</v>
      </c>
      <c r="Z20" s="226">
        <v>196</v>
      </c>
      <c r="AA20" s="69">
        <f t="shared" ref="AA20" si="82">IFERROR(Z20/X17,"-")</f>
        <v>0.21304347826086956</v>
      </c>
      <c r="AB20" s="338"/>
      <c r="AC20" s="46" t="s">
        <v>87</v>
      </c>
      <c r="AD20" s="226">
        <v>68</v>
      </c>
      <c r="AE20" s="69">
        <f t="shared" ref="AE20" si="83">IFERROR(AD20/AB17,"-")</f>
        <v>0.20058997050147492</v>
      </c>
      <c r="AF20" s="338"/>
      <c r="AG20" s="46" t="s">
        <v>87</v>
      </c>
      <c r="AH20" s="226">
        <v>1228</v>
      </c>
      <c r="AI20" s="78">
        <f t="shared" ref="AI20" si="84">IFERROR(AH20/AF17,"-")</f>
        <v>0.14389500820248419</v>
      </c>
      <c r="AK20" s="173">
        <v>16</v>
      </c>
      <c r="AL20" s="175" t="s">
        <v>63</v>
      </c>
      <c r="AM20" s="174">
        <f t="shared" si="0"/>
        <v>0.65349159486654218</v>
      </c>
      <c r="AO20" s="65" t="str">
        <f t="shared" si="1"/>
        <v>熊取町</v>
      </c>
      <c r="AP20" s="147">
        <f t="shared" si="2"/>
        <v>0.66635673330234002</v>
      </c>
      <c r="AQ20" s="147">
        <f t="shared" si="3"/>
        <v>0.66600000000000004</v>
      </c>
      <c r="AS20" s="147">
        <f t="shared" si="4"/>
        <v>0.67300000000000004</v>
      </c>
      <c r="AT20" s="184">
        <v>0</v>
      </c>
    </row>
    <row r="21" spans="2:46" s="20" customFormat="1">
      <c r="B21" s="311"/>
      <c r="C21" s="348"/>
      <c r="D21" s="338"/>
      <c r="E21" s="47" t="s">
        <v>88</v>
      </c>
      <c r="F21" s="227">
        <v>6</v>
      </c>
      <c r="G21" s="70">
        <f t="shared" ref="G21" si="85">IFERROR(F21/D17,"-")</f>
        <v>0.24</v>
      </c>
      <c r="H21" s="338"/>
      <c r="I21" s="47" t="s">
        <v>88</v>
      </c>
      <c r="J21" s="227">
        <v>29</v>
      </c>
      <c r="K21" s="70">
        <f t="shared" ref="K21" si="86">IFERROR(J21/H17,"-")</f>
        <v>0.28999999999999998</v>
      </c>
      <c r="L21" s="338"/>
      <c r="M21" s="47" t="s">
        <v>88</v>
      </c>
      <c r="N21" s="227">
        <v>708</v>
      </c>
      <c r="O21" s="70">
        <f t="shared" ref="O21" si="87">IFERROR(N21/L17,"-")</f>
        <v>0.24929577464788732</v>
      </c>
      <c r="P21" s="338"/>
      <c r="Q21" s="47" t="s">
        <v>88</v>
      </c>
      <c r="R21" s="227">
        <v>668</v>
      </c>
      <c r="S21" s="79">
        <f t="shared" ref="S21" si="88">IFERROR(R21/P17,"-")</f>
        <v>0.27671913835956918</v>
      </c>
      <c r="T21" s="338"/>
      <c r="U21" s="47" t="s">
        <v>88</v>
      </c>
      <c r="V21" s="227">
        <v>523</v>
      </c>
      <c r="W21" s="70">
        <f t="shared" ref="W21" si="89">IFERROR(V21/T17,"-")</f>
        <v>0.27584388185654007</v>
      </c>
      <c r="X21" s="338"/>
      <c r="Y21" s="47" t="s">
        <v>88</v>
      </c>
      <c r="Z21" s="227">
        <v>252</v>
      </c>
      <c r="AA21" s="70">
        <f t="shared" ref="AA21" si="90">IFERROR(Z21/X17,"-")</f>
        <v>0.27391304347826084</v>
      </c>
      <c r="AB21" s="338"/>
      <c r="AC21" s="47" t="s">
        <v>88</v>
      </c>
      <c r="AD21" s="227">
        <v>97</v>
      </c>
      <c r="AE21" s="70">
        <f t="shared" ref="AE21" si="91">IFERROR(AD21/AB17,"-")</f>
        <v>0.28613569321533922</v>
      </c>
      <c r="AF21" s="338"/>
      <c r="AG21" s="47" t="s">
        <v>88</v>
      </c>
      <c r="AH21" s="227">
        <v>2283</v>
      </c>
      <c r="AI21" s="79">
        <f t="shared" ref="AI21" si="92">IFERROR(AH21/AF17,"-")</f>
        <v>0.2675181626435435</v>
      </c>
      <c r="AK21" s="173">
        <v>17</v>
      </c>
      <c r="AL21" s="175" t="s">
        <v>109</v>
      </c>
      <c r="AM21" s="174">
        <f t="shared" si="0"/>
        <v>0.66649670703207986</v>
      </c>
      <c r="AO21" s="65" t="str">
        <f t="shared" si="1"/>
        <v>東大阪市</v>
      </c>
      <c r="AP21" s="147">
        <f t="shared" si="2"/>
        <v>0.66531117873589529</v>
      </c>
      <c r="AQ21" s="147">
        <f t="shared" si="3"/>
        <v>0.66500000000000004</v>
      </c>
      <c r="AS21" s="147">
        <f t="shared" si="4"/>
        <v>0.67300000000000004</v>
      </c>
      <c r="AT21" s="184">
        <v>0</v>
      </c>
    </row>
    <row r="22" spans="2:46" s="20" customFormat="1" ht="24">
      <c r="B22" s="294"/>
      <c r="C22" s="349"/>
      <c r="D22" s="339"/>
      <c r="E22" s="224" t="s">
        <v>169</v>
      </c>
      <c r="F22" s="228">
        <v>14</v>
      </c>
      <c r="G22" s="71">
        <f t="shared" ref="G22" si="93">IFERROR(F22/D17,"-")</f>
        <v>0.56000000000000005</v>
      </c>
      <c r="H22" s="339"/>
      <c r="I22" s="224" t="s">
        <v>169</v>
      </c>
      <c r="J22" s="228">
        <v>62</v>
      </c>
      <c r="K22" s="71">
        <f t="shared" ref="K22" si="94">IFERROR(J22/H17,"-")</f>
        <v>0.62</v>
      </c>
      <c r="L22" s="339"/>
      <c r="M22" s="224" t="s">
        <v>169</v>
      </c>
      <c r="N22" s="228">
        <v>1689</v>
      </c>
      <c r="O22" s="71">
        <f t="shared" ref="O22" si="95">IFERROR(N22/L17,"-")</f>
        <v>0.59471830985915497</v>
      </c>
      <c r="P22" s="339"/>
      <c r="Q22" s="224" t="s">
        <v>169</v>
      </c>
      <c r="R22" s="228">
        <v>1599</v>
      </c>
      <c r="S22" s="71">
        <f t="shared" ref="S22" si="96">IFERROR(R22/P17,"-")</f>
        <v>0.66238608119304054</v>
      </c>
      <c r="T22" s="339"/>
      <c r="U22" s="224" t="s">
        <v>169</v>
      </c>
      <c r="V22" s="228">
        <v>1322</v>
      </c>
      <c r="W22" s="71">
        <f t="shared" ref="W22" si="97">IFERROR(V22/T17,"-")</f>
        <v>0.6972573839662447</v>
      </c>
      <c r="X22" s="339"/>
      <c r="Y22" s="224" t="s">
        <v>169</v>
      </c>
      <c r="Z22" s="228">
        <v>625</v>
      </c>
      <c r="AA22" s="71">
        <f t="shared" ref="AA22" si="98">IFERROR(Z22/X17,"-")</f>
        <v>0.67934782608695654</v>
      </c>
      <c r="AB22" s="339"/>
      <c r="AC22" s="224" t="s">
        <v>169</v>
      </c>
      <c r="AD22" s="228">
        <v>220</v>
      </c>
      <c r="AE22" s="71">
        <f t="shared" ref="AE22" si="99">IFERROR(AD22/AB17,"-")</f>
        <v>0.64896755162241893</v>
      </c>
      <c r="AF22" s="339"/>
      <c r="AG22" s="224" t="s">
        <v>169</v>
      </c>
      <c r="AH22" s="228">
        <v>5531</v>
      </c>
      <c r="AI22" s="71">
        <f t="shared" ref="AI22" si="100">IFERROR(AH22/AF17,"-")</f>
        <v>0.64811342863838761</v>
      </c>
      <c r="AK22" s="173">
        <v>18</v>
      </c>
      <c r="AL22" s="175" t="s">
        <v>64</v>
      </c>
      <c r="AM22" s="174">
        <f t="shared" si="0"/>
        <v>0.67167706560786533</v>
      </c>
      <c r="AO22" s="65" t="str">
        <f t="shared" si="1"/>
        <v>港区</v>
      </c>
      <c r="AP22" s="147">
        <f t="shared" si="2"/>
        <v>0.6647417917835341</v>
      </c>
      <c r="AQ22" s="147">
        <f t="shared" si="3"/>
        <v>0.66500000000000004</v>
      </c>
      <c r="AS22" s="147">
        <f t="shared" si="4"/>
        <v>0.67300000000000004</v>
      </c>
      <c r="AT22" s="184">
        <v>0</v>
      </c>
    </row>
    <row r="23" spans="2:46" s="20" customFormat="1">
      <c r="B23" s="293">
        <v>4</v>
      </c>
      <c r="C23" s="347" t="s">
        <v>100</v>
      </c>
      <c r="D23" s="337">
        <f>'市区町村別_在宅(医科)'!D10</f>
        <v>36</v>
      </c>
      <c r="E23" s="191" t="s">
        <v>84</v>
      </c>
      <c r="F23" s="247">
        <v>1</v>
      </c>
      <c r="G23" s="68">
        <f t="shared" ref="G23" si="101">IFERROR(F23/D23,"-")</f>
        <v>2.7777777777777776E-2</v>
      </c>
      <c r="H23" s="337">
        <f>'市区町村別_在宅(医科)'!M10</f>
        <v>82</v>
      </c>
      <c r="I23" s="191" t="s">
        <v>84</v>
      </c>
      <c r="J23" s="247">
        <v>3</v>
      </c>
      <c r="K23" s="68">
        <f t="shared" ref="K23" si="102">IFERROR(J23/H23,"-")</f>
        <v>3.6585365853658534E-2</v>
      </c>
      <c r="L23" s="337">
        <f>'市区町村別_在宅(医科)'!V10</f>
        <v>3314</v>
      </c>
      <c r="M23" s="191" t="s">
        <v>84</v>
      </c>
      <c r="N23" s="247">
        <v>205</v>
      </c>
      <c r="O23" s="68">
        <f t="shared" ref="O23" si="103">IFERROR(N23/L23,"-")</f>
        <v>6.1858780929390463E-2</v>
      </c>
      <c r="P23" s="337">
        <f>'市区町村別_在宅(医科)'!AE10</f>
        <v>2988</v>
      </c>
      <c r="Q23" s="191" t="s">
        <v>84</v>
      </c>
      <c r="R23" s="247">
        <v>370</v>
      </c>
      <c r="S23" s="77">
        <f t="shared" ref="S23" si="104">IFERROR(R23/P23,"-")</f>
        <v>0.12382864792503347</v>
      </c>
      <c r="T23" s="337">
        <f>'市区町村別_在宅(医科)'!AN10</f>
        <v>2058</v>
      </c>
      <c r="U23" s="191" t="s">
        <v>84</v>
      </c>
      <c r="V23" s="247">
        <v>400</v>
      </c>
      <c r="W23" s="68">
        <f t="shared" ref="W23" si="105">IFERROR(V23/T23,"-")</f>
        <v>0.19436345966958213</v>
      </c>
      <c r="X23" s="337">
        <f>'市区町村別_在宅(医科)'!AW10</f>
        <v>952</v>
      </c>
      <c r="Y23" s="191" t="s">
        <v>84</v>
      </c>
      <c r="Z23" s="247">
        <v>208</v>
      </c>
      <c r="AA23" s="68">
        <f t="shared" ref="AA23" si="106">IFERROR(Z23/X23,"-")</f>
        <v>0.21848739495798319</v>
      </c>
      <c r="AB23" s="337">
        <f>'市区町村別_在宅(医科)'!BF10</f>
        <v>362</v>
      </c>
      <c r="AC23" s="191" t="s">
        <v>84</v>
      </c>
      <c r="AD23" s="247">
        <v>70</v>
      </c>
      <c r="AE23" s="68">
        <f t="shared" ref="AE23" si="107">IFERROR(AD23/AB23,"-")</f>
        <v>0.19337016574585636</v>
      </c>
      <c r="AF23" s="337">
        <f>'市区町村別_在宅(医科)'!BO10</f>
        <v>9792</v>
      </c>
      <c r="AG23" s="191" t="s">
        <v>84</v>
      </c>
      <c r="AH23" s="247">
        <v>1257</v>
      </c>
      <c r="AI23" s="77">
        <f t="shared" ref="AI23" si="108">IFERROR(AH23/AF23,"-")</f>
        <v>0.12837009803921567</v>
      </c>
      <c r="AK23" s="173">
        <v>19</v>
      </c>
      <c r="AL23" s="175" t="s">
        <v>110</v>
      </c>
      <c r="AM23" s="174">
        <f t="shared" si="0"/>
        <v>0.6190993683352578</v>
      </c>
      <c r="AO23" s="65" t="str">
        <f t="shared" si="1"/>
        <v>泉佐野市</v>
      </c>
      <c r="AP23" s="147">
        <f t="shared" si="2"/>
        <v>0.66458089802654197</v>
      </c>
      <c r="AQ23" s="147">
        <f t="shared" si="3"/>
        <v>0.66500000000000004</v>
      </c>
      <c r="AS23" s="147">
        <f t="shared" si="4"/>
        <v>0.67300000000000004</v>
      </c>
      <c r="AT23" s="184">
        <v>0</v>
      </c>
    </row>
    <row r="24" spans="2:46" s="20" customFormat="1">
      <c r="B24" s="311"/>
      <c r="C24" s="348"/>
      <c r="D24" s="338"/>
      <c r="E24" s="45" t="s">
        <v>85</v>
      </c>
      <c r="F24" s="226">
        <v>13</v>
      </c>
      <c r="G24" s="69">
        <f t="shared" ref="G24" si="109">IFERROR(F24/D23,"-")</f>
        <v>0.3611111111111111</v>
      </c>
      <c r="H24" s="338"/>
      <c r="I24" s="45" t="s">
        <v>85</v>
      </c>
      <c r="J24" s="226">
        <v>33</v>
      </c>
      <c r="K24" s="69">
        <f t="shared" ref="K24" si="110">IFERROR(J24/H23,"-")</f>
        <v>0.40243902439024393</v>
      </c>
      <c r="L24" s="338"/>
      <c r="M24" s="45" t="s">
        <v>85</v>
      </c>
      <c r="N24" s="226">
        <v>834</v>
      </c>
      <c r="O24" s="69">
        <f t="shared" ref="O24" si="111">IFERROR(N24/L23,"-")</f>
        <v>0.25165962582981294</v>
      </c>
      <c r="P24" s="338"/>
      <c r="Q24" s="45" t="s">
        <v>85</v>
      </c>
      <c r="R24" s="226">
        <v>911</v>
      </c>
      <c r="S24" s="78">
        <f t="shared" ref="S24" si="112">IFERROR(R24/P23,"-")</f>
        <v>0.30488621151271755</v>
      </c>
      <c r="T24" s="338"/>
      <c r="U24" s="45" t="s">
        <v>85</v>
      </c>
      <c r="V24" s="226">
        <v>686</v>
      </c>
      <c r="W24" s="69">
        <f t="shared" ref="W24" si="113">IFERROR(V24/T23,"-")</f>
        <v>0.33333333333333331</v>
      </c>
      <c r="X24" s="338"/>
      <c r="Y24" s="45" t="s">
        <v>85</v>
      </c>
      <c r="Z24" s="226">
        <v>318</v>
      </c>
      <c r="AA24" s="69">
        <f t="shared" ref="AA24" si="114">IFERROR(Z24/X23,"-")</f>
        <v>0.33403361344537813</v>
      </c>
      <c r="AB24" s="338"/>
      <c r="AC24" s="45" t="s">
        <v>85</v>
      </c>
      <c r="AD24" s="226">
        <v>81</v>
      </c>
      <c r="AE24" s="69">
        <f t="shared" ref="AE24" si="115">IFERROR(AD24/AB23,"-")</f>
        <v>0.22375690607734808</v>
      </c>
      <c r="AF24" s="338"/>
      <c r="AG24" s="45" t="s">
        <v>85</v>
      </c>
      <c r="AH24" s="226">
        <v>2876</v>
      </c>
      <c r="AI24" s="78">
        <f t="shared" ref="AI24" si="116">IFERROR(AH24/AF23,"-")</f>
        <v>0.2937091503267974</v>
      </c>
      <c r="AK24" s="173">
        <v>20</v>
      </c>
      <c r="AL24" s="175" t="s">
        <v>111</v>
      </c>
      <c r="AM24" s="174">
        <f t="shared" si="0"/>
        <v>0.65988530857454941</v>
      </c>
      <c r="AO24" s="65" t="str">
        <f t="shared" si="1"/>
        <v>生野区</v>
      </c>
      <c r="AP24" s="147">
        <f t="shared" si="2"/>
        <v>0.6645268780320478</v>
      </c>
      <c r="AQ24" s="147">
        <f t="shared" si="3"/>
        <v>0.66500000000000004</v>
      </c>
      <c r="AS24" s="147">
        <f t="shared" si="4"/>
        <v>0.67300000000000004</v>
      </c>
      <c r="AT24" s="184">
        <v>0</v>
      </c>
    </row>
    <row r="25" spans="2:46" s="20" customFormat="1">
      <c r="B25" s="311"/>
      <c r="C25" s="348"/>
      <c r="D25" s="338"/>
      <c r="E25" s="46" t="s">
        <v>86</v>
      </c>
      <c r="F25" s="226">
        <v>10</v>
      </c>
      <c r="G25" s="69">
        <f t="shared" ref="G25" si="117">IFERROR(F25/D23,"-")</f>
        <v>0.27777777777777779</v>
      </c>
      <c r="H25" s="338"/>
      <c r="I25" s="46" t="s">
        <v>86</v>
      </c>
      <c r="J25" s="226">
        <v>25</v>
      </c>
      <c r="K25" s="69">
        <f t="shared" ref="K25" si="118">IFERROR(J25/H23,"-")</f>
        <v>0.3048780487804878</v>
      </c>
      <c r="L25" s="338"/>
      <c r="M25" s="46" t="s">
        <v>86</v>
      </c>
      <c r="N25" s="226">
        <v>1325</v>
      </c>
      <c r="O25" s="69">
        <f t="shared" ref="O25" si="119">IFERROR(N25/L23,"-")</f>
        <v>0.39981894990947497</v>
      </c>
      <c r="P25" s="338"/>
      <c r="Q25" s="46" t="s">
        <v>86</v>
      </c>
      <c r="R25" s="226">
        <v>1310</v>
      </c>
      <c r="S25" s="78">
        <f t="shared" ref="S25" si="120">IFERROR(R25/P23,"-")</f>
        <v>0.43842034805890229</v>
      </c>
      <c r="T25" s="338"/>
      <c r="U25" s="46" t="s">
        <v>86</v>
      </c>
      <c r="V25" s="226">
        <v>868</v>
      </c>
      <c r="W25" s="69">
        <f t="shared" ref="W25" si="121">IFERROR(V25/T23,"-")</f>
        <v>0.42176870748299322</v>
      </c>
      <c r="X25" s="338"/>
      <c r="Y25" s="46" t="s">
        <v>86</v>
      </c>
      <c r="Z25" s="226">
        <v>346</v>
      </c>
      <c r="AA25" s="69">
        <f t="shared" ref="AA25" si="122">IFERROR(Z25/X23,"-")</f>
        <v>0.36344537815126049</v>
      </c>
      <c r="AB25" s="338"/>
      <c r="AC25" s="46" t="s">
        <v>86</v>
      </c>
      <c r="AD25" s="226">
        <v>94</v>
      </c>
      <c r="AE25" s="69">
        <f t="shared" ref="AE25" si="123">IFERROR(AD25/AB23,"-")</f>
        <v>0.25966850828729282</v>
      </c>
      <c r="AF25" s="338"/>
      <c r="AG25" s="46" t="s">
        <v>86</v>
      </c>
      <c r="AH25" s="226">
        <v>3978</v>
      </c>
      <c r="AI25" s="78">
        <f t="shared" ref="AI25" si="124">IFERROR(AH25/AF23,"-")</f>
        <v>0.40625</v>
      </c>
      <c r="AK25" s="173">
        <v>21</v>
      </c>
      <c r="AL25" s="175" t="s">
        <v>112</v>
      </c>
      <c r="AM25" s="174">
        <f t="shared" si="0"/>
        <v>0.6855053645868926</v>
      </c>
      <c r="AO25" s="65" t="str">
        <f t="shared" si="1"/>
        <v>住之江区</v>
      </c>
      <c r="AP25" s="147">
        <f t="shared" si="2"/>
        <v>0.66353794464295235</v>
      </c>
      <c r="AQ25" s="147">
        <f t="shared" si="3"/>
        <v>0.66400000000000003</v>
      </c>
      <c r="AS25" s="147">
        <f t="shared" si="4"/>
        <v>0.67300000000000004</v>
      </c>
      <c r="AT25" s="184">
        <v>0</v>
      </c>
    </row>
    <row r="26" spans="2:46" s="20" customFormat="1">
      <c r="B26" s="311"/>
      <c r="C26" s="348"/>
      <c r="D26" s="338"/>
      <c r="E26" s="46" t="s">
        <v>87</v>
      </c>
      <c r="F26" s="226">
        <v>6</v>
      </c>
      <c r="G26" s="69">
        <f t="shared" ref="G26" si="125">IFERROR(F26/D23,"-")</f>
        <v>0.16666666666666666</v>
      </c>
      <c r="H26" s="338"/>
      <c r="I26" s="46" t="s">
        <v>87</v>
      </c>
      <c r="J26" s="226">
        <v>7</v>
      </c>
      <c r="K26" s="69">
        <f t="shared" ref="K26" si="126">IFERROR(J26/H23,"-")</f>
        <v>8.5365853658536592E-2</v>
      </c>
      <c r="L26" s="338"/>
      <c r="M26" s="46" t="s">
        <v>87</v>
      </c>
      <c r="N26" s="226">
        <v>303</v>
      </c>
      <c r="O26" s="69">
        <f t="shared" ref="O26" si="127">IFERROR(N26/L23,"-")</f>
        <v>9.1430295715147852E-2</v>
      </c>
      <c r="P26" s="338"/>
      <c r="Q26" s="46" t="s">
        <v>87</v>
      </c>
      <c r="R26" s="226">
        <v>391</v>
      </c>
      <c r="S26" s="78">
        <f t="shared" ref="S26" si="128">IFERROR(R26/P23,"-")</f>
        <v>0.13085676037483265</v>
      </c>
      <c r="T26" s="338"/>
      <c r="U26" s="46" t="s">
        <v>87</v>
      </c>
      <c r="V26" s="226">
        <v>322</v>
      </c>
      <c r="W26" s="69">
        <f t="shared" ref="W26" si="129">IFERROR(V26/T23,"-")</f>
        <v>0.15646258503401361</v>
      </c>
      <c r="X26" s="338"/>
      <c r="Y26" s="46" t="s">
        <v>87</v>
      </c>
      <c r="Z26" s="226">
        <v>173</v>
      </c>
      <c r="AA26" s="69">
        <f t="shared" ref="AA26" si="130">IFERROR(Z26/X23,"-")</f>
        <v>0.18172268907563024</v>
      </c>
      <c r="AB26" s="338"/>
      <c r="AC26" s="46" t="s">
        <v>87</v>
      </c>
      <c r="AD26" s="226">
        <v>58</v>
      </c>
      <c r="AE26" s="69">
        <f t="shared" ref="AE26" si="131">IFERROR(AD26/AB23,"-")</f>
        <v>0.16022099447513813</v>
      </c>
      <c r="AF26" s="338"/>
      <c r="AG26" s="46" t="s">
        <v>87</v>
      </c>
      <c r="AH26" s="226">
        <v>1260</v>
      </c>
      <c r="AI26" s="78">
        <f t="shared" ref="AI26" si="132">IFERROR(AH26/AF23,"-")</f>
        <v>0.12867647058823528</v>
      </c>
      <c r="AK26" s="173">
        <v>22</v>
      </c>
      <c r="AL26" s="175" t="s">
        <v>65</v>
      </c>
      <c r="AM26" s="174">
        <f t="shared" si="0"/>
        <v>0.66353794464295235</v>
      </c>
      <c r="AO26" s="65" t="str">
        <f t="shared" si="1"/>
        <v>八尾市</v>
      </c>
      <c r="AP26" s="147">
        <f t="shared" si="2"/>
        <v>0.66282109706665382</v>
      </c>
      <c r="AQ26" s="147">
        <f t="shared" si="3"/>
        <v>0.66300000000000003</v>
      </c>
      <c r="AS26" s="147">
        <f t="shared" si="4"/>
        <v>0.67300000000000004</v>
      </c>
      <c r="AT26" s="184">
        <v>0</v>
      </c>
    </row>
    <row r="27" spans="2:46" s="20" customFormat="1">
      <c r="B27" s="311"/>
      <c r="C27" s="348"/>
      <c r="D27" s="338"/>
      <c r="E27" s="47" t="s">
        <v>88</v>
      </c>
      <c r="F27" s="227">
        <v>16</v>
      </c>
      <c r="G27" s="70">
        <f t="shared" ref="G27" si="133">IFERROR(F27/D23,"-")</f>
        <v>0.44444444444444442</v>
      </c>
      <c r="H27" s="338"/>
      <c r="I27" s="47" t="s">
        <v>88</v>
      </c>
      <c r="J27" s="227">
        <v>28</v>
      </c>
      <c r="K27" s="70">
        <f t="shared" ref="K27" si="134">IFERROR(J27/H23,"-")</f>
        <v>0.34146341463414637</v>
      </c>
      <c r="L27" s="338"/>
      <c r="M27" s="47" t="s">
        <v>88</v>
      </c>
      <c r="N27" s="227">
        <v>824</v>
      </c>
      <c r="O27" s="70">
        <f t="shared" ref="O27" si="135">IFERROR(N27/L23,"-")</f>
        <v>0.24864212432106217</v>
      </c>
      <c r="P27" s="338"/>
      <c r="Q27" s="47" t="s">
        <v>88</v>
      </c>
      <c r="R27" s="227">
        <v>882</v>
      </c>
      <c r="S27" s="79">
        <f t="shared" ref="S27" si="136">IFERROR(R27/P23,"-")</f>
        <v>0.29518072289156627</v>
      </c>
      <c r="T27" s="338"/>
      <c r="U27" s="47" t="s">
        <v>88</v>
      </c>
      <c r="V27" s="227">
        <v>655</v>
      </c>
      <c r="W27" s="70">
        <f t="shared" ref="W27" si="137">IFERROR(V27/T23,"-")</f>
        <v>0.31827016520894069</v>
      </c>
      <c r="X27" s="338"/>
      <c r="Y27" s="47" t="s">
        <v>88</v>
      </c>
      <c r="Z27" s="227">
        <v>290</v>
      </c>
      <c r="AA27" s="70">
        <f t="shared" ref="AA27" si="138">IFERROR(Z27/X23,"-")</f>
        <v>0.30462184873949577</v>
      </c>
      <c r="AB27" s="338"/>
      <c r="AC27" s="47" t="s">
        <v>88</v>
      </c>
      <c r="AD27" s="227">
        <v>87</v>
      </c>
      <c r="AE27" s="70">
        <f t="shared" ref="AE27" si="139">IFERROR(AD27/AB23,"-")</f>
        <v>0.24033149171270718</v>
      </c>
      <c r="AF27" s="338"/>
      <c r="AG27" s="47" t="s">
        <v>88</v>
      </c>
      <c r="AH27" s="227">
        <v>2782</v>
      </c>
      <c r="AI27" s="79">
        <f t="shared" ref="AI27" si="140">IFERROR(AH27/AF23,"-")</f>
        <v>0.284109477124183</v>
      </c>
      <c r="AK27" s="173">
        <v>23</v>
      </c>
      <c r="AL27" s="175" t="s">
        <v>113</v>
      </c>
      <c r="AM27" s="174">
        <f t="shared" si="0"/>
        <v>0.68416280801735585</v>
      </c>
      <c r="AO27" s="65" t="str">
        <f t="shared" si="1"/>
        <v>阪南市</v>
      </c>
      <c r="AP27" s="147">
        <f t="shared" si="2"/>
        <v>0.66234173903944749</v>
      </c>
      <c r="AQ27" s="147">
        <f t="shared" si="3"/>
        <v>0.66200000000000003</v>
      </c>
      <c r="AS27" s="147">
        <f t="shared" si="4"/>
        <v>0.67300000000000004</v>
      </c>
      <c r="AT27" s="184">
        <v>0</v>
      </c>
    </row>
    <row r="28" spans="2:46" s="20" customFormat="1" ht="24">
      <c r="B28" s="294"/>
      <c r="C28" s="349"/>
      <c r="D28" s="339"/>
      <c r="E28" s="224" t="s">
        <v>169</v>
      </c>
      <c r="F28" s="228">
        <v>26</v>
      </c>
      <c r="G28" s="71">
        <f t="shared" ref="G28" si="141">IFERROR(F28/D23,"-")</f>
        <v>0.72222222222222221</v>
      </c>
      <c r="H28" s="339"/>
      <c r="I28" s="224" t="s">
        <v>169</v>
      </c>
      <c r="J28" s="228">
        <v>52</v>
      </c>
      <c r="K28" s="71">
        <f t="shared" ref="K28" si="142">IFERROR(J28/H23,"-")</f>
        <v>0.63414634146341464</v>
      </c>
      <c r="L28" s="339"/>
      <c r="M28" s="224" t="s">
        <v>169</v>
      </c>
      <c r="N28" s="228">
        <v>2135</v>
      </c>
      <c r="O28" s="71">
        <f t="shared" ref="O28" si="143">IFERROR(N28/L23,"-")</f>
        <v>0.64423657211828611</v>
      </c>
      <c r="P28" s="339"/>
      <c r="Q28" s="224" t="s">
        <v>169</v>
      </c>
      <c r="R28" s="228">
        <v>2131</v>
      </c>
      <c r="S28" s="71">
        <f t="shared" ref="S28" si="144">IFERROR(R28/P23,"-")</f>
        <v>0.71318607764390896</v>
      </c>
      <c r="T28" s="339"/>
      <c r="U28" s="224" t="s">
        <v>169</v>
      </c>
      <c r="V28" s="228">
        <v>1481</v>
      </c>
      <c r="W28" s="71">
        <f t="shared" ref="W28" si="145">IFERROR(V28/T23,"-")</f>
        <v>0.71963070942662777</v>
      </c>
      <c r="X28" s="339"/>
      <c r="Y28" s="224" t="s">
        <v>169</v>
      </c>
      <c r="Z28" s="228">
        <v>669</v>
      </c>
      <c r="AA28" s="71">
        <f t="shared" ref="AA28" si="146">IFERROR(Z28/X23,"-")</f>
        <v>0.70273109243697474</v>
      </c>
      <c r="AB28" s="339"/>
      <c r="AC28" s="224" t="s">
        <v>169</v>
      </c>
      <c r="AD28" s="228">
        <v>201</v>
      </c>
      <c r="AE28" s="71">
        <f t="shared" ref="AE28" si="147">IFERROR(AD28/AB23,"-")</f>
        <v>0.55524861878453036</v>
      </c>
      <c r="AF28" s="339"/>
      <c r="AG28" s="224" t="s">
        <v>169</v>
      </c>
      <c r="AH28" s="228">
        <v>6695</v>
      </c>
      <c r="AI28" s="71">
        <f t="shared" ref="AI28" si="148">IFERROR(AH28/AF23,"-")</f>
        <v>0.68372140522875813</v>
      </c>
      <c r="AK28" s="173">
        <v>24</v>
      </c>
      <c r="AL28" s="175" t="s">
        <v>114</v>
      </c>
      <c r="AM28" s="174">
        <f t="shared" si="0"/>
        <v>0.63513210089065186</v>
      </c>
      <c r="AO28" s="65" t="str">
        <f t="shared" si="1"/>
        <v>守口市</v>
      </c>
      <c r="AP28" s="147">
        <f t="shared" si="2"/>
        <v>0.66099097565128551</v>
      </c>
      <c r="AQ28" s="147">
        <f t="shared" si="3"/>
        <v>0.66100000000000003</v>
      </c>
      <c r="AS28" s="147">
        <f t="shared" si="4"/>
        <v>0.67300000000000004</v>
      </c>
      <c r="AT28" s="184">
        <v>0</v>
      </c>
    </row>
    <row r="29" spans="2:46" s="20" customFormat="1">
      <c r="B29" s="293">
        <v>5</v>
      </c>
      <c r="C29" s="347" t="s">
        <v>101</v>
      </c>
      <c r="D29" s="337">
        <f>'市区町村別_在宅(医科)'!D11</f>
        <v>25</v>
      </c>
      <c r="E29" s="191" t="s">
        <v>84</v>
      </c>
      <c r="F29" s="247">
        <v>0</v>
      </c>
      <c r="G29" s="68">
        <f t="shared" ref="G29" si="149">IFERROR(F29/D29,"-")</f>
        <v>0</v>
      </c>
      <c r="H29" s="337">
        <f>'市区町村別_在宅(医科)'!M11</f>
        <v>62</v>
      </c>
      <c r="I29" s="191" t="s">
        <v>84</v>
      </c>
      <c r="J29" s="247">
        <v>5</v>
      </c>
      <c r="K29" s="68">
        <f t="shared" ref="K29" si="150">IFERROR(J29/H29,"-")</f>
        <v>8.0645161290322578E-2</v>
      </c>
      <c r="L29" s="337">
        <f>'市区町村別_在宅(医科)'!V11</f>
        <v>2951</v>
      </c>
      <c r="M29" s="191" t="s">
        <v>84</v>
      </c>
      <c r="N29" s="247">
        <v>155</v>
      </c>
      <c r="O29" s="68">
        <f t="shared" ref="O29" si="151">IFERROR(N29/L29,"-")</f>
        <v>5.2524567943070144E-2</v>
      </c>
      <c r="P29" s="337">
        <f>'市区町村別_在宅(医科)'!AE11</f>
        <v>2455</v>
      </c>
      <c r="Q29" s="191" t="s">
        <v>84</v>
      </c>
      <c r="R29" s="247">
        <v>297</v>
      </c>
      <c r="S29" s="77">
        <f t="shared" ref="S29" si="152">IFERROR(R29/P29,"-")</f>
        <v>0.1209775967413442</v>
      </c>
      <c r="T29" s="337">
        <f>'市区町村別_在宅(医科)'!AN11</f>
        <v>1745</v>
      </c>
      <c r="U29" s="191" t="s">
        <v>84</v>
      </c>
      <c r="V29" s="247">
        <v>346</v>
      </c>
      <c r="W29" s="68">
        <f t="shared" ref="W29" si="153">IFERROR(V29/T29,"-")</f>
        <v>0.19828080229226361</v>
      </c>
      <c r="X29" s="337">
        <f>'市区町村別_在宅(医科)'!AW11</f>
        <v>872</v>
      </c>
      <c r="Y29" s="191" t="s">
        <v>84</v>
      </c>
      <c r="Z29" s="247">
        <v>190</v>
      </c>
      <c r="AA29" s="68">
        <f t="shared" ref="AA29" si="154">IFERROR(Z29/X29,"-")</f>
        <v>0.21788990825688073</v>
      </c>
      <c r="AB29" s="337">
        <f>'市区町村別_在宅(医科)'!BF11</f>
        <v>364</v>
      </c>
      <c r="AC29" s="191" t="s">
        <v>84</v>
      </c>
      <c r="AD29" s="247">
        <v>81</v>
      </c>
      <c r="AE29" s="68">
        <f t="shared" ref="AE29" si="155">IFERROR(AD29/AB29,"-")</f>
        <v>0.22252747252747251</v>
      </c>
      <c r="AF29" s="337">
        <f>'市区町村別_在宅(医科)'!BO11</f>
        <v>8474</v>
      </c>
      <c r="AG29" s="191" t="s">
        <v>84</v>
      </c>
      <c r="AH29" s="247">
        <v>1074</v>
      </c>
      <c r="AI29" s="77">
        <f t="shared" ref="AI29" si="156">IFERROR(AH29/AF29,"-")</f>
        <v>0.12674061836204861</v>
      </c>
      <c r="AK29" s="173">
        <v>25</v>
      </c>
      <c r="AL29" s="175" t="s">
        <v>115</v>
      </c>
      <c r="AM29" s="174">
        <f t="shared" si="0"/>
        <v>0.63984840281537625</v>
      </c>
      <c r="AO29" s="65" t="str">
        <f t="shared" si="1"/>
        <v>東淀川区</v>
      </c>
      <c r="AP29" s="147">
        <f t="shared" si="2"/>
        <v>0.66034414469920344</v>
      </c>
      <c r="AQ29" s="147">
        <f t="shared" si="3"/>
        <v>0.66</v>
      </c>
      <c r="AS29" s="147">
        <f t="shared" si="4"/>
        <v>0.67300000000000004</v>
      </c>
      <c r="AT29" s="184">
        <v>0</v>
      </c>
    </row>
    <row r="30" spans="2:46" s="20" customFormat="1">
      <c r="B30" s="311"/>
      <c r="C30" s="348"/>
      <c r="D30" s="338"/>
      <c r="E30" s="45" t="s">
        <v>85</v>
      </c>
      <c r="F30" s="226">
        <v>7</v>
      </c>
      <c r="G30" s="69">
        <f t="shared" ref="G30" si="157">IFERROR(F30/D29,"-")</f>
        <v>0.28000000000000003</v>
      </c>
      <c r="H30" s="338"/>
      <c r="I30" s="45" t="s">
        <v>85</v>
      </c>
      <c r="J30" s="226">
        <v>21</v>
      </c>
      <c r="K30" s="69">
        <f t="shared" ref="K30" si="158">IFERROR(J30/H29,"-")</f>
        <v>0.33870967741935482</v>
      </c>
      <c r="L30" s="338"/>
      <c r="M30" s="45" t="s">
        <v>85</v>
      </c>
      <c r="N30" s="226">
        <v>631</v>
      </c>
      <c r="O30" s="69">
        <f t="shared" ref="O30" si="159">IFERROR(N30/L29,"-")</f>
        <v>0.21382582175533718</v>
      </c>
      <c r="P30" s="338"/>
      <c r="Q30" s="45" t="s">
        <v>85</v>
      </c>
      <c r="R30" s="226">
        <v>646</v>
      </c>
      <c r="S30" s="78">
        <f t="shared" ref="S30" si="160">IFERROR(R30/P29,"-")</f>
        <v>0.26313645621181264</v>
      </c>
      <c r="T30" s="338"/>
      <c r="U30" s="45" t="s">
        <v>85</v>
      </c>
      <c r="V30" s="226">
        <v>545</v>
      </c>
      <c r="W30" s="69">
        <f t="shared" ref="W30" si="161">IFERROR(V30/T29,"-")</f>
        <v>0.31232091690544411</v>
      </c>
      <c r="X30" s="338"/>
      <c r="Y30" s="45" t="s">
        <v>85</v>
      </c>
      <c r="Z30" s="226">
        <v>235</v>
      </c>
      <c r="AA30" s="69">
        <f t="shared" ref="AA30" si="162">IFERROR(Z30/X29,"-")</f>
        <v>0.26949541284403672</v>
      </c>
      <c r="AB30" s="338"/>
      <c r="AC30" s="45" t="s">
        <v>85</v>
      </c>
      <c r="AD30" s="226">
        <v>104</v>
      </c>
      <c r="AE30" s="69">
        <f t="shared" ref="AE30" si="163">IFERROR(AD30/AB29,"-")</f>
        <v>0.2857142857142857</v>
      </c>
      <c r="AF30" s="338"/>
      <c r="AG30" s="45" t="s">
        <v>85</v>
      </c>
      <c r="AH30" s="226">
        <v>2189</v>
      </c>
      <c r="AI30" s="78">
        <f t="shared" ref="AI30" si="164">IFERROR(AH30/AF29,"-")</f>
        <v>0.25831956573046966</v>
      </c>
      <c r="AK30" s="173">
        <v>26</v>
      </c>
      <c r="AL30" s="175" t="s">
        <v>37</v>
      </c>
      <c r="AM30" s="174">
        <f t="shared" si="0"/>
        <v>0.64718883500074198</v>
      </c>
      <c r="AO30" s="65" t="str">
        <f t="shared" si="1"/>
        <v>吹田市</v>
      </c>
      <c r="AP30" s="147">
        <f t="shared" si="2"/>
        <v>0.65996221125129517</v>
      </c>
      <c r="AQ30" s="147">
        <f t="shared" si="3"/>
        <v>0.66</v>
      </c>
      <c r="AS30" s="147">
        <f t="shared" si="4"/>
        <v>0.67300000000000004</v>
      </c>
      <c r="AT30" s="184">
        <v>0</v>
      </c>
    </row>
    <row r="31" spans="2:46" s="20" customFormat="1">
      <c r="B31" s="311"/>
      <c r="C31" s="348"/>
      <c r="D31" s="338"/>
      <c r="E31" s="46" t="s">
        <v>86</v>
      </c>
      <c r="F31" s="226">
        <v>4</v>
      </c>
      <c r="G31" s="69">
        <f t="shared" ref="G31" si="165">IFERROR(F31/D29,"-")</f>
        <v>0.16</v>
      </c>
      <c r="H31" s="338"/>
      <c r="I31" s="46" t="s">
        <v>86</v>
      </c>
      <c r="J31" s="226">
        <v>15</v>
      </c>
      <c r="K31" s="69">
        <f t="shared" ref="K31" si="166">IFERROR(J31/H29,"-")</f>
        <v>0.24193548387096775</v>
      </c>
      <c r="L31" s="338"/>
      <c r="M31" s="46" t="s">
        <v>86</v>
      </c>
      <c r="N31" s="226">
        <v>912</v>
      </c>
      <c r="O31" s="69">
        <f t="shared" ref="O31" si="167">IFERROR(N31/L29,"-")</f>
        <v>0.30904778041341918</v>
      </c>
      <c r="P31" s="338"/>
      <c r="Q31" s="46" t="s">
        <v>86</v>
      </c>
      <c r="R31" s="226">
        <v>827</v>
      </c>
      <c r="S31" s="78">
        <f t="shared" ref="S31" si="168">IFERROR(R31/P29,"-")</f>
        <v>0.33686354378818739</v>
      </c>
      <c r="T31" s="338"/>
      <c r="U31" s="46" t="s">
        <v>86</v>
      </c>
      <c r="V31" s="226">
        <v>657</v>
      </c>
      <c r="W31" s="69">
        <f t="shared" ref="W31" si="169">IFERROR(V31/T29,"-")</f>
        <v>0.37650429799426932</v>
      </c>
      <c r="X31" s="338"/>
      <c r="Y31" s="46" t="s">
        <v>86</v>
      </c>
      <c r="Z31" s="226">
        <v>287</v>
      </c>
      <c r="AA31" s="69">
        <f t="shared" ref="AA31" si="170">IFERROR(Z31/X29,"-")</f>
        <v>0.32912844036697247</v>
      </c>
      <c r="AB31" s="338"/>
      <c r="AC31" s="46" t="s">
        <v>86</v>
      </c>
      <c r="AD31" s="226">
        <v>83</v>
      </c>
      <c r="AE31" s="69">
        <f t="shared" ref="AE31" si="171">IFERROR(AD31/AB29,"-")</f>
        <v>0.22802197802197802</v>
      </c>
      <c r="AF31" s="338"/>
      <c r="AG31" s="46" t="s">
        <v>86</v>
      </c>
      <c r="AH31" s="226">
        <v>2785</v>
      </c>
      <c r="AI31" s="78">
        <f t="shared" ref="AI31" si="172">IFERROR(AH31/AF29,"-")</f>
        <v>0.32865234835968848</v>
      </c>
      <c r="AK31" s="173">
        <v>27</v>
      </c>
      <c r="AL31" s="175" t="s">
        <v>38</v>
      </c>
      <c r="AM31" s="174">
        <f t="shared" si="0"/>
        <v>0.62183191518405601</v>
      </c>
      <c r="AO31" s="65" t="str">
        <f t="shared" si="1"/>
        <v>淀川区</v>
      </c>
      <c r="AP31" s="147">
        <f t="shared" si="2"/>
        <v>0.65988530857454941</v>
      </c>
      <c r="AQ31" s="147">
        <f t="shared" si="3"/>
        <v>0.66</v>
      </c>
      <c r="AS31" s="147">
        <f t="shared" si="4"/>
        <v>0.67300000000000004</v>
      </c>
      <c r="AT31" s="184">
        <v>0</v>
      </c>
    </row>
    <row r="32" spans="2:46" s="20" customFormat="1">
      <c r="B32" s="311"/>
      <c r="C32" s="348"/>
      <c r="D32" s="338"/>
      <c r="E32" s="46" t="s">
        <v>87</v>
      </c>
      <c r="F32" s="226">
        <v>2</v>
      </c>
      <c r="G32" s="69">
        <f t="shared" ref="G32" si="173">IFERROR(F32/D29,"-")</f>
        <v>0.08</v>
      </c>
      <c r="H32" s="338"/>
      <c r="I32" s="46" t="s">
        <v>87</v>
      </c>
      <c r="J32" s="226">
        <v>7</v>
      </c>
      <c r="K32" s="69">
        <f t="shared" ref="K32" si="174">IFERROR(J32/H29,"-")</f>
        <v>0.11290322580645161</v>
      </c>
      <c r="L32" s="338"/>
      <c r="M32" s="46" t="s">
        <v>87</v>
      </c>
      <c r="N32" s="226">
        <v>236</v>
      </c>
      <c r="O32" s="69">
        <f t="shared" ref="O32" si="175">IFERROR(N32/L29,"-")</f>
        <v>7.9972890545577768E-2</v>
      </c>
      <c r="P32" s="338"/>
      <c r="Q32" s="46" t="s">
        <v>87</v>
      </c>
      <c r="R32" s="226">
        <v>276</v>
      </c>
      <c r="S32" s="78">
        <f t="shared" ref="S32" si="176">IFERROR(R32/P29,"-")</f>
        <v>0.11242362525458248</v>
      </c>
      <c r="T32" s="338"/>
      <c r="U32" s="46" t="s">
        <v>87</v>
      </c>
      <c r="V32" s="226">
        <v>273</v>
      </c>
      <c r="W32" s="69">
        <f t="shared" ref="W32" si="177">IFERROR(V32/T29,"-")</f>
        <v>0.15644699140401147</v>
      </c>
      <c r="X32" s="338"/>
      <c r="Y32" s="46" t="s">
        <v>87</v>
      </c>
      <c r="Z32" s="226">
        <v>161</v>
      </c>
      <c r="AA32" s="69">
        <f t="shared" ref="AA32" si="178">IFERROR(Z32/X29,"-")</f>
        <v>0.18463302752293578</v>
      </c>
      <c r="AB32" s="338"/>
      <c r="AC32" s="46" t="s">
        <v>87</v>
      </c>
      <c r="AD32" s="226">
        <v>57</v>
      </c>
      <c r="AE32" s="69">
        <f t="shared" ref="AE32" si="179">IFERROR(AD32/AB29,"-")</f>
        <v>0.15659340659340659</v>
      </c>
      <c r="AF32" s="338"/>
      <c r="AG32" s="46" t="s">
        <v>87</v>
      </c>
      <c r="AH32" s="226">
        <v>1012</v>
      </c>
      <c r="AI32" s="78">
        <f t="shared" ref="AI32" si="180">IFERROR(AH32/AF29,"-")</f>
        <v>0.11942412084021714</v>
      </c>
      <c r="AK32" s="173">
        <v>28</v>
      </c>
      <c r="AL32" s="175" t="s">
        <v>39</v>
      </c>
      <c r="AM32" s="174">
        <f t="shared" si="0"/>
        <v>0.63517915309446249</v>
      </c>
      <c r="AO32" s="65" t="str">
        <f t="shared" si="1"/>
        <v>岸和田市</v>
      </c>
      <c r="AP32" s="147">
        <f t="shared" si="2"/>
        <v>0.65915745237849199</v>
      </c>
      <c r="AQ32" s="147">
        <f t="shared" si="3"/>
        <v>0.65900000000000003</v>
      </c>
      <c r="AS32" s="147">
        <f t="shared" si="4"/>
        <v>0.67300000000000004</v>
      </c>
      <c r="AT32" s="184">
        <v>0</v>
      </c>
    </row>
    <row r="33" spans="2:46" s="20" customFormat="1">
      <c r="B33" s="311"/>
      <c r="C33" s="348"/>
      <c r="D33" s="338"/>
      <c r="E33" s="47" t="s">
        <v>88</v>
      </c>
      <c r="F33" s="227">
        <v>7</v>
      </c>
      <c r="G33" s="70">
        <f t="shared" ref="G33" si="181">IFERROR(F33/D29,"-")</f>
        <v>0.28000000000000003</v>
      </c>
      <c r="H33" s="338"/>
      <c r="I33" s="47" t="s">
        <v>88</v>
      </c>
      <c r="J33" s="227">
        <v>11</v>
      </c>
      <c r="K33" s="70">
        <f t="shared" ref="K33" si="182">IFERROR(J33/H29,"-")</f>
        <v>0.17741935483870969</v>
      </c>
      <c r="L33" s="338"/>
      <c r="M33" s="47" t="s">
        <v>88</v>
      </c>
      <c r="N33" s="227">
        <v>650</v>
      </c>
      <c r="O33" s="70">
        <f t="shared" ref="O33" si="183">IFERROR(N33/L29,"-")</f>
        <v>0.22026431718061673</v>
      </c>
      <c r="P33" s="338"/>
      <c r="Q33" s="47" t="s">
        <v>88</v>
      </c>
      <c r="R33" s="227">
        <v>670</v>
      </c>
      <c r="S33" s="79">
        <f t="shared" ref="S33" si="184">IFERROR(R33/P29,"-")</f>
        <v>0.27291242362525459</v>
      </c>
      <c r="T33" s="338"/>
      <c r="U33" s="47" t="s">
        <v>88</v>
      </c>
      <c r="V33" s="227">
        <v>510</v>
      </c>
      <c r="W33" s="70">
        <f t="shared" ref="W33" si="185">IFERROR(V33/T29,"-")</f>
        <v>0.29226361031518627</v>
      </c>
      <c r="X33" s="338"/>
      <c r="Y33" s="47" t="s">
        <v>88</v>
      </c>
      <c r="Z33" s="227">
        <v>234</v>
      </c>
      <c r="AA33" s="70">
        <f t="shared" ref="AA33" si="186">IFERROR(Z33/X29,"-")</f>
        <v>0.26834862385321101</v>
      </c>
      <c r="AB33" s="338"/>
      <c r="AC33" s="47" t="s">
        <v>88</v>
      </c>
      <c r="AD33" s="227">
        <v>96</v>
      </c>
      <c r="AE33" s="70">
        <f t="shared" ref="AE33" si="187">IFERROR(AD33/AB29,"-")</f>
        <v>0.26373626373626374</v>
      </c>
      <c r="AF33" s="338"/>
      <c r="AG33" s="47" t="s">
        <v>88</v>
      </c>
      <c r="AH33" s="227">
        <v>2178</v>
      </c>
      <c r="AI33" s="79">
        <f t="shared" ref="AI33" si="188">IFERROR(AH33/AF29,"-")</f>
        <v>0.25702147746046733</v>
      </c>
      <c r="AK33" s="173">
        <v>29</v>
      </c>
      <c r="AL33" s="175" t="s">
        <v>40</v>
      </c>
      <c r="AM33" s="174">
        <f t="shared" si="0"/>
        <v>0.65021091484313209</v>
      </c>
      <c r="AO33" s="65" t="str">
        <f t="shared" si="1"/>
        <v>東成区</v>
      </c>
      <c r="AP33" s="147">
        <f t="shared" si="2"/>
        <v>0.65832417350131056</v>
      </c>
      <c r="AQ33" s="147">
        <f t="shared" si="3"/>
        <v>0.65800000000000003</v>
      </c>
      <c r="AS33" s="147">
        <f t="shared" si="4"/>
        <v>0.67300000000000004</v>
      </c>
      <c r="AT33" s="184">
        <v>0</v>
      </c>
    </row>
    <row r="34" spans="2:46" s="20" customFormat="1" ht="24">
      <c r="B34" s="294"/>
      <c r="C34" s="349"/>
      <c r="D34" s="339"/>
      <c r="E34" s="224" t="s">
        <v>169</v>
      </c>
      <c r="F34" s="228">
        <v>14</v>
      </c>
      <c r="G34" s="71">
        <f t="shared" ref="G34" si="189">IFERROR(F34/D29,"-")</f>
        <v>0.56000000000000005</v>
      </c>
      <c r="H34" s="339"/>
      <c r="I34" s="224" t="s">
        <v>169</v>
      </c>
      <c r="J34" s="228">
        <v>38</v>
      </c>
      <c r="K34" s="71">
        <f t="shared" ref="K34" si="190">IFERROR(J34/H29,"-")</f>
        <v>0.61290322580645162</v>
      </c>
      <c r="L34" s="339"/>
      <c r="M34" s="224" t="s">
        <v>169</v>
      </c>
      <c r="N34" s="228">
        <v>1629</v>
      </c>
      <c r="O34" s="71">
        <f t="shared" ref="O34" si="191">IFERROR(N34/L29,"-")</f>
        <v>0.55201626567265338</v>
      </c>
      <c r="P34" s="339"/>
      <c r="Q34" s="224" t="s">
        <v>169</v>
      </c>
      <c r="R34" s="228">
        <v>1528</v>
      </c>
      <c r="S34" s="71">
        <f t="shared" ref="S34" si="192">IFERROR(R34/P29,"-")</f>
        <v>0.62240325865580448</v>
      </c>
      <c r="T34" s="339"/>
      <c r="U34" s="224" t="s">
        <v>169</v>
      </c>
      <c r="V34" s="228">
        <v>1187</v>
      </c>
      <c r="W34" s="71">
        <f t="shared" ref="W34" si="193">IFERROR(V34/T29,"-")</f>
        <v>0.68022922636103156</v>
      </c>
      <c r="X34" s="339"/>
      <c r="Y34" s="224" t="s">
        <v>169</v>
      </c>
      <c r="Z34" s="228">
        <v>558</v>
      </c>
      <c r="AA34" s="71">
        <f t="shared" ref="AA34" si="194">IFERROR(Z34/X29,"-")</f>
        <v>0.63990825688073394</v>
      </c>
      <c r="AB34" s="339"/>
      <c r="AC34" s="224" t="s">
        <v>169</v>
      </c>
      <c r="AD34" s="228">
        <v>213</v>
      </c>
      <c r="AE34" s="71">
        <f t="shared" ref="AE34" si="195">IFERROR(AD34/AB29,"-")</f>
        <v>0.5851648351648352</v>
      </c>
      <c r="AF34" s="339"/>
      <c r="AG34" s="224" t="s">
        <v>169</v>
      </c>
      <c r="AH34" s="228">
        <v>5167</v>
      </c>
      <c r="AI34" s="71">
        <f t="shared" ref="AI34" si="196">IFERROR(AH34/AF29,"-")</f>
        <v>0.60974746282747228</v>
      </c>
      <c r="AK34" s="173">
        <v>30</v>
      </c>
      <c r="AL34" s="175" t="s">
        <v>41</v>
      </c>
      <c r="AM34" s="174">
        <f t="shared" si="0"/>
        <v>0.64648005116347718</v>
      </c>
      <c r="AO34" s="65" t="str">
        <f t="shared" si="1"/>
        <v>茨木市</v>
      </c>
      <c r="AP34" s="147">
        <f t="shared" si="2"/>
        <v>0.65451267423712389</v>
      </c>
      <c r="AQ34" s="147">
        <f t="shared" si="3"/>
        <v>0.65500000000000003</v>
      </c>
      <c r="AS34" s="147">
        <f t="shared" si="4"/>
        <v>0.67300000000000004</v>
      </c>
      <c r="AT34" s="184">
        <v>0</v>
      </c>
    </row>
    <row r="35" spans="2:46" s="20" customFormat="1">
      <c r="B35" s="293">
        <v>6</v>
      </c>
      <c r="C35" s="347" t="s">
        <v>102</v>
      </c>
      <c r="D35" s="337">
        <f>'市区町村別_在宅(医科)'!D12</f>
        <v>37</v>
      </c>
      <c r="E35" s="191" t="s">
        <v>84</v>
      </c>
      <c r="F35" s="247">
        <v>2</v>
      </c>
      <c r="G35" s="68">
        <f t="shared" ref="G35" si="197">IFERROR(F35/D35,"-")</f>
        <v>5.4054054054054057E-2</v>
      </c>
      <c r="H35" s="337">
        <f>'市区町村別_在宅(医科)'!M12</f>
        <v>132</v>
      </c>
      <c r="I35" s="191" t="s">
        <v>84</v>
      </c>
      <c r="J35" s="247">
        <v>5</v>
      </c>
      <c r="K35" s="68">
        <f t="shared" ref="K35" si="198">IFERROR(J35/H35,"-")</f>
        <v>3.787878787878788E-2</v>
      </c>
      <c r="L35" s="337">
        <f>'市区町村別_在宅(医科)'!V12</f>
        <v>4165</v>
      </c>
      <c r="M35" s="191" t="s">
        <v>84</v>
      </c>
      <c r="N35" s="247">
        <v>271</v>
      </c>
      <c r="O35" s="68">
        <f t="shared" ref="O35" si="199">IFERROR(N35/L35,"-")</f>
        <v>6.5066026410564221E-2</v>
      </c>
      <c r="P35" s="337">
        <f>'市区町村別_在宅(医科)'!AE12</f>
        <v>3657</v>
      </c>
      <c r="Q35" s="191" t="s">
        <v>84</v>
      </c>
      <c r="R35" s="247">
        <v>417</v>
      </c>
      <c r="S35" s="77">
        <f t="shared" ref="S35" si="200">IFERROR(R35/P35,"-")</f>
        <v>0.1140278917145201</v>
      </c>
      <c r="T35" s="337">
        <f>'市区町村別_在宅(医科)'!AN12</f>
        <v>2579</v>
      </c>
      <c r="U35" s="191" t="s">
        <v>84</v>
      </c>
      <c r="V35" s="247">
        <v>516</v>
      </c>
      <c r="W35" s="68">
        <f t="shared" ref="W35" si="201">IFERROR(V35/T35,"-")</f>
        <v>0.20007754943776657</v>
      </c>
      <c r="X35" s="337">
        <f>'市区町村別_在宅(医科)'!AW12</f>
        <v>1138</v>
      </c>
      <c r="Y35" s="191" t="s">
        <v>84</v>
      </c>
      <c r="Z35" s="247">
        <v>299</v>
      </c>
      <c r="AA35" s="68">
        <f t="shared" ref="AA35" si="202">IFERROR(Z35/X35,"-")</f>
        <v>0.26274165202108962</v>
      </c>
      <c r="AB35" s="337">
        <f>'市区町村別_在宅(医科)'!BF12</f>
        <v>414</v>
      </c>
      <c r="AC35" s="191" t="s">
        <v>84</v>
      </c>
      <c r="AD35" s="247">
        <v>98</v>
      </c>
      <c r="AE35" s="68">
        <f t="shared" ref="AE35" si="203">IFERROR(AD35/AB35,"-")</f>
        <v>0.23671497584541062</v>
      </c>
      <c r="AF35" s="337">
        <f>'市区町村別_在宅(医科)'!BO12</f>
        <v>12122</v>
      </c>
      <c r="AG35" s="191" t="s">
        <v>84</v>
      </c>
      <c r="AH35" s="247">
        <v>1608</v>
      </c>
      <c r="AI35" s="77">
        <f t="shared" ref="AI35" si="204">IFERROR(AH35/AF35,"-")</f>
        <v>0.13265137766045207</v>
      </c>
      <c r="AK35" s="173">
        <v>31</v>
      </c>
      <c r="AL35" s="175" t="s">
        <v>42</v>
      </c>
      <c r="AM35" s="174">
        <f t="shared" si="0"/>
        <v>0.61877329718739416</v>
      </c>
      <c r="AO35" s="65" t="str">
        <f t="shared" si="1"/>
        <v>阿倍野区</v>
      </c>
      <c r="AP35" s="147">
        <f t="shared" si="2"/>
        <v>0.65349159486654218</v>
      </c>
      <c r="AQ35" s="147">
        <f t="shared" si="3"/>
        <v>0.65300000000000002</v>
      </c>
      <c r="AS35" s="147">
        <f t="shared" si="4"/>
        <v>0.67300000000000004</v>
      </c>
      <c r="AT35" s="184">
        <v>0</v>
      </c>
    </row>
    <row r="36" spans="2:46" s="20" customFormat="1">
      <c r="B36" s="311"/>
      <c r="C36" s="348"/>
      <c r="D36" s="338"/>
      <c r="E36" s="45" t="s">
        <v>85</v>
      </c>
      <c r="F36" s="226">
        <v>12</v>
      </c>
      <c r="G36" s="69">
        <f t="shared" ref="G36" si="205">IFERROR(F36/D35,"-")</f>
        <v>0.32432432432432434</v>
      </c>
      <c r="H36" s="338"/>
      <c r="I36" s="45" t="s">
        <v>85</v>
      </c>
      <c r="J36" s="226">
        <v>52</v>
      </c>
      <c r="K36" s="69">
        <f t="shared" ref="K36" si="206">IFERROR(J36/H35,"-")</f>
        <v>0.39393939393939392</v>
      </c>
      <c r="L36" s="338"/>
      <c r="M36" s="45" t="s">
        <v>85</v>
      </c>
      <c r="N36" s="226">
        <v>1026</v>
      </c>
      <c r="O36" s="69">
        <f t="shared" ref="O36" si="207">IFERROR(N36/L35,"-")</f>
        <v>0.24633853541416567</v>
      </c>
      <c r="P36" s="338"/>
      <c r="Q36" s="45" t="s">
        <v>85</v>
      </c>
      <c r="R36" s="226">
        <v>1122</v>
      </c>
      <c r="S36" s="78">
        <f t="shared" ref="S36" si="208">IFERROR(R36/P35,"-")</f>
        <v>0.30680885972108285</v>
      </c>
      <c r="T36" s="338"/>
      <c r="U36" s="45" t="s">
        <v>85</v>
      </c>
      <c r="V36" s="226">
        <v>802</v>
      </c>
      <c r="W36" s="69">
        <f t="shared" ref="W36" si="209">IFERROR(V36/T35,"-")</f>
        <v>0.31097324544397054</v>
      </c>
      <c r="X36" s="338"/>
      <c r="Y36" s="45" t="s">
        <v>85</v>
      </c>
      <c r="Z36" s="226">
        <v>346</v>
      </c>
      <c r="AA36" s="69">
        <f t="shared" ref="AA36" si="210">IFERROR(Z36/X35,"-")</f>
        <v>0.30404217926186294</v>
      </c>
      <c r="AB36" s="338"/>
      <c r="AC36" s="45" t="s">
        <v>85</v>
      </c>
      <c r="AD36" s="226">
        <v>116</v>
      </c>
      <c r="AE36" s="69">
        <f t="shared" ref="AE36" si="211">IFERROR(AD36/AB35,"-")</f>
        <v>0.28019323671497587</v>
      </c>
      <c r="AF36" s="338"/>
      <c r="AG36" s="45" t="s">
        <v>85</v>
      </c>
      <c r="AH36" s="226">
        <v>3476</v>
      </c>
      <c r="AI36" s="78">
        <f t="shared" ref="AI36" si="212">IFERROR(AH36/AF35,"-")</f>
        <v>0.2867513611615245</v>
      </c>
      <c r="AK36" s="173">
        <v>32</v>
      </c>
      <c r="AL36" s="175" t="s">
        <v>43</v>
      </c>
      <c r="AM36" s="174">
        <f t="shared" si="0"/>
        <v>0.63244814374421987</v>
      </c>
      <c r="AO36" s="65" t="str">
        <f t="shared" si="1"/>
        <v>枚方市</v>
      </c>
      <c r="AP36" s="147">
        <f t="shared" si="2"/>
        <v>0.65253091508656225</v>
      </c>
      <c r="AQ36" s="147">
        <f t="shared" si="3"/>
        <v>0.65300000000000002</v>
      </c>
      <c r="AS36" s="147">
        <f t="shared" si="4"/>
        <v>0.67300000000000004</v>
      </c>
      <c r="AT36" s="184">
        <v>0</v>
      </c>
    </row>
    <row r="37" spans="2:46" s="20" customFormat="1">
      <c r="B37" s="311"/>
      <c r="C37" s="348"/>
      <c r="D37" s="338"/>
      <c r="E37" s="46" t="s">
        <v>86</v>
      </c>
      <c r="F37" s="226">
        <v>17</v>
      </c>
      <c r="G37" s="69">
        <f t="shared" ref="G37" si="213">IFERROR(F37/D35,"-")</f>
        <v>0.45945945945945948</v>
      </c>
      <c r="H37" s="338"/>
      <c r="I37" s="46" t="s">
        <v>86</v>
      </c>
      <c r="J37" s="226">
        <v>49</v>
      </c>
      <c r="K37" s="69">
        <f t="shared" ref="K37" si="214">IFERROR(J37/H35,"-")</f>
        <v>0.37121212121212122</v>
      </c>
      <c r="L37" s="338"/>
      <c r="M37" s="46" t="s">
        <v>86</v>
      </c>
      <c r="N37" s="226">
        <v>1512</v>
      </c>
      <c r="O37" s="69">
        <f t="shared" ref="O37" si="215">IFERROR(N37/L35,"-")</f>
        <v>0.3630252100840336</v>
      </c>
      <c r="P37" s="338"/>
      <c r="Q37" s="46" t="s">
        <v>86</v>
      </c>
      <c r="R37" s="226">
        <v>1598</v>
      </c>
      <c r="S37" s="78">
        <f t="shared" ref="S37" si="216">IFERROR(R37/P35,"-")</f>
        <v>0.43697019414820892</v>
      </c>
      <c r="T37" s="338"/>
      <c r="U37" s="46" t="s">
        <v>86</v>
      </c>
      <c r="V37" s="226">
        <v>1158</v>
      </c>
      <c r="W37" s="69">
        <f t="shared" ref="W37" si="217">IFERROR(V37/T35,"-")</f>
        <v>0.44901124466847614</v>
      </c>
      <c r="X37" s="338"/>
      <c r="Y37" s="46" t="s">
        <v>86</v>
      </c>
      <c r="Z37" s="226">
        <v>440</v>
      </c>
      <c r="AA37" s="69">
        <f t="shared" ref="AA37" si="218">IFERROR(Z37/X35,"-")</f>
        <v>0.38664323374340948</v>
      </c>
      <c r="AB37" s="338"/>
      <c r="AC37" s="46" t="s">
        <v>86</v>
      </c>
      <c r="AD37" s="226">
        <v>140</v>
      </c>
      <c r="AE37" s="69">
        <f t="shared" ref="AE37" si="219">IFERROR(AD37/AB35,"-")</f>
        <v>0.33816425120772947</v>
      </c>
      <c r="AF37" s="338"/>
      <c r="AG37" s="46" t="s">
        <v>86</v>
      </c>
      <c r="AH37" s="226">
        <v>4914</v>
      </c>
      <c r="AI37" s="78">
        <f t="shared" ref="AI37" si="220">IFERROR(AH37/AF35,"-")</f>
        <v>0.4053786503877248</v>
      </c>
      <c r="AK37" s="173">
        <v>33</v>
      </c>
      <c r="AL37" s="175" t="s">
        <v>44</v>
      </c>
      <c r="AM37" s="174">
        <f t="shared" si="0"/>
        <v>0.64254317111459969</v>
      </c>
      <c r="AO37" s="65" t="str">
        <f t="shared" si="1"/>
        <v>池田市</v>
      </c>
      <c r="AP37" s="147">
        <f t="shared" si="2"/>
        <v>0.65188470066518844</v>
      </c>
      <c r="AQ37" s="147">
        <f t="shared" si="3"/>
        <v>0.65200000000000002</v>
      </c>
      <c r="AS37" s="147">
        <f t="shared" si="4"/>
        <v>0.67300000000000004</v>
      </c>
      <c r="AT37" s="184">
        <v>0</v>
      </c>
    </row>
    <row r="38" spans="2:46" s="20" customFormat="1">
      <c r="B38" s="311"/>
      <c r="C38" s="348"/>
      <c r="D38" s="338"/>
      <c r="E38" s="46" t="s">
        <v>87</v>
      </c>
      <c r="F38" s="226">
        <v>7</v>
      </c>
      <c r="G38" s="69">
        <f t="shared" ref="G38" si="221">IFERROR(F38/D35,"-")</f>
        <v>0.1891891891891892</v>
      </c>
      <c r="H38" s="338"/>
      <c r="I38" s="46" t="s">
        <v>87</v>
      </c>
      <c r="J38" s="226">
        <v>14</v>
      </c>
      <c r="K38" s="69">
        <f t="shared" ref="K38" si="222">IFERROR(J38/H35,"-")</f>
        <v>0.10606060606060606</v>
      </c>
      <c r="L38" s="338"/>
      <c r="M38" s="46" t="s">
        <v>87</v>
      </c>
      <c r="N38" s="226">
        <v>345</v>
      </c>
      <c r="O38" s="69">
        <f t="shared" ref="O38" si="223">IFERROR(N38/L35,"-")</f>
        <v>8.2833133253301314E-2</v>
      </c>
      <c r="P38" s="338"/>
      <c r="Q38" s="46" t="s">
        <v>87</v>
      </c>
      <c r="R38" s="226">
        <v>451</v>
      </c>
      <c r="S38" s="78">
        <f t="shared" ref="S38" si="224">IFERROR(R38/P35,"-")</f>
        <v>0.12332512988788624</v>
      </c>
      <c r="T38" s="338"/>
      <c r="U38" s="46" t="s">
        <v>87</v>
      </c>
      <c r="V38" s="226">
        <v>377</v>
      </c>
      <c r="W38" s="69">
        <f t="shared" ref="W38" si="225">IFERROR(V38/T35,"-")</f>
        <v>0.14618069018999613</v>
      </c>
      <c r="X38" s="338"/>
      <c r="Y38" s="46" t="s">
        <v>87</v>
      </c>
      <c r="Z38" s="226">
        <v>190</v>
      </c>
      <c r="AA38" s="69">
        <f t="shared" ref="AA38" si="226">IFERROR(Z38/X35,"-")</f>
        <v>0.16695957820738136</v>
      </c>
      <c r="AB38" s="338"/>
      <c r="AC38" s="46" t="s">
        <v>87</v>
      </c>
      <c r="AD38" s="226">
        <v>64</v>
      </c>
      <c r="AE38" s="69">
        <f t="shared" ref="AE38" si="227">IFERROR(AD38/AB35,"-")</f>
        <v>0.15458937198067632</v>
      </c>
      <c r="AF38" s="338"/>
      <c r="AG38" s="46" t="s">
        <v>87</v>
      </c>
      <c r="AH38" s="226">
        <v>1448</v>
      </c>
      <c r="AI38" s="78">
        <f t="shared" ref="AI38" si="228">IFERROR(AH38/AF35,"-")</f>
        <v>0.11945223560468569</v>
      </c>
      <c r="AK38" s="173">
        <v>34</v>
      </c>
      <c r="AL38" s="175" t="s">
        <v>46</v>
      </c>
      <c r="AM38" s="174">
        <f t="shared" si="0"/>
        <v>0.65915745237849199</v>
      </c>
      <c r="AO38" s="65" t="str">
        <f t="shared" si="1"/>
        <v>柏原市</v>
      </c>
      <c r="AP38" s="147">
        <f t="shared" si="2"/>
        <v>0.65180831826401442</v>
      </c>
      <c r="AQ38" s="147">
        <f t="shared" si="3"/>
        <v>0.65200000000000002</v>
      </c>
      <c r="AS38" s="147">
        <f t="shared" si="4"/>
        <v>0.67300000000000004</v>
      </c>
      <c r="AT38" s="184">
        <v>0</v>
      </c>
    </row>
    <row r="39" spans="2:46" s="20" customFormat="1">
      <c r="B39" s="311"/>
      <c r="C39" s="348"/>
      <c r="D39" s="338"/>
      <c r="E39" s="47" t="s">
        <v>88</v>
      </c>
      <c r="F39" s="227">
        <v>9</v>
      </c>
      <c r="G39" s="70">
        <f t="shared" ref="G39" si="229">IFERROR(F39/D35,"-")</f>
        <v>0.24324324324324326</v>
      </c>
      <c r="H39" s="338"/>
      <c r="I39" s="47" t="s">
        <v>88</v>
      </c>
      <c r="J39" s="227">
        <v>52</v>
      </c>
      <c r="K39" s="70">
        <f t="shared" ref="K39" si="230">IFERROR(J39/H35,"-")</f>
        <v>0.39393939393939392</v>
      </c>
      <c r="L39" s="338"/>
      <c r="M39" s="47" t="s">
        <v>88</v>
      </c>
      <c r="N39" s="227">
        <v>863</v>
      </c>
      <c r="O39" s="70">
        <f t="shared" ref="O39" si="231">IFERROR(N39/L35,"-")</f>
        <v>0.20720288115246099</v>
      </c>
      <c r="P39" s="338"/>
      <c r="Q39" s="47" t="s">
        <v>88</v>
      </c>
      <c r="R39" s="227">
        <v>915</v>
      </c>
      <c r="S39" s="79">
        <f t="shared" ref="S39" si="232">IFERROR(R39/P35,"-")</f>
        <v>0.2502050861361772</v>
      </c>
      <c r="T39" s="338"/>
      <c r="U39" s="47" t="s">
        <v>88</v>
      </c>
      <c r="V39" s="227">
        <v>689</v>
      </c>
      <c r="W39" s="70">
        <f t="shared" ref="W39" si="233">IFERROR(V39/T35,"-")</f>
        <v>0.26715781310585496</v>
      </c>
      <c r="X39" s="338"/>
      <c r="Y39" s="47" t="s">
        <v>88</v>
      </c>
      <c r="Z39" s="227">
        <v>293</v>
      </c>
      <c r="AA39" s="70">
        <f t="shared" ref="AA39" si="234">IFERROR(Z39/X35,"-")</f>
        <v>0.25746924428822493</v>
      </c>
      <c r="AB39" s="338"/>
      <c r="AC39" s="47" t="s">
        <v>88</v>
      </c>
      <c r="AD39" s="227">
        <v>86</v>
      </c>
      <c r="AE39" s="70">
        <f t="shared" ref="AE39" si="235">IFERROR(AD39/AB35,"-")</f>
        <v>0.20772946859903382</v>
      </c>
      <c r="AF39" s="338"/>
      <c r="AG39" s="47" t="s">
        <v>88</v>
      </c>
      <c r="AH39" s="227">
        <v>2907</v>
      </c>
      <c r="AI39" s="79">
        <f t="shared" ref="AI39" si="236">IFERROR(AH39/AF35,"-")</f>
        <v>0.23981191222570533</v>
      </c>
      <c r="AK39" s="173">
        <v>35</v>
      </c>
      <c r="AL39" s="175" t="s">
        <v>3</v>
      </c>
      <c r="AM39" s="174">
        <f t="shared" si="0"/>
        <v>0.64108851878342021</v>
      </c>
      <c r="AO39" s="65" t="str">
        <f t="shared" si="1"/>
        <v>旭区</v>
      </c>
      <c r="AP39" s="147">
        <f t="shared" si="2"/>
        <v>0.65142745659101253</v>
      </c>
      <c r="AQ39" s="147">
        <f t="shared" si="3"/>
        <v>0.65100000000000002</v>
      </c>
      <c r="AS39" s="147">
        <f t="shared" si="4"/>
        <v>0.67300000000000004</v>
      </c>
      <c r="AT39" s="184">
        <v>0</v>
      </c>
    </row>
    <row r="40" spans="2:46" s="20" customFormat="1" ht="24">
      <c r="B40" s="294"/>
      <c r="C40" s="349"/>
      <c r="D40" s="339"/>
      <c r="E40" s="224" t="s">
        <v>169</v>
      </c>
      <c r="F40" s="228">
        <v>27</v>
      </c>
      <c r="G40" s="71">
        <f t="shared" ref="G40" si="237">IFERROR(F40/D35,"-")</f>
        <v>0.72972972972972971</v>
      </c>
      <c r="H40" s="339"/>
      <c r="I40" s="224" t="s">
        <v>169</v>
      </c>
      <c r="J40" s="228">
        <v>96</v>
      </c>
      <c r="K40" s="71">
        <f t="shared" ref="K40" si="238">IFERROR(J40/H35,"-")</f>
        <v>0.72727272727272729</v>
      </c>
      <c r="L40" s="339"/>
      <c r="M40" s="224" t="s">
        <v>169</v>
      </c>
      <c r="N40" s="228">
        <v>2482</v>
      </c>
      <c r="O40" s="71">
        <f t="shared" ref="O40" si="239">IFERROR(N40/L35,"-")</f>
        <v>0.59591836734693882</v>
      </c>
      <c r="P40" s="339"/>
      <c r="Q40" s="224" t="s">
        <v>169</v>
      </c>
      <c r="R40" s="228">
        <v>2528</v>
      </c>
      <c r="S40" s="71">
        <f t="shared" ref="S40" si="240">IFERROR(R40/P35,"-")</f>
        <v>0.69127700300793005</v>
      </c>
      <c r="T40" s="339"/>
      <c r="U40" s="224" t="s">
        <v>169</v>
      </c>
      <c r="V40" s="228">
        <v>1857</v>
      </c>
      <c r="W40" s="71">
        <f t="shared" ref="W40" si="241">IFERROR(V40/T35,"-")</f>
        <v>0.72004652966265992</v>
      </c>
      <c r="X40" s="339"/>
      <c r="Y40" s="224" t="s">
        <v>169</v>
      </c>
      <c r="Z40" s="228">
        <v>798</v>
      </c>
      <c r="AA40" s="71">
        <f t="shared" ref="AA40" si="242">IFERROR(Z40/X35,"-")</f>
        <v>0.7012302284710018</v>
      </c>
      <c r="AB40" s="339"/>
      <c r="AC40" s="224" t="s">
        <v>169</v>
      </c>
      <c r="AD40" s="228">
        <v>270</v>
      </c>
      <c r="AE40" s="71">
        <f t="shared" ref="AE40" si="243">IFERROR(AD40/AB35,"-")</f>
        <v>0.65217391304347827</v>
      </c>
      <c r="AF40" s="339"/>
      <c r="AG40" s="224" t="s">
        <v>169</v>
      </c>
      <c r="AH40" s="228">
        <v>8058</v>
      </c>
      <c r="AI40" s="71">
        <f t="shared" ref="AI40" si="244">IFERROR(AH40/AF35,"-")</f>
        <v>0.6647417917835341</v>
      </c>
      <c r="AK40" s="173">
        <v>36</v>
      </c>
      <c r="AL40" s="175" t="s">
        <v>4</v>
      </c>
      <c r="AM40" s="174">
        <f t="shared" si="0"/>
        <v>0.65188470066518844</v>
      </c>
      <c r="AO40" s="65" t="str">
        <f t="shared" si="1"/>
        <v>城東区</v>
      </c>
      <c r="AP40" s="147">
        <f t="shared" si="2"/>
        <v>0.65033290029230273</v>
      </c>
      <c r="AQ40" s="147">
        <f t="shared" si="3"/>
        <v>0.65</v>
      </c>
      <c r="AS40" s="147">
        <f t="shared" si="4"/>
        <v>0.67300000000000004</v>
      </c>
      <c r="AT40" s="184">
        <v>0</v>
      </c>
    </row>
    <row r="41" spans="2:46" s="20" customFormat="1">
      <c r="B41" s="293">
        <v>7</v>
      </c>
      <c r="C41" s="347" t="s">
        <v>103</v>
      </c>
      <c r="D41" s="337">
        <f>'市区町村別_在宅(医科)'!D13</f>
        <v>48</v>
      </c>
      <c r="E41" s="191" t="s">
        <v>84</v>
      </c>
      <c r="F41" s="247">
        <v>3</v>
      </c>
      <c r="G41" s="68">
        <f t="shared" ref="G41" si="245">IFERROR(F41/D41,"-")</f>
        <v>6.25E-2</v>
      </c>
      <c r="H41" s="337">
        <f>'市区町村別_在宅(医科)'!M13</f>
        <v>119</v>
      </c>
      <c r="I41" s="191" t="s">
        <v>84</v>
      </c>
      <c r="J41" s="247">
        <v>12</v>
      </c>
      <c r="K41" s="68">
        <f t="shared" ref="K41" si="246">IFERROR(J41/H41,"-")</f>
        <v>0.10084033613445378</v>
      </c>
      <c r="L41" s="337">
        <f>'市区町村別_在宅(医科)'!V13</f>
        <v>3838</v>
      </c>
      <c r="M41" s="191" t="s">
        <v>84</v>
      </c>
      <c r="N41" s="247">
        <v>257</v>
      </c>
      <c r="O41" s="68">
        <f t="shared" ref="O41" si="247">IFERROR(N41/L41,"-")</f>
        <v>6.6961959353830119E-2</v>
      </c>
      <c r="P41" s="337">
        <f>'市区町村別_在宅(医科)'!AE13</f>
        <v>3238</v>
      </c>
      <c r="Q41" s="191" t="s">
        <v>84</v>
      </c>
      <c r="R41" s="247">
        <v>418</v>
      </c>
      <c r="S41" s="77">
        <f t="shared" ref="S41" si="248">IFERROR(R41/P41,"-")</f>
        <v>0.12909203211859172</v>
      </c>
      <c r="T41" s="337">
        <f>'市区町村別_在宅(医科)'!AN13</f>
        <v>2158</v>
      </c>
      <c r="U41" s="191" t="s">
        <v>84</v>
      </c>
      <c r="V41" s="247">
        <v>445</v>
      </c>
      <c r="W41" s="68">
        <f t="shared" ref="W41" si="249">IFERROR(V41/T41,"-")</f>
        <v>0.206209453197405</v>
      </c>
      <c r="X41" s="337">
        <f>'市区町村別_在宅(医科)'!AW13</f>
        <v>982</v>
      </c>
      <c r="Y41" s="191" t="s">
        <v>84</v>
      </c>
      <c r="Z41" s="247">
        <v>264</v>
      </c>
      <c r="AA41" s="68">
        <f t="shared" ref="AA41" si="250">IFERROR(Z41/X41,"-")</f>
        <v>0.26883910386965376</v>
      </c>
      <c r="AB41" s="337">
        <f>'市区町村別_在宅(医科)'!BF13</f>
        <v>408</v>
      </c>
      <c r="AC41" s="191" t="s">
        <v>84</v>
      </c>
      <c r="AD41" s="247">
        <v>106</v>
      </c>
      <c r="AE41" s="68">
        <f t="shared" ref="AE41" si="251">IFERROR(AD41/AB41,"-")</f>
        <v>0.25980392156862747</v>
      </c>
      <c r="AF41" s="337">
        <f>'市区町村別_在宅(医科)'!BO13</f>
        <v>10791</v>
      </c>
      <c r="AG41" s="191" t="s">
        <v>84</v>
      </c>
      <c r="AH41" s="247">
        <v>1505</v>
      </c>
      <c r="AI41" s="77">
        <f t="shared" ref="AI41" si="252">IFERROR(AH41/AF41,"-")</f>
        <v>0.13946807524789176</v>
      </c>
      <c r="AK41" s="173">
        <v>37</v>
      </c>
      <c r="AL41" s="175" t="s">
        <v>5</v>
      </c>
      <c r="AM41" s="174">
        <f t="shared" si="0"/>
        <v>0.65996221125129517</v>
      </c>
      <c r="AO41" s="65" t="str">
        <f t="shared" si="1"/>
        <v>堺市東区</v>
      </c>
      <c r="AP41" s="147">
        <f t="shared" si="2"/>
        <v>0.65021091484313209</v>
      </c>
      <c r="AQ41" s="147">
        <f t="shared" si="3"/>
        <v>0.65</v>
      </c>
      <c r="AS41" s="147">
        <f t="shared" si="4"/>
        <v>0.67300000000000004</v>
      </c>
      <c r="AT41" s="184">
        <v>0</v>
      </c>
    </row>
    <row r="42" spans="2:46" s="20" customFormat="1">
      <c r="B42" s="311"/>
      <c r="C42" s="348"/>
      <c r="D42" s="338"/>
      <c r="E42" s="45" t="s">
        <v>85</v>
      </c>
      <c r="F42" s="226">
        <v>15</v>
      </c>
      <c r="G42" s="69">
        <f t="shared" ref="G42" si="253">IFERROR(F42/D41,"-")</f>
        <v>0.3125</v>
      </c>
      <c r="H42" s="338"/>
      <c r="I42" s="45" t="s">
        <v>85</v>
      </c>
      <c r="J42" s="226">
        <v>47</v>
      </c>
      <c r="K42" s="69">
        <f t="shared" ref="K42" si="254">IFERROR(J42/H41,"-")</f>
        <v>0.3949579831932773</v>
      </c>
      <c r="L42" s="338"/>
      <c r="M42" s="45" t="s">
        <v>85</v>
      </c>
      <c r="N42" s="226">
        <v>867</v>
      </c>
      <c r="O42" s="69">
        <f t="shared" ref="O42" si="255">IFERROR(N42/L41,"-")</f>
        <v>0.2258989056800417</v>
      </c>
      <c r="P42" s="338"/>
      <c r="Q42" s="45" t="s">
        <v>85</v>
      </c>
      <c r="R42" s="226">
        <v>956</v>
      </c>
      <c r="S42" s="78">
        <f t="shared" ref="S42" si="256">IFERROR(R42/P41,"-")</f>
        <v>0.29524397776405187</v>
      </c>
      <c r="T42" s="338"/>
      <c r="U42" s="45" t="s">
        <v>85</v>
      </c>
      <c r="V42" s="226">
        <v>686</v>
      </c>
      <c r="W42" s="69">
        <f t="shared" ref="W42" si="257">IFERROR(V42/T41,"-")</f>
        <v>0.31788693234476367</v>
      </c>
      <c r="X42" s="338"/>
      <c r="Y42" s="45" t="s">
        <v>85</v>
      </c>
      <c r="Z42" s="226">
        <v>349</v>
      </c>
      <c r="AA42" s="69">
        <f t="shared" ref="AA42" si="258">IFERROR(Z42/X41,"-")</f>
        <v>0.35539714867617106</v>
      </c>
      <c r="AB42" s="338"/>
      <c r="AC42" s="45" t="s">
        <v>85</v>
      </c>
      <c r="AD42" s="226">
        <v>137</v>
      </c>
      <c r="AE42" s="69">
        <f t="shared" ref="AE42" si="259">IFERROR(AD42/AB41,"-")</f>
        <v>0.33578431372549017</v>
      </c>
      <c r="AF42" s="338"/>
      <c r="AG42" s="45" t="s">
        <v>85</v>
      </c>
      <c r="AH42" s="226">
        <v>3057</v>
      </c>
      <c r="AI42" s="78">
        <f t="shared" ref="AI42" si="260">IFERROR(AH42/AF41,"-")</f>
        <v>0.28329163191548512</v>
      </c>
      <c r="AK42" s="173">
        <v>38</v>
      </c>
      <c r="AL42" s="176" t="s">
        <v>47</v>
      </c>
      <c r="AM42" s="174">
        <f t="shared" si="0"/>
        <v>0.68259745235130731</v>
      </c>
      <c r="AO42" s="65" t="str">
        <f t="shared" si="1"/>
        <v>福島区</v>
      </c>
      <c r="AP42" s="147">
        <f t="shared" si="2"/>
        <v>0.64811342863838761</v>
      </c>
      <c r="AQ42" s="147">
        <f t="shared" si="3"/>
        <v>0.64800000000000002</v>
      </c>
      <c r="AS42" s="147">
        <f t="shared" si="4"/>
        <v>0.67300000000000004</v>
      </c>
      <c r="AT42" s="184">
        <v>0</v>
      </c>
    </row>
    <row r="43" spans="2:46" s="20" customFormat="1">
      <c r="B43" s="311"/>
      <c r="C43" s="348"/>
      <c r="D43" s="338"/>
      <c r="E43" s="46" t="s">
        <v>86</v>
      </c>
      <c r="F43" s="226">
        <v>11</v>
      </c>
      <c r="G43" s="69">
        <f t="shared" ref="G43" si="261">IFERROR(F43/D41,"-")</f>
        <v>0.22916666666666666</v>
      </c>
      <c r="H43" s="338"/>
      <c r="I43" s="46" t="s">
        <v>86</v>
      </c>
      <c r="J43" s="226">
        <v>38</v>
      </c>
      <c r="K43" s="69">
        <f t="shared" ref="K43" si="262">IFERROR(J43/H41,"-")</f>
        <v>0.31932773109243695</v>
      </c>
      <c r="L43" s="338"/>
      <c r="M43" s="46" t="s">
        <v>86</v>
      </c>
      <c r="N43" s="226">
        <v>1436</v>
      </c>
      <c r="O43" s="69">
        <f t="shared" ref="O43" si="263">IFERROR(N43/L41,"-")</f>
        <v>0.37415320479416364</v>
      </c>
      <c r="P43" s="338"/>
      <c r="Q43" s="46" t="s">
        <v>86</v>
      </c>
      <c r="R43" s="226">
        <v>1425</v>
      </c>
      <c r="S43" s="78">
        <f t="shared" ref="S43" si="264">IFERROR(R43/P41,"-")</f>
        <v>0.44008647313156268</v>
      </c>
      <c r="T43" s="338"/>
      <c r="U43" s="46" t="s">
        <v>86</v>
      </c>
      <c r="V43" s="226">
        <v>894</v>
      </c>
      <c r="W43" s="69">
        <f t="shared" ref="W43" si="265">IFERROR(V43/T41,"-")</f>
        <v>0.41427247451343835</v>
      </c>
      <c r="X43" s="338"/>
      <c r="Y43" s="46" t="s">
        <v>86</v>
      </c>
      <c r="Z43" s="226">
        <v>382</v>
      </c>
      <c r="AA43" s="69">
        <f t="shared" ref="AA43" si="266">IFERROR(Z43/X41,"-")</f>
        <v>0.38900203665987781</v>
      </c>
      <c r="AB43" s="338"/>
      <c r="AC43" s="46" t="s">
        <v>86</v>
      </c>
      <c r="AD43" s="226">
        <v>117</v>
      </c>
      <c r="AE43" s="69">
        <f t="shared" ref="AE43" si="267">IFERROR(AD43/AB41,"-")</f>
        <v>0.28676470588235292</v>
      </c>
      <c r="AF43" s="338"/>
      <c r="AG43" s="46" t="s">
        <v>86</v>
      </c>
      <c r="AH43" s="226">
        <v>4303</v>
      </c>
      <c r="AI43" s="78">
        <f t="shared" ref="AI43" si="268">IFERROR(AH43/AF41,"-")</f>
        <v>0.39875822444629783</v>
      </c>
      <c r="AK43" s="173">
        <v>39</v>
      </c>
      <c r="AL43" s="176" t="s">
        <v>10</v>
      </c>
      <c r="AM43" s="174">
        <f t="shared" si="0"/>
        <v>0.66637036530538984</v>
      </c>
      <c r="AO43" s="65" t="str">
        <f t="shared" si="1"/>
        <v>大阪狭山市</v>
      </c>
      <c r="AP43" s="147">
        <f t="shared" si="2"/>
        <v>0.64797611147976109</v>
      </c>
      <c r="AQ43" s="147">
        <f t="shared" si="3"/>
        <v>0.64800000000000002</v>
      </c>
      <c r="AS43" s="147">
        <f t="shared" si="4"/>
        <v>0.67300000000000004</v>
      </c>
      <c r="AT43" s="184">
        <v>0</v>
      </c>
    </row>
    <row r="44" spans="2:46" s="20" customFormat="1">
      <c r="B44" s="311"/>
      <c r="C44" s="348"/>
      <c r="D44" s="338"/>
      <c r="E44" s="46" t="s">
        <v>87</v>
      </c>
      <c r="F44" s="226">
        <v>3</v>
      </c>
      <c r="G44" s="69">
        <f t="shared" ref="G44" si="269">IFERROR(F44/D41,"-")</f>
        <v>6.25E-2</v>
      </c>
      <c r="H44" s="338"/>
      <c r="I44" s="46" t="s">
        <v>87</v>
      </c>
      <c r="J44" s="226">
        <v>11</v>
      </c>
      <c r="K44" s="69">
        <f t="shared" ref="K44" si="270">IFERROR(J44/H41,"-")</f>
        <v>9.2436974789915971E-2</v>
      </c>
      <c r="L44" s="338"/>
      <c r="M44" s="46" t="s">
        <v>87</v>
      </c>
      <c r="N44" s="226">
        <v>365</v>
      </c>
      <c r="O44" s="69">
        <f t="shared" ref="O44" si="271">IFERROR(N44/L41,"-")</f>
        <v>9.5101615424700359E-2</v>
      </c>
      <c r="P44" s="338"/>
      <c r="Q44" s="46" t="s">
        <v>87</v>
      </c>
      <c r="R44" s="226">
        <v>456</v>
      </c>
      <c r="S44" s="78">
        <f t="shared" ref="S44" si="272">IFERROR(R44/P41,"-")</f>
        <v>0.14082767140210006</v>
      </c>
      <c r="T44" s="338"/>
      <c r="U44" s="46" t="s">
        <v>87</v>
      </c>
      <c r="V44" s="226">
        <v>337</v>
      </c>
      <c r="W44" s="69">
        <f t="shared" ref="W44" si="273">IFERROR(V44/T41,"-")</f>
        <v>0.1561631139944393</v>
      </c>
      <c r="X44" s="338"/>
      <c r="Y44" s="46" t="s">
        <v>87</v>
      </c>
      <c r="Z44" s="226">
        <v>180</v>
      </c>
      <c r="AA44" s="69">
        <f t="shared" ref="AA44" si="274">IFERROR(Z44/X41,"-")</f>
        <v>0.18329938900203666</v>
      </c>
      <c r="AB44" s="338"/>
      <c r="AC44" s="46" t="s">
        <v>87</v>
      </c>
      <c r="AD44" s="226">
        <v>75</v>
      </c>
      <c r="AE44" s="69">
        <f t="shared" ref="AE44" si="275">IFERROR(AD44/AB41,"-")</f>
        <v>0.18382352941176472</v>
      </c>
      <c r="AF44" s="338"/>
      <c r="AG44" s="46" t="s">
        <v>87</v>
      </c>
      <c r="AH44" s="226">
        <v>1427</v>
      </c>
      <c r="AI44" s="78">
        <f t="shared" ref="AI44" si="276">IFERROR(AH44/AF41,"-")</f>
        <v>0.1322398294875359</v>
      </c>
      <c r="AK44" s="173">
        <v>40</v>
      </c>
      <c r="AL44" s="176" t="s">
        <v>48</v>
      </c>
      <c r="AM44" s="174">
        <f t="shared" si="0"/>
        <v>0.64319614097875977</v>
      </c>
      <c r="AO44" s="65" t="str">
        <f t="shared" si="1"/>
        <v>摂津市</v>
      </c>
      <c r="AP44" s="147">
        <f t="shared" si="2"/>
        <v>0.64721946375372397</v>
      </c>
      <c r="AQ44" s="147">
        <f t="shared" si="3"/>
        <v>0.64700000000000002</v>
      </c>
      <c r="AS44" s="147">
        <f t="shared" si="4"/>
        <v>0.67300000000000004</v>
      </c>
      <c r="AT44" s="184">
        <v>0</v>
      </c>
    </row>
    <row r="45" spans="2:46" s="20" customFormat="1">
      <c r="B45" s="311"/>
      <c r="C45" s="348"/>
      <c r="D45" s="338"/>
      <c r="E45" s="47" t="s">
        <v>88</v>
      </c>
      <c r="F45" s="227">
        <v>11</v>
      </c>
      <c r="G45" s="70">
        <f t="shared" ref="G45" si="277">IFERROR(F45/D41,"-")</f>
        <v>0.22916666666666666</v>
      </c>
      <c r="H45" s="338"/>
      <c r="I45" s="47" t="s">
        <v>88</v>
      </c>
      <c r="J45" s="227">
        <v>35</v>
      </c>
      <c r="K45" s="70">
        <f t="shared" ref="K45" si="278">IFERROR(J45/H41,"-")</f>
        <v>0.29411764705882354</v>
      </c>
      <c r="L45" s="338"/>
      <c r="M45" s="47" t="s">
        <v>88</v>
      </c>
      <c r="N45" s="227">
        <v>924</v>
      </c>
      <c r="O45" s="70">
        <f t="shared" ref="O45" si="279">IFERROR(N45/L41,"-")</f>
        <v>0.24075039082855654</v>
      </c>
      <c r="P45" s="338"/>
      <c r="Q45" s="47" t="s">
        <v>88</v>
      </c>
      <c r="R45" s="227">
        <v>921</v>
      </c>
      <c r="S45" s="79">
        <f t="shared" ref="S45" si="280">IFERROR(R45/P41,"-")</f>
        <v>0.28443483631871525</v>
      </c>
      <c r="T45" s="338"/>
      <c r="U45" s="47" t="s">
        <v>88</v>
      </c>
      <c r="V45" s="227">
        <v>654</v>
      </c>
      <c r="W45" s="70">
        <f t="shared" ref="W45" si="281">IFERROR(V45/T41,"-")</f>
        <v>0.30305838739573682</v>
      </c>
      <c r="X45" s="338"/>
      <c r="Y45" s="47" t="s">
        <v>88</v>
      </c>
      <c r="Z45" s="227">
        <v>330</v>
      </c>
      <c r="AA45" s="70">
        <f t="shared" ref="AA45" si="282">IFERROR(Z45/X41,"-")</f>
        <v>0.33604887983706722</v>
      </c>
      <c r="AB45" s="338"/>
      <c r="AC45" s="47" t="s">
        <v>88</v>
      </c>
      <c r="AD45" s="227">
        <v>121</v>
      </c>
      <c r="AE45" s="70">
        <f t="shared" ref="AE45" si="283">IFERROR(AD45/AB41,"-")</f>
        <v>0.29656862745098039</v>
      </c>
      <c r="AF45" s="338"/>
      <c r="AG45" s="47" t="s">
        <v>88</v>
      </c>
      <c r="AH45" s="227">
        <v>2996</v>
      </c>
      <c r="AI45" s="79">
        <f t="shared" ref="AI45" si="284">IFERROR(AH45/AF41,"-")</f>
        <v>0.2776387730516171</v>
      </c>
      <c r="AK45" s="173">
        <v>41</v>
      </c>
      <c r="AL45" s="176" t="s">
        <v>15</v>
      </c>
      <c r="AM45" s="174">
        <f t="shared" si="0"/>
        <v>0.66099097565128551</v>
      </c>
      <c r="AO45" s="65" t="str">
        <f t="shared" si="1"/>
        <v>堺市</v>
      </c>
      <c r="AP45" s="147">
        <f t="shared" si="2"/>
        <v>0.64718883500074198</v>
      </c>
      <c r="AQ45" s="147">
        <f t="shared" si="3"/>
        <v>0.64700000000000002</v>
      </c>
      <c r="AS45" s="147">
        <f t="shared" si="4"/>
        <v>0.67300000000000004</v>
      </c>
      <c r="AT45" s="184">
        <v>0</v>
      </c>
    </row>
    <row r="46" spans="2:46" s="20" customFormat="1" ht="24">
      <c r="B46" s="294"/>
      <c r="C46" s="349"/>
      <c r="D46" s="339"/>
      <c r="E46" s="224" t="s">
        <v>169</v>
      </c>
      <c r="F46" s="228">
        <v>25</v>
      </c>
      <c r="G46" s="71">
        <f t="shared" ref="G46" si="285">IFERROR(F46/D41,"-")</f>
        <v>0.52083333333333337</v>
      </c>
      <c r="H46" s="339"/>
      <c r="I46" s="224" t="s">
        <v>169</v>
      </c>
      <c r="J46" s="228">
        <v>77</v>
      </c>
      <c r="K46" s="71">
        <f t="shared" ref="K46" si="286">IFERROR(J46/H41,"-")</f>
        <v>0.6470588235294118</v>
      </c>
      <c r="L46" s="339"/>
      <c r="M46" s="224" t="s">
        <v>169</v>
      </c>
      <c r="N46" s="228">
        <v>2350</v>
      </c>
      <c r="O46" s="71">
        <f t="shared" ref="O46" si="287">IFERROR(N46/L41,"-")</f>
        <v>0.61229807191245444</v>
      </c>
      <c r="P46" s="339"/>
      <c r="Q46" s="224" t="s">
        <v>169</v>
      </c>
      <c r="R46" s="228">
        <v>2280</v>
      </c>
      <c r="S46" s="71">
        <f t="shared" ref="S46" si="288">IFERROR(R46/P41,"-")</f>
        <v>0.70413835701050032</v>
      </c>
      <c r="T46" s="339"/>
      <c r="U46" s="224" t="s">
        <v>169</v>
      </c>
      <c r="V46" s="228">
        <v>1555</v>
      </c>
      <c r="W46" s="71">
        <f t="shared" ref="W46" si="289">IFERROR(V46/T41,"-")</f>
        <v>0.72057460611677482</v>
      </c>
      <c r="X46" s="339"/>
      <c r="Y46" s="224" t="s">
        <v>169</v>
      </c>
      <c r="Z46" s="228">
        <v>720</v>
      </c>
      <c r="AA46" s="71">
        <f t="shared" ref="AA46" si="290">IFERROR(Z46/X41,"-")</f>
        <v>0.73319755600814662</v>
      </c>
      <c r="AB46" s="339"/>
      <c r="AC46" s="224" t="s">
        <v>169</v>
      </c>
      <c r="AD46" s="228">
        <v>267</v>
      </c>
      <c r="AE46" s="71">
        <f t="shared" ref="AE46" si="291">IFERROR(AD46/AB41,"-")</f>
        <v>0.65441176470588236</v>
      </c>
      <c r="AF46" s="339"/>
      <c r="AG46" s="224" t="s">
        <v>169</v>
      </c>
      <c r="AH46" s="228">
        <v>7274</v>
      </c>
      <c r="AI46" s="71">
        <f t="shared" ref="AI46" si="292">IFERROR(AH46/AF41,"-")</f>
        <v>0.67408025206190347</v>
      </c>
      <c r="AK46" s="173">
        <v>42</v>
      </c>
      <c r="AL46" s="176" t="s">
        <v>16</v>
      </c>
      <c r="AM46" s="174">
        <f t="shared" si="0"/>
        <v>0.65253091508656225</v>
      </c>
      <c r="AO46" s="65" t="str">
        <f t="shared" si="1"/>
        <v>堺市西区</v>
      </c>
      <c r="AP46" s="147">
        <f t="shared" si="2"/>
        <v>0.64648005116347718</v>
      </c>
      <c r="AQ46" s="147">
        <f t="shared" si="3"/>
        <v>0.64600000000000002</v>
      </c>
      <c r="AS46" s="147">
        <f t="shared" si="4"/>
        <v>0.67300000000000004</v>
      </c>
      <c r="AT46" s="184">
        <v>0</v>
      </c>
    </row>
    <row r="47" spans="2:46" s="20" customFormat="1">
      <c r="B47" s="293">
        <v>8</v>
      </c>
      <c r="C47" s="347" t="s">
        <v>60</v>
      </c>
      <c r="D47" s="337">
        <f>'市区町村別_在宅(医科)'!D14</f>
        <v>25</v>
      </c>
      <c r="E47" s="191" t="s">
        <v>84</v>
      </c>
      <c r="F47" s="247">
        <v>0</v>
      </c>
      <c r="G47" s="68">
        <f t="shared" ref="G47" si="293">IFERROR(F47/D47,"-")</f>
        <v>0</v>
      </c>
      <c r="H47" s="337">
        <f>'市区町村別_在宅(医科)'!M14</f>
        <v>85</v>
      </c>
      <c r="I47" s="191" t="s">
        <v>84</v>
      </c>
      <c r="J47" s="247">
        <v>5</v>
      </c>
      <c r="K47" s="68">
        <f t="shared" ref="K47" si="294">IFERROR(J47/H47,"-")</f>
        <v>5.8823529411764705E-2</v>
      </c>
      <c r="L47" s="337">
        <f>'市区町村別_在宅(医科)'!V14</f>
        <v>2772</v>
      </c>
      <c r="M47" s="191" t="s">
        <v>84</v>
      </c>
      <c r="N47" s="247">
        <v>182</v>
      </c>
      <c r="O47" s="68">
        <f t="shared" ref="O47" si="295">IFERROR(N47/L47,"-")</f>
        <v>6.5656565656565663E-2</v>
      </c>
      <c r="P47" s="337">
        <f>'市区町村別_在宅(医科)'!AE14</f>
        <v>2491</v>
      </c>
      <c r="Q47" s="191" t="s">
        <v>84</v>
      </c>
      <c r="R47" s="247">
        <v>336</v>
      </c>
      <c r="S47" s="77">
        <f t="shared" ref="S47" si="296">IFERROR(R47/P47,"-")</f>
        <v>0.13488558811722201</v>
      </c>
      <c r="T47" s="337">
        <f>'市区町村別_在宅(医科)'!AN14</f>
        <v>1923</v>
      </c>
      <c r="U47" s="191" t="s">
        <v>84</v>
      </c>
      <c r="V47" s="247">
        <v>378</v>
      </c>
      <c r="W47" s="68">
        <f t="shared" ref="W47" si="297">IFERROR(V47/T47,"-")</f>
        <v>0.19656786271450857</v>
      </c>
      <c r="X47" s="337">
        <f>'市区町村別_在宅(医科)'!AW14</f>
        <v>1072</v>
      </c>
      <c r="Y47" s="191" t="s">
        <v>84</v>
      </c>
      <c r="Z47" s="247">
        <v>260</v>
      </c>
      <c r="AA47" s="68">
        <f t="shared" ref="AA47" si="298">IFERROR(Z47/X47,"-")</f>
        <v>0.24253731343283583</v>
      </c>
      <c r="AB47" s="337">
        <f>'市区町村別_在宅(医科)'!BF14</f>
        <v>413</v>
      </c>
      <c r="AC47" s="191" t="s">
        <v>84</v>
      </c>
      <c r="AD47" s="247">
        <v>108</v>
      </c>
      <c r="AE47" s="68">
        <f t="shared" ref="AE47" si="299">IFERROR(AD47/AB47,"-")</f>
        <v>0.26150121065375304</v>
      </c>
      <c r="AF47" s="337">
        <f>'市区町村別_在宅(医科)'!BO14</f>
        <v>8781</v>
      </c>
      <c r="AG47" s="191" t="s">
        <v>84</v>
      </c>
      <c r="AH47" s="247">
        <v>1269</v>
      </c>
      <c r="AI47" s="77">
        <f t="shared" ref="AI47" si="300">IFERROR(AH47/AF47,"-")</f>
        <v>0.14451656986675776</v>
      </c>
      <c r="AK47" s="173">
        <v>43</v>
      </c>
      <c r="AL47" s="176" t="s">
        <v>11</v>
      </c>
      <c r="AM47" s="174">
        <f t="shared" si="0"/>
        <v>0.65451267423712389</v>
      </c>
      <c r="AO47" s="65" t="str">
        <f t="shared" si="1"/>
        <v>島本町</v>
      </c>
      <c r="AP47" s="147">
        <f t="shared" si="2"/>
        <v>0.64563526361279167</v>
      </c>
      <c r="AQ47" s="147">
        <f t="shared" si="3"/>
        <v>0.64600000000000002</v>
      </c>
      <c r="AS47" s="147">
        <f t="shared" si="4"/>
        <v>0.67300000000000004</v>
      </c>
      <c r="AT47" s="184">
        <v>0</v>
      </c>
    </row>
    <row r="48" spans="2:46" s="20" customFormat="1">
      <c r="B48" s="311"/>
      <c r="C48" s="348"/>
      <c r="D48" s="338"/>
      <c r="E48" s="45" t="s">
        <v>85</v>
      </c>
      <c r="F48" s="226">
        <v>7</v>
      </c>
      <c r="G48" s="69">
        <f t="shared" ref="G48" si="301">IFERROR(F48/D47,"-")</f>
        <v>0.28000000000000003</v>
      </c>
      <c r="H48" s="338"/>
      <c r="I48" s="45" t="s">
        <v>85</v>
      </c>
      <c r="J48" s="226">
        <v>29</v>
      </c>
      <c r="K48" s="69">
        <f t="shared" ref="K48" si="302">IFERROR(J48/H47,"-")</f>
        <v>0.3411764705882353</v>
      </c>
      <c r="L48" s="338"/>
      <c r="M48" s="45" t="s">
        <v>85</v>
      </c>
      <c r="N48" s="226">
        <v>607</v>
      </c>
      <c r="O48" s="69">
        <f t="shared" ref="O48" si="303">IFERROR(N48/L47,"-")</f>
        <v>0.21897546897546896</v>
      </c>
      <c r="P48" s="338"/>
      <c r="Q48" s="45" t="s">
        <v>85</v>
      </c>
      <c r="R48" s="226">
        <v>711</v>
      </c>
      <c r="S48" s="78">
        <f t="shared" ref="S48" si="304">IFERROR(R48/P47,"-")</f>
        <v>0.28542753914090729</v>
      </c>
      <c r="T48" s="338"/>
      <c r="U48" s="45" t="s">
        <v>85</v>
      </c>
      <c r="V48" s="226">
        <v>536</v>
      </c>
      <c r="W48" s="69">
        <f t="shared" ref="W48" si="305">IFERROR(V48/T47,"-")</f>
        <v>0.27873114924596981</v>
      </c>
      <c r="X48" s="338"/>
      <c r="Y48" s="45" t="s">
        <v>85</v>
      </c>
      <c r="Z48" s="226">
        <v>300</v>
      </c>
      <c r="AA48" s="69">
        <f t="shared" ref="AA48" si="306">IFERROR(Z48/X47,"-")</f>
        <v>0.27985074626865669</v>
      </c>
      <c r="AB48" s="338"/>
      <c r="AC48" s="45" t="s">
        <v>85</v>
      </c>
      <c r="AD48" s="226">
        <v>105</v>
      </c>
      <c r="AE48" s="69">
        <f t="shared" ref="AE48" si="307">IFERROR(AD48/AB47,"-")</f>
        <v>0.25423728813559321</v>
      </c>
      <c r="AF48" s="338"/>
      <c r="AG48" s="45" t="s">
        <v>85</v>
      </c>
      <c r="AH48" s="226">
        <v>2295</v>
      </c>
      <c r="AI48" s="78">
        <f t="shared" ref="AI48" si="308">IFERROR(AH48/AF47,"-")</f>
        <v>0.26135975401434919</v>
      </c>
      <c r="AK48" s="173">
        <v>44</v>
      </c>
      <c r="AL48" s="176" t="s">
        <v>23</v>
      </c>
      <c r="AM48" s="174">
        <f t="shared" si="0"/>
        <v>0.66282109706665382</v>
      </c>
      <c r="AO48" s="65" t="str">
        <f t="shared" si="1"/>
        <v>貝塚市</v>
      </c>
      <c r="AP48" s="147">
        <f t="shared" si="2"/>
        <v>0.64319614097875977</v>
      </c>
      <c r="AQ48" s="147">
        <f t="shared" si="3"/>
        <v>0.64300000000000002</v>
      </c>
      <c r="AS48" s="147">
        <f t="shared" si="4"/>
        <v>0.67300000000000004</v>
      </c>
      <c r="AT48" s="184">
        <v>0</v>
      </c>
    </row>
    <row r="49" spans="2:46" s="20" customFormat="1">
      <c r="B49" s="311"/>
      <c r="C49" s="348"/>
      <c r="D49" s="338"/>
      <c r="E49" s="46" t="s">
        <v>86</v>
      </c>
      <c r="F49" s="226">
        <v>9</v>
      </c>
      <c r="G49" s="69">
        <f t="shared" ref="G49" si="309">IFERROR(F49/D47,"-")</f>
        <v>0.36</v>
      </c>
      <c r="H49" s="338"/>
      <c r="I49" s="46" t="s">
        <v>86</v>
      </c>
      <c r="J49" s="226">
        <v>25</v>
      </c>
      <c r="K49" s="69">
        <f t="shared" ref="K49" si="310">IFERROR(J49/H47,"-")</f>
        <v>0.29411764705882354</v>
      </c>
      <c r="L49" s="338"/>
      <c r="M49" s="46" t="s">
        <v>86</v>
      </c>
      <c r="N49" s="226">
        <v>915</v>
      </c>
      <c r="O49" s="69">
        <f t="shared" ref="O49" si="311">IFERROR(N49/L47,"-")</f>
        <v>0.33008658008658009</v>
      </c>
      <c r="P49" s="338"/>
      <c r="Q49" s="46" t="s">
        <v>86</v>
      </c>
      <c r="R49" s="226">
        <v>925</v>
      </c>
      <c r="S49" s="78">
        <f t="shared" ref="S49" si="312">IFERROR(R49/P47,"-")</f>
        <v>0.37133681252509032</v>
      </c>
      <c r="T49" s="338"/>
      <c r="U49" s="46" t="s">
        <v>86</v>
      </c>
      <c r="V49" s="226">
        <v>713</v>
      </c>
      <c r="W49" s="69">
        <f t="shared" ref="W49" si="313">IFERROR(V49/T47,"-")</f>
        <v>0.37077483099323971</v>
      </c>
      <c r="X49" s="338"/>
      <c r="Y49" s="46" t="s">
        <v>86</v>
      </c>
      <c r="Z49" s="226">
        <v>395</v>
      </c>
      <c r="AA49" s="69">
        <f t="shared" ref="AA49" si="314">IFERROR(Z49/X47,"-")</f>
        <v>0.36847014925373134</v>
      </c>
      <c r="AB49" s="338"/>
      <c r="AC49" s="46" t="s">
        <v>86</v>
      </c>
      <c r="AD49" s="226">
        <v>107</v>
      </c>
      <c r="AE49" s="69">
        <f t="shared" ref="AE49" si="315">IFERROR(AD49/AB47,"-")</f>
        <v>0.25907990314769974</v>
      </c>
      <c r="AF49" s="338"/>
      <c r="AG49" s="46" t="s">
        <v>86</v>
      </c>
      <c r="AH49" s="226">
        <v>3089</v>
      </c>
      <c r="AI49" s="78">
        <f t="shared" ref="AI49" si="316">IFERROR(AH49/AF47,"-")</f>
        <v>0.35178225714611094</v>
      </c>
      <c r="AK49" s="173">
        <v>45</v>
      </c>
      <c r="AL49" s="176" t="s">
        <v>49</v>
      </c>
      <c r="AM49" s="174">
        <f t="shared" si="0"/>
        <v>0.66458089802654197</v>
      </c>
      <c r="AO49" s="65" t="str">
        <f t="shared" si="1"/>
        <v>堺市美原区</v>
      </c>
      <c r="AP49" s="147">
        <f t="shared" si="2"/>
        <v>0.64254317111459969</v>
      </c>
      <c r="AQ49" s="147">
        <f t="shared" si="3"/>
        <v>0.64300000000000002</v>
      </c>
      <c r="AS49" s="147">
        <f t="shared" si="4"/>
        <v>0.67300000000000004</v>
      </c>
      <c r="AT49" s="184">
        <v>0</v>
      </c>
    </row>
    <row r="50" spans="2:46" s="20" customFormat="1">
      <c r="B50" s="311"/>
      <c r="C50" s="348"/>
      <c r="D50" s="338"/>
      <c r="E50" s="46" t="s">
        <v>87</v>
      </c>
      <c r="F50" s="226">
        <v>1</v>
      </c>
      <c r="G50" s="69">
        <f t="shared" ref="G50" si="317">IFERROR(F50/D47,"-")</f>
        <v>0.04</v>
      </c>
      <c r="H50" s="338"/>
      <c r="I50" s="46" t="s">
        <v>87</v>
      </c>
      <c r="J50" s="226">
        <v>8</v>
      </c>
      <c r="K50" s="69">
        <f t="shared" ref="K50" si="318">IFERROR(J50/H47,"-")</f>
        <v>9.4117647058823528E-2</v>
      </c>
      <c r="L50" s="338"/>
      <c r="M50" s="46" t="s">
        <v>87</v>
      </c>
      <c r="N50" s="226">
        <v>211</v>
      </c>
      <c r="O50" s="69">
        <f t="shared" ref="O50" si="319">IFERROR(N50/L47,"-")</f>
        <v>7.6118326118326113E-2</v>
      </c>
      <c r="P50" s="338"/>
      <c r="Q50" s="46" t="s">
        <v>87</v>
      </c>
      <c r="R50" s="226">
        <v>304</v>
      </c>
      <c r="S50" s="78">
        <f t="shared" ref="S50" si="320">IFERROR(R50/P47,"-")</f>
        <v>0.12203934162986753</v>
      </c>
      <c r="T50" s="338"/>
      <c r="U50" s="46" t="s">
        <v>87</v>
      </c>
      <c r="V50" s="226">
        <v>301</v>
      </c>
      <c r="W50" s="69">
        <f t="shared" ref="W50" si="321">IFERROR(V50/T47,"-")</f>
        <v>0.15652626105044201</v>
      </c>
      <c r="X50" s="338"/>
      <c r="Y50" s="46" t="s">
        <v>87</v>
      </c>
      <c r="Z50" s="226">
        <v>221</v>
      </c>
      <c r="AA50" s="69">
        <f t="shared" ref="AA50" si="322">IFERROR(Z50/X47,"-")</f>
        <v>0.20615671641791045</v>
      </c>
      <c r="AB50" s="338"/>
      <c r="AC50" s="46" t="s">
        <v>87</v>
      </c>
      <c r="AD50" s="226">
        <v>70</v>
      </c>
      <c r="AE50" s="69">
        <f t="shared" ref="AE50" si="323">IFERROR(AD50/AB47,"-")</f>
        <v>0.16949152542372881</v>
      </c>
      <c r="AF50" s="338"/>
      <c r="AG50" s="46" t="s">
        <v>87</v>
      </c>
      <c r="AH50" s="226">
        <v>1116</v>
      </c>
      <c r="AI50" s="78">
        <f t="shared" ref="AI50" si="324">IFERROR(AH50/AF47,"-")</f>
        <v>0.12709258626580117</v>
      </c>
      <c r="AK50" s="173">
        <v>46</v>
      </c>
      <c r="AL50" s="176" t="s">
        <v>27</v>
      </c>
      <c r="AM50" s="174">
        <f t="shared" si="0"/>
        <v>0.62253200260360164</v>
      </c>
      <c r="AO50" s="65" t="str">
        <f t="shared" si="1"/>
        <v>藤井寺市</v>
      </c>
      <c r="AP50" s="147">
        <f t="shared" si="2"/>
        <v>0.64191466820764709</v>
      </c>
      <c r="AQ50" s="147">
        <f t="shared" si="3"/>
        <v>0.64200000000000002</v>
      </c>
      <c r="AS50" s="147">
        <f t="shared" si="4"/>
        <v>0.67300000000000004</v>
      </c>
      <c r="AT50" s="184">
        <v>0</v>
      </c>
    </row>
    <row r="51" spans="2:46" s="20" customFormat="1">
      <c r="B51" s="311"/>
      <c r="C51" s="348"/>
      <c r="D51" s="338"/>
      <c r="E51" s="47" t="s">
        <v>88</v>
      </c>
      <c r="F51" s="227">
        <v>10</v>
      </c>
      <c r="G51" s="70">
        <f t="shared" ref="G51" si="325">IFERROR(F51/D47,"-")</f>
        <v>0.4</v>
      </c>
      <c r="H51" s="338"/>
      <c r="I51" s="47" t="s">
        <v>88</v>
      </c>
      <c r="J51" s="227">
        <v>26</v>
      </c>
      <c r="K51" s="70">
        <f t="shared" ref="K51" si="326">IFERROR(J51/H47,"-")</f>
        <v>0.30588235294117649</v>
      </c>
      <c r="L51" s="338"/>
      <c r="M51" s="47" t="s">
        <v>88</v>
      </c>
      <c r="N51" s="227">
        <v>528</v>
      </c>
      <c r="O51" s="70">
        <f t="shared" ref="O51" si="327">IFERROR(N51/L47,"-")</f>
        <v>0.19047619047619047</v>
      </c>
      <c r="P51" s="338"/>
      <c r="Q51" s="47" t="s">
        <v>88</v>
      </c>
      <c r="R51" s="227">
        <v>607</v>
      </c>
      <c r="S51" s="79">
        <f t="shared" ref="S51" si="328">IFERROR(R51/P47,"-")</f>
        <v>0.24367723805700522</v>
      </c>
      <c r="T51" s="338"/>
      <c r="U51" s="47" t="s">
        <v>88</v>
      </c>
      <c r="V51" s="227">
        <v>485</v>
      </c>
      <c r="W51" s="70">
        <f t="shared" ref="W51" si="329">IFERROR(V51/T47,"-")</f>
        <v>0.25221008840353615</v>
      </c>
      <c r="X51" s="338"/>
      <c r="Y51" s="47" t="s">
        <v>88</v>
      </c>
      <c r="Z51" s="227">
        <v>287</v>
      </c>
      <c r="AA51" s="70">
        <f t="shared" ref="AA51" si="330">IFERROR(Z51/X47,"-")</f>
        <v>0.26772388059701491</v>
      </c>
      <c r="AB51" s="338"/>
      <c r="AC51" s="47" t="s">
        <v>88</v>
      </c>
      <c r="AD51" s="227">
        <v>93</v>
      </c>
      <c r="AE51" s="70">
        <f t="shared" ref="AE51" si="331">IFERROR(AD51/AB47,"-")</f>
        <v>0.22518159806295399</v>
      </c>
      <c r="AF51" s="338"/>
      <c r="AG51" s="47" t="s">
        <v>88</v>
      </c>
      <c r="AH51" s="227">
        <v>2036</v>
      </c>
      <c r="AI51" s="79">
        <f t="shared" ref="AI51" si="332">IFERROR(AH51/AF47,"-")</f>
        <v>0.23186425236305661</v>
      </c>
      <c r="AK51" s="173">
        <v>47</v>
      </c>
      <c r="AL51" s="176" t="s">
        <v>17</v>
      </c>
      <c r="AM51" s="174">
        <f t="shared" si="0"/>
        <v>0.63653665728454634</v>
      </c>
      <c r="AO51" s="65" t="str">
        <f t="shared" si="1"/>
        <v>豊中市</v>
      </c>
      <c r="AP51" s="147">
        <f t="shared" si="2"/>
        <v>0.64108851878342021</v>
      </c>
      <c r="AQ51" s="147">
        <f t="shared" si="3"/>
        <v>0.64100000000000001</v>
      </c>
      <c r="AS51" s="147">
        <f t="shared" si="4"/>
        <v>0.67300000000000004</v>
      </c>
      <c r="AT51" s="184">
        <v>0</v>
      </c>
    </row>
    <row r="52" spans="2:46" s="20" customFormat="1" ht="24">
      <c r="B52" s="294"/>
      <c r="C52" s="349"/>
      <c r="D52" s="339"/>
      <c r="E52" s="224" t="s">
        <v>169</v>
      </c>
      <c r="F52" s="228">
        <v>19</v>
      </c>
      <c r="G52" s="71">
        <f t="shared" ref="G52" si="333">IFERROR(F52/D47,"-")</f>
        <v>0.76</v>
      </c>
      <c r="H52" s="339"/>
      <c r="I52" s="224" t="s">
        <v>169</v>
      </c>
      <c r="J52" s="228">
        <v>53</v>
      </c>
      <c r="K52" s="71">
        <f t="shared" ref="K52" si="334">IFERROR(J52/H47,"-")</f>
        <v>0.62352941176470589</v>
      </c>
      <c r="L52" s="339"/>
      <c r="M52" s="224" t="s">
        <v>169</v>
      </c>
      <c r="N52" s="228">
        <v>1525</v>
      </c>
      <c r="O52" s="71">
        <f t="shared" ref="O52" si="335">IFERROR(N52/L47,"-")</f>
        <v>0.55014430014430016</v>
      </c>
      <c r="P52" s="339"/>
      <c r="Q52" s="224" t="s">
        <v>169</v>
      </c>
      <c r="R52" s="228">
        <v>1570</v>
      </c>
      <c r="S52" s="71">
        <f t="shared" ref="S52" si="336">IFERROR(R52/P47,"-")</f>
        <v>0.63026896828582901</v>
      </c>
      <c r="T52" s="339"/>
      <c r="U52" s="224" t="s">
        <v>169</v>
      </c>
      <c r="V52" s="228">
        <v>1253</v>
      </c>
      <c r="W52" s="71">
        <f t="shared" ref="W52" si="337">IFERROR(V52/T47,"-")</f>
        <v>0.65158606344253767</v>
      </c>
      <c r="X52" s="339"/>
      <c r="Y52" s="224" t="s">
        <v>169</v>
      </c>
      <c r="Z52" s="228">
        <v>707</v>
      </c>
      <c r="AA52" s="71">
        <f t="shared" ref="AA52" si="338">IFERROR(Z52/X47,"-")</f>
        <v>0.65951492537313428</v>
      </c>
      <c r="AB52" s="339"/>
      <c r="AC52" s="224" t="s">
        <v>169</v>
      </c>
      <c r="AD52" s="228">
        <v>241</v>
      </c>
      <c r="AE52" s="71">
        <f t="shared" ref="AE52" si="339">IFERROR(AD52/AB47,"-")</f>
        <v>0.58353510895883776</v>
      </c>
      <c r="AF52" s="339"/>
      <c r="AG52" s="224" t="s">
        <v>169</v>
      </c>
      <c r="AH52" s="228">
        <v>5368</v>
      </c>
      <c r="AI52" s="71">
        <f t="shared" ref="AI52" si="340">IFERROR(AH52/AF47,"-")</f>
        <v>0.61131989522833385</v>
      </c>
      <c r="AK52" s="173">
        <v>48</v>
      </c>
      <c r="AL52" s="176" t="s">
        <v>28</v>
      </c>
      <c r="AM52" s="174">
        <f t="shared" si="0"/>
        <v>0.64074370251899238</v>
      </c>
      <c r="AO52" s="65" t="str">
        <f t="shared" si="1"/>
        <v>四條畷市</v>
      </c>
      <c r="AP52" s="147">
        <f t="shared" si="2"/>
        <v>0.64099511962861566</v>
      </c>
      <c r="AQ52" s="147">
        <f t="shared" si="3"/>
        <v>0.64100000000000001</v>
      </c>
      <c r="AS52" s="147">
        <f t="shared" si="4"/>
        <v>0.67300000000000004</v>
      </c>
      <c r="AT52" s="184">
        <v>0</v>
      </c>
    </row>
    <row r="53" spans="2:46" s="20" customFormat="1">
      <c r="B53" s="293">
        <v>9</v>
      </c>
      <c r="C53" s="347" t="s">
        <v>104</v>
      </c>
      <c r="D53" s="337">
        <f>'市区町村別_在宅(医科)'!D15</f>
        <v>13</v>
      </c>
      <c r="E53" s="191" t="s">
        <v>84</v>
      </c>
      <c r="F53" s="247">
        <v>1</v>
      </c>
      <c r="G53" s="68">
        <f t="shared" ref="G53" si="341">IFERROR(F53/D53,"-")</f>
        <v>7.6923076923076927E-2</v>
      </c>
      <c r="H53" s="337">
        <f>'市区町村別_在宅(医科)'!M15</f>
        <v>50</v>
      </c>
      <c r="I53" s="191" t="s">
        <v>84</v>
      </c>
      <c r="J53" s="247">
        <v>2</v>
      </c>
      <c r="K53" s="68">
        <f t="shared" ref="K53" si="342">IFERROR(J53/H53,"-")</f>
        <v>0.04</v>
      </c>
      <c r="L53" s="337">
        <f>'市区町村別_在宅(医科)'!V15</f>
        <v>1934</v>
      </c>
      <c r="M53" s="191" t="s">
        <v>84</v>
      </c>
      <c r="N53" s="247">
        <v>157</v>
      </c>
      <c r="O53" s="68">
        <f t="shared" ref="O53" si="343">IFERROR(N53/L53,"-")</f>
        <v>8.1178903826266802E-2</v>
      </c>
      <c r="P53" s="337">
        <f>'市区町村別_在宅(医科)'!AE15</f>
        <v>1634</v>
      </c>
      <c r="Q53" s="191" t="s">
        <v>84</v>
      </c>
      <c r="R53" s="247">
        <v>215</v>
      </c>
      <c r="S53" s="77">
        <f t="shared" ref="S53" si="344">IFERROR(R53/P53,"-")</f>
        <v>0.13157894736842105</v>
      </c>
      <c r="T53" s="337">
        <f>'市区町村別_在宅(医科)'!AN15</f>
        <v>1189</v>
      </c>
      <c r="U53" s="191" t="s">
        <v>84</v>
      </c>
      <c r="V53" s="247">
        <v>247</v>
      </c>
      <c r="W53" s="68">
        <f t="shared" ref="W53" si="345">IFERROR(V53/T53,"-")</f>
        <v>0.20773759461732549</v>
      </c>
      <c r="X53" s="337">
        <f>'市区町村別_在宅(医科)'!AW15</f>
        <v>597</v>
      </c>
      <c r="Y53" s="191" t="s">
        <v>84</v>
      </c>
      <c r="Z53" s="247">
        <v>131</v>
      </c>
      <c r="AA53" s="68">
        <f t="shared" ref="AA53" si="346">IFERROR(Z53/X53,"-")</f>
        <v>0.21943048576214405</v>
      </c>
      <c r="AB53" s="337">
        <f>'市区町村別_在宅(医科)'!BF15</f>
        <v>220</v>
      </c>
      <c r="AC53" s="191" t="s">
        <v>84</v>
      </c>
      <c r="AD53" s="247">
        <v>57</v>
      </c>
      <c r="AE53" s="68">
        <f t="shared" ref="AE53" si="347">IFERROR(AD53/AB53,"-")</f>
        <v>0.25909090909090909</v>
      </c>
      <c r="AF53" s="337">
        <f>'市区町村別_在宅(医科)'!BO15</f>
        <v>5637</v>
      </c>
      <c r="AG53" s="191" t="s">
        <v>84</v>
      </c>
      <c r="AH53" s="247">
        <v>810</v>
      </c>
      <c r="AI53" s="77">
        <f t="shared" ref="AI53" si="348">IFERROR(AH53/AF53,"-")</f>
        <v>0.14369345396487493</v>
      </c>
      <c r="AK53" s="173">
        <v>49</v>
      </c>
      <c r="AL53" s="176" t="s">
        <v>29</v>
      </c>
      <c r="AM53" s="174">
        <f t="shared" si="0"/>
        <v>0.66816298342541436</v>
      </c>
      <c r="AO53" s="65" t="str">
        <f t="shared" si="1"/>
        <v>門真市</v>
      </c>
      <c r="AP53" s="147">
        <f t="shared" si="2"/>
        <v>0.64089249910030333</v>
      </c>
      <c r="AQ53" s="147">
        <f t="shared" si="3"/>
        <v>0.64100000000000001</v>
      </c>
      <c r="AS53" s="147">
        <f t="shared" si="4"/>
        <v>0.67300000000000004</v>
      </c>
      <c r="AT53" s="184">
        <v>0</v>
      </c>
    </row>
    <row r="54" spans="2:46" s="20" customFormat="1">
      <c r="B54" s="311"/>
      <c r="C54" s="348"/>
      <c r="D54" s="338"/>
      <c r="E54" s="45" t="s">
        <v>85</v>
      </c>
      <c r="F54" s="226">
        <v>3</v>
      </c>
      <c r="G54" s="69">
        <f t="shared" ref="G54" si="349">IFERROR(F54/D53,"-")</f>
        <v>0.23076923076923078</v>
      </c>
      <c r="H54" s="338"/>
      <c r="I54" s="45" t="s">
        <v>85</v>
      </c>
      <c r="J54" s="226">
        <v>16</v>
      </c>
      <c r="K54" s="69">
        <f t="shared" ref="K54" si="350">IFERROR(J54/H53,"-")</f>
        <v>0.32</v>
      </c>
      <c r="L54" s="338"/>
      <c r="M54" s="45" t="s">
        <v>85</v>
      </c>
      <c r="N54" s="226">
        <v>495</v>
      </c>
      <c r="O54" s="69">
        <f t="shared" ref="O54" si="351">IFERROR(N54/L53,"-")</f>
        <v>0.25594622543950363</v>
      </c>
      <c r="P54" s="338"/>
      <c r="Q54" s="45" t="s">
        <v>85</v>
      </c>
      <c r="R54" s="226">
        <v>491</v>
      </c>
      <c r="S54" s="78">
        <f t="shared" ref="S54" si="352">IFERROR(R54/P53,"-")</f>
        <v>0.30048959608323134</v>
      </c>
      <c r="T54" s="338"/>
      <c r="U54" s="45" t="s">
        <v>85</v>
      </c>
      <c r="V54" s="226">
        <v>353</v>
      </c>
      <c r="W54" s="69">
        <f t="shared" ref="W54" si="353">IFERROR(V54/T53,"-")</f>
        <v>0.29688814129520608</v>
      </c>
      <c r="X54" s="338"/>
      <c r="Y54" s="45" t="s">
        <v>85</v>
      </c>
      <c r="Z54" s="226">
        <v>164</v>
      </c>
      <c r="AA54" s="69">
        <f t="shared" ref="AA54" si="354">IFERROR(Z54/X53,"-")</f>
        <v>0.27470686767169178</v>
      </c>
      <c r="AB54" s="338"/>
      <c r="AC54" s="45" t="s">
        <v>85</v>
      </c>
      <c r="AD54" s="226">
        <v>60</v>
      </c>
      <c r="AE54" s="69">
        <f t="shared" ref="AE54" si="355">IFERROR(AD54/AB53,"-")</f>
        <v>0.27272727272727271</v>
      </c>
      <c r="AF54" s="338"/>
      <c r="AG54" s="45" t="s">
        <v>85</v>
      </c>
      <c r="AH54" s="226">
        <v>1582</v>
      </c>
      <c r="AI54" s="78">
        <f t="shared" ref="AI54" si="356">IFERROR(AH54/AF53,"-")</f>
        <v>0.28064573354621253</v>
      </c>
      <c r="AK54" s="173">
        <v>50</v>
      </c>
      <c r="AL54" s="176" t="s">
        <v>18</v>
      </c>
      <c r="AM54" s="174">
        <f t="shared" si="0"/>
        <v>0.62805349839725877</v>
      </c>
      <c r="AO54" s="65" t="str">
        <f t="shared" si="1"/>
        <v>河内長野市</v>
      </c>
      <c r="AP54" s="147">
        <f t="shared" si="2"/>
        <v>0.64074370251899238</v>
      </c>
      <c r="AQ54" s="147">
        <f t="shared" si="3"/>
        <v>0.64100000000000001</v>
      </c>
      <c r="AS54" s="147">
        <f t="shared" si="4"/>
        <v>0.67300000000000004</v>
      </c>
      <c r="AT54" s="184">
        <v>0</v>
      </c>
    </row>
    <row r="55" spans="2:46" s="20" customFormat="1">
      <c r="B55" s="311"/>
      <c r="C55" s="348"/>
      <c r="D55" s="338"/>
      <c r="E55" s="46" t="s">
        <v>86</v>
      </c>
      <c r="F55" s="226">
        <v>6</v>
      </c>
      <c r="G55" s="69">
        <f t="shared" ref="G55" si="357">IFERROR(F55/D53,"-")</f>
        <v>0.46153846153846156</v>
      </c>
      <c r="H55" s="338"/>
      <c r="I55" s="46" t="s">
        <v>86</v>
      </c>
      <c r="J55" s="226">
        <v>14</v>
      </c>
      <c r="K55" s="69">
        <f t="shared" ref="K55" si="358">IFERROR(J55/H53,"-")</f>
        <v>0.28000000000000003</v>
      </c>
      <c r="L55" s="338"/>
      <c r="M55" s="46" t="s">
        <v>86</v>
      </c>
      <c r="N55" s="226">
        <v>662</v>
      </c>
      <c r="O55" s="69">
        <f t="shared" ref="O55" si="359">IFERROR(N55/L53,"-")</f>
        <v>0.34229576008273011</v>
      </c>
      <c r="P55" s="338"/>
      <c r="Q55" s="46" t="s">
        <v>86</v>
      </c>
      <c r="R55" s="226">
        <v>574</v>
      </c>
      <c r="S55" s="78">
        <f t="shared" ref="S55" si="360">IFERROR(R55/P53,"-")</f>
        <v>0.35128518971848227</v>
      </c>
      <c r="T55" s="338"/>
      <c r="U55" s="46" t="s">
        <v>86</v>
      </c>
      <c r="V55" s="226">
        <v>399</v>
      </c>
      <c r="W55" s="69">
        <f t="shared" ref="W55" si="361">IFERROR(V55/T53,"-")</f>
        <v>0.33557611438183349</v>
      </c>
      <c r="X55" s="338"/>
      <c r="Y55" s="46" t="s">
        <v>86</v>
      </c>
      <c r="Z55" s="226">
        <v>189</v>
      </c>
      <c r="AA55" s="69">
        <f t="shared" ref="AA55" si="362">IFERROR(Z55/X53,"-")</f>
        <v>0.3165829145728643</v>
      </c>
      <c r="AB55" s="338"/>
      <c r="AC55" s="46" t="s">
        <v>86</v>
      </c>
      <c r="AD55" s="226">
        <v>55</v>
      </c>
      <c r="AE55" s="69">
        <f t="shared" ref="AE55" si="363">IFERROR(AD55/AB53,"-")</f>
        <v>0.25</v>
      </c>
      <c r="AF55" s="338"/>
      <c r="AG55" s="46" t="s">
        <v>86</v>
      </c>
      <c r="AH55" s="226">
        <v>1899</v>
      </c>
      <c r="AI55" s="78">
        <f t="shared" ref="AI55" si="364">IFERROR(AH55/AF53,"-")</f>
        <v>0.33688131985098457</v>
      </c>
      <c r="AK55" s="173">
        <v>51</v>
      </c>
      <c r="AL55" s="176" t="s">
        <v>50</v>
      </c>
      <c r="AM55" s="174">
        <f t="shared" si="0"/>
        <v>0.61788211788211789</v>
      </c>
      <c r="AO55" s="65" t="str">
        <f t="shared" si="1"/>
        <v>能勢町</v>
      </c>
      <c r="AP55" s="147">
        <f t="shared" si="2"/>
        <v>0.64072140484100615</v>
      </c>
      <c r="AQ55" s="147">
        <f t="shared" si="3"/>
        <v>0.64100000000000001</v>
      </c>
      <c r="AS55" s="147">
        <f t="shared" si="4"/>
        <v>0.67300000000000004</v>
      </c>
      <c r="AT55" s="184">
        <v>0</v>
      </c>
    </row>
    <row r="56" spans="2:46" s="20" customFormat="1">
      <c r="B56" s="311"/>
      <c r="C56" s="348"/>
      <c r="D56" s="338"/>
      <c r="E56" s="46" t="s">
        <v>87</v>
      </c>
      <c r="F56" s="226">
        <v>1</v>
      </c>
      <c r="G56" s="69">
        <f t="shared" ref="G56" si="365">IFERROR(F56/D53,"-")</f>
        <v>7.6923076923076927E-2</v>
      </c>
      <c r="H56" s="338"/>
      <c r="I56" s="46" t="s">
        <v>87</v>
      </c>
      <c r="J56" s="226">
        <v>6</v>
      </c>
      <c r="K56" s="69">
        <f t="shared" ref="K56" si="366">IFERROR(J56/H53,"-")</f>
        <v>0.12</v>
      </c>
      <c r="L56" s="338"/>
      <c r="M56" s="46" t="s">
        <v>87</v>
      </c>
      <c r="N56" s="226">
        <v>161</v>
      </c>
      <c r="O56" s="69">
        <f t="shared" ref="O56" si="367">IFERROR(N56/L53,"-")</f>
        <v>8.3247156153050672E-2</v>
      </c>
      <c r="P56" s="338"/>
      <c r="Q56" s="46" t="s">
        <v>87</v>
      </c>
      <c r="R56" s="226">
        <v>169</v>
      </c>
      <c r="S56" s="78">
        <f t="shared" ref="S56" si="368">IFERROR(R56/P53,"-")</f>
        <v>0.10342717258261934</v>
      </c>
      <c r="T56" s="338"/>
      <c r="U56" s="46" t="s">
        <v>87</v>
      </c>
      <c r="V56" s="226">
        <v>184</v>
      </c>
      <c r="W56" s="69">
        <f t="shared" ref="W56" si="369">IFERROR(V56/T53,"-")</f>
        <v>0.15475189234650968</v>
      </c>
      <c r="X56" s="338"/>
      <c r="Y56" s="46" t="s">
        <v>87</v>
      </c>
      <c r="Z56" s="226">
        <v>113</v>
      </c>
      <c r="AA56" s="69">
        <f t="shared" ref="AA56" si="370">IFERROR(Z56/X53,"-")</f>
        <v>0.18927973199329984</v>
      </c>
      <c r="AB56" s="338"/>
      <c r="AC56" s="46" t="s">
        <v>87</v>
      </c>
      <c r="AD56" s="226">
        <v>37</v>
      </c>
      <c r="AE56" s="69">
        <f t="shared" ref="AE56" si="371">IFERROR(AD56/AB53,"-")</f>
        <v>0.16818181818181818</v>
      </c>
      <c r="AF56" s="338"/>
      <c r="AG56" s="46" t="s">
        <v>87</v>
      </c>
      <c r="AH56" s="226">
        <v>671</v>
      </c>
      <c r="AI56" s="78">
        <f t="shared" ref="AI56" si="372">IFERROR(AH56/AF53,"-")</f>
        <v>0.11903494766719887</v>
      </c>
      <c r="AK56" s="173">
        <v>52</v>
      </c>
      <c r="AL56" s="176" t="s">
        <v>6</v>
      </c>
      <c r="AM56" s="174">
        <f t="shared" si="0"/>
        <v>0.62561751973516677</v>
      </c>
      <c r="AO56" s="65" t="str">
        <f t="shared" si="1"/>
        <v>交野市</v>
      </c>
      <c r="AP56" s="147">
        <f t="shared" si="2"/>
        <v>0.64049386701097477</v>
      </c>
      <c r="AQ56" s="147">
        <f t="shared" si="3"/>
        <v>0.64</v>
      </c>
      <c r="AS56" s="147">
        <f t="shared" si="4"/>
        <v>0.67300000000000004</v>
      </c>
      <c r="AT56" s="184">
        <v>0</v>
      </c>
    </row>
    <row r="57" spans="2:46" s="20" customFormat="1">
      <c r="B57" s="311"/>
      <c r="C57" s="348"/>
      <c r="D57" s="338"/>
      <c r="E57" s="47" t="s">
        <v>88</v>
      </c>
      <c r="F57" s="227">
        <v>2</v>
      </c>
      <c r="G57" s="70">
        <f t="shared" ref="G57" si="373">IFERROR(F57/D53,"-")</f>
        <v>0.15384615384615385</v>
      </c>
      <c r="H57" s="338"/>
      <c r="I57" s="47" t="s">
        <v>88</v>
      </c>
      <c r="J57" s="227">
        <v>18</v>
      </c>
      <c r="K57" s="70">
        <f t="shared" ref="K57" si="374">IFERROR(J57/H53,"-")</f>
        <v>0.36</v>
      </c>
      <c r="L57" s="338"/>
      <c r="M57" s="47" t="s">
        <v>88</v>
      </c>
      <c r="N57" s="227">
        <v>415</v>
      </c>
      <c r="O57" s="70">
        <f t="shared" ref="O57" si="375">IFERROR(N57/L53,"-")</f>
        <v>0.21458117890382628</v>
      </c>
      <c r="P57" s="338"/>
      <c r="Q57" s="47" t="s">
        <v>88</v>
      </c>
      <c r="R57" s="227">
        <v>408</v>
      </c>
      <c r="S57" s="79">
        <f t="shared" ref="S57" si="376">IFERROR(R57/P53,"-")</f>
        <v>0.24969400244798043</v>
      </c>
      <c r="T57" s="338"/>
      <c r="U57" s="47" t="s">
        <v>88</v>
      </c>
      <c r="V57" s="227">
        <v>318</v>
      </c>
      <c r="W57" s="70">
        <f t="shared" ref="W57" si="377">IFERROR(V57/T53,"-")</f>
        <v>0.26745164003364169</v>
      </c>
      <c r="X57" s="338"/>
      <c r="Y57" s="47" t="s">
        <v>88</v>
      </c>
      <c r="Z57" s="227">
        <v>163</v>
      </c>
      <c r="AA57" s="70">
        <f t="shared" ref="AA57" si="378">IFERROR(Z57/X53,"-")</f>
        <v>0.27303182579564489</v>
      </c>
      <c r="AB57" s="338"/>
      <c r="AC57" s="47" t="s">
        <v>88</v>
      </c>
      <c r="AD57" s="227">
        <v>55</v>
      </c>
      <c r="AE57" s="70">
        <f t="shared" ref="AE57" si="379">IFERROR(AD57/AB53,"-")</f>
        <v>0.25</v>
      </c>
      <c r="AF57" s="338"/>
      <c r="AG57" s="47" t="s">
        <v>88</v>
      </c>
      <c r="AH57" s="227">
        <v>1379</v>
      </c>
      <c r="AI57" s="79">
        <f t="shared" ref="AI57" si="380">IFERROR(AH57/AF53,"-")</f>
        <v>0.2446336703920525</v>
      </c>
      <c r="AK57" s="173">
        <v>53</v>
      </c>
      <c r="AL57" s="176" t="s">
        <v>24</v>
      </c>
      <c r="AM57" s="174">
        <f t="shared" si="0"/>
        <v>0.65180831826401442</v>
      </c>
      <c r="AO57" s="65" t="str">
        <f t="shared" si="1"/>
        <v>中央区</v>
      </c>
      <c r="AP57" s="147">
        <f t="shared" si="2"/>
        <v>0.63984840281537625</v>
      </c>
      <c r="AQ57" s="147">
        <f t="shared" si="3"/>
        <v>0.64</v>
      </c>
      <c r="AS57" s="147">
        <f t="shared" si="4"/>
        <v>0.67300000000000004</v>
      </c>
      <c r="AT57" s="184">
        <v>0</v>
      </c>
    </row>
    <row r="58" spans="2:46" s="20" customFormat="1" ht="24">
      <c r="B58" s="294"/>
      <c r="C58" s="349"/>
      <c r="D58" s="339"/>
      <c r="E58" s="224" t="s">
        <v>169</v>
      </c>
      <c r="F58" s="228">
        <v>7</v>
      </c>
      <c r="G58" s="71">
        <f t="shared" ref="G58" si="381">IFERROR(F58/D53,"-")</f>
        <v>0.53846153846153844</v>
      </c>
      <c r="H58" s="339"/>
      <c r="I58" s="224" t="s">
        <v>169</v>
      </c>
      <c r="J58" s="228">
        <v>31</v>
      </c>
      <c r="K58" s="71">
        <f t="shared" ref="K58" si="382">IFERROR(J58/H53,"-")</f>
        <v>0.62</v>
      </c>
      <c r="L58" s="339"/>
      <c r="M58" s="224" t="s">
        <v>169</v>
      </c>
      <c r="N58" s="228">
        <v>1118</v>
      </c>
      <c r="O58" s="71">
        <f t="shared" ref="O58" si="383">IFERROR(N58/L53,"-")</f>
        <v>0.578076525336091</v>
      </c>
      <c r="P58" s="339"/>
      <c r="Q58" s="224" t="s">
        <v>169</v>
      </c>
      <c r="R58" s="228">
        <v>1029</v>
      </c>
      <c r="S58" s="71">
        <f t="shared" ref="S58" si="384">IFERROR(R58/P53,"-")</f>
        <v>0.62974296205630353</v>
      </c>
      <c r="T58" s="339"/>
      <c r="U58" s="224" t="s">
        <v>169</v>
      </c>
      <c r="V58" s="228">
        <v>773</v>
      </c>
      <c r="W58" s="71">
        <f t="shared" ref="W58" si="385">IFERROR(V58/T53,"-")</f>
        <v>0.65012615643397809</v>
      </c>
      <c r="X58" s="339"/>
      <c r="Y58" s="224" t="s">
        <v>169</v>
      </c>
      <c r="Z58" s="228">
        <v>372</v>
      </c>
      <c r="AA58" s="71">
        <f t="shared" ref="AA58" si="386">IFERROR(Z58/X53,"-")</f>
        <v>0.62311557788944727</v>
      </c>
      <c r="AB58" s="339"/>
      <c r="AC58" s="224" t="s">
        <v>169</v>
      </c>
      <c r="AD58" s="228">
        <v>134</v>
      </c>
      <c r="AE58" s="71">
        <f t="shared" ref="AE58" si="387">IFERROR(AD58/AB53,"-")</f>
        <v>0.60909090909090913</v>
      </c>
      <c r="AF58" s="339"/>
      <c r="AG58" s="224" t="s">
        <v>169</v>
      </c>
      <c r="AH58" s="228">
        <v>3464</v>
      </c>
      <c r="AI58" s="71">
        <f t="shared" ref="AI58" si="388">IFERROR(AH58/AF53,"-")</f>
        <v>0.61451126485719354</v>
      </c>
      <c r="AK58" s="173">
        <v>54</v>
      </c>
      <c r="AL58" s="176" t="s">
        <v>30</v>
      </c>
      <c r="AM58" s="174">
        <f t="shared" si="0"/>
        <v>0.63936889556724263</v>
      </c>
      <c r="AO58" s="65" t="str">
        <f t="shared" si="1"/>
        <v>羽曳野市</v>
      </c>
      <c r="AP58" s="147">
        <f t="shared" si="2"/>
        <v>0.63936889556724263</v>
      </c>
      <c r="AQ58" s="147">
        <f t="shared" si="3"/>
        <v>0.63900000000000001</v>
      </c>
      <c r="AS58" s="147">
        <f t="shared" si="4"/>
        <v>0.67300000000000004</v>
      </c>
      <c r="AT58" s="184">
        <v>0</v>
      </c>
    </row>
    <row r="59" spans="2:46" s="20" customFormat="1">
      <c r="B59" s="293">
        <v>10</v>
      </c>
      <c r="C59" s="347" t="s">
        <v>61</v>
      </c>
      <c r="D59" s="337">
        <f>'市区町村別_在宅(医科)'!D16</f>
        <v>41</v>
      </c>
      <c r="E59" s="191" t="s">
        <v>84</v>
      </c>
      <c r="F59" s="247">
        <v>2</v>
      </c>
      <c r="G59" s="68">
        <f t="shared" ref="G59" si="389">IFERROR(F59/D59,"-")</f>
        <v>4.878048780487805E-2</v>
      </c>
      <c r="H59" s="337">
        <f>'市区町村別_在宅(医科)'!M16</f>
        <v>91</v>
      </c>
      <c r="I59" s="191" t="s">
        <v>84</v>
      </c>
      <c r="J59" s="247">
        <v>11</v>
      </c>
      <c r="K59" s="68">
        <f t="shared" ref="K59" si="390">IFERROR(J59/H59,"-")</f>
        <v>0.12087912087912088</v>
      </c>
      <c r="L59" s="337">
        <f>'市区町村別_在宅(医科)'!V16</f>
        <v>4686</v>
      </c>
      <c r="M59" s="191" t="s">
        <v>84</v>
      </c>
      <c r="N59" s="247">
        <v>352</v>
      </c>
      <c r="O59" s="68">
        <f t="shared" ref="O59" si="391">IFERROR(N59/L59,"-")</f>
        <v>7.5117370892018781E-2</v>
      </c>
      <c r="P59" s="337">
        <f>'市区町村別_在宅(医科)'!AE16</f>
        <v>3900</v>
      </c>
      <c r="Q59" s="191" t="s">
        <v>84</v>
      </c>
      <c r="R59" s="247">
        <v>580</v>
      </c>
      <c r="S59" s="77">
        <f t="shared" ref="S59" si="392">IFERROR(R59/P59,"-")</f>
        <v>0.14871794871794872</v>
      </c>
      <c r="T59" s="337">
        <f>'市区町村別_在宅(医科)'!AN16</f>
        <v>2671</v>
      </c>
      <c r="U59" s="191" t="s">
        <v>84</v>
      </c>
      <c r="V59" s="247">
        <v>637</v>
      </c>
      <c r="W59" s="68">
        <f t="shared" ref="W59" si="393">IFERROR(V59/T59,"-")</f>
        <v>0.23848745788094347</v>
      </c>
      <c r="X59" s="337">
        <f>'市区町村別_在宅(医科)'!AW16</f>
        <v>1242</v>
      </c>
      <c r="Y59" s="191" t="s">
        <v>84</v>
      </c>
      <c r="Z59" s="247">
        <v>364</v>
      </c>
      <c r="AA59" s="68">
        <f t="shared" ref="AA59" si="394">IFERROR(Z59/X59,"-")</f>
        <v>0.29307568438003223</v>
      </c>
      <c r="AB59" s="337">
        <f>'市区町村別_在宅(医科)'!BF16</f>
        <v>499</v>
      </c>
      <c r="AC59" s="191" t="s">
        <v>84</v>
      </c>
      <c r="AD59" s="247">
        <v>156</v>
      </c>
      <c r="AE59" s="68">
        <f t="shared" ref="AE59" si="395">IFERROR(AD59/AB59,"-")</f>
        <v>0.31262525050100198</v>
      </c>
      <c r="AF59" s="337">
        <f>'市区町村別_在宅(医科)'!BO16</f>
        <v>13130</v>
      </c>
      <c r="AG59" s="191" t="s">
        <v>84</v>
      </c>
      <c r="AH59" s="247">
        <v>2102</v>
      </c>
      <c r="AI59" s="77">
        <f t="shared" ref="AI59" si="396">IFERROR(AH59/AF59,"-")</f>
        <v>0.16009139375476009</v>
      </c>
      <c r="AK59" s="173">
        <v>55</v>
      </c>
      <c r="AL59" s="176" t="s">
        <v>19</v>
      </c>
      <c r="AM59" s="174">
        <f t="shared" si="0"/>
        <v>0.64089249910030333</v>
      </c>
      <c r="AO59" s="65" t="str">
        <f t="shared" si="1"/>
        <v>寝屋川市</v>
      </c>
      <c r="AP59" s="147">
        <f t="shared" si="2"/>
        <v>0.63653665728454634</v>
      </c>
      <c r="AQ59" s="147">
        <f t="shared" si="3"/>
        <v>0.63700000000000001</v>
      </c>
      <c r="AS59" s="147">
        <f t="shared" si="4"/>
        <v>0.67300000000000004</v>
      </c>
      <c r="AT59" s="184">
        <v>0</v>
      </c>
    </row>
    <row r="60" spans="2:46" s="20" customFormat="1">
      <c r="B60" s="311"/>
      <c r="C60" s="348"/>
      <c r="D60" s="338"/>
      <c r="E60" s="45" t="s">
        <v>85</v>
      </c>
      <c r="F60" s="226">
        <v>9</v>
      </c>
      <c r="G60" s="69">
        <f t="shared" ref="G60" si="397">IFERROR(F60/D59,"-")</f>
        <v>0.21951219512195122</v>
      </c>
      <c r="H60" s="338"/>
      <c r="I60" s="45" t="s">
        <v>85</v>
      </c>
      <c r="J60" s="226">
        <v>30</v>
      </c>
      <c r="K60" s="69">
        <f t="shared" ref="K60" si="398">IFERROR(J60/H59,"-")</f>
        <v>0.32967032967032966</v>
      </c>
      <c r="L60" s="338"/>
      <c r="M60" s="45" t="s">
        <v>85</v>
      </c>
      <c r="N60" s="226">
        <v>1154</v>
      </c>
      <c r="O60" s="69">
        <f t="shared" ref="O60" si="399">IFERROR(N60/L59,"-")</f>
        <v>0.2462654716175843</v>
      </c>
      <c r="P60" s="338"/>
      <c r="Q60" s="45" t="s">
        <v>85</v>
      </c>
      <c r="R60" s="226">
        <v>1148</v>
      </c>
      <c r="S60" s="78">
        <f t="shared" ref="S60" si="400">IFERROR(R60/P59,"-")</f>
        <v>0.29435897435897435</v>
      </c>
      <c r="T60" s="338"/>
      <c r="U60" s="45" t="s">
        <v>85</v>
      </c>
      <c r="V60" s="226">
        <v>885</v>
      </c>
      <c r="W60" s="69">
        <f t="shared" ref="W60" si="401">IFERROR(V60/T59,"-")</f>
        <v>0.33133657806065142</v>
      </c>
      <c r="X60" s="338"/>
      <c r="Y60" s="45" t="s">
        <v>85</v>
      </c>
      <c r="Z60" s="226">
        <v>430</v>
      </c>
      <c r="AA60" s="69">
        <f t="shared" ref="AA60" si="402">IFERROR(Z60/X59,"-")</f>
        <v>0.34621578099838968</v>
      </c>
      <c r="AB60" s="338"/>
      <c r="AC60" s="45" t="s">
        <v>85</v>
      </c>
      <c r="AD60" s="226">
        <v>149</v>
      </c>
      <c r="AE60" s="69">
        <f t="shared" ref="AE60" si="403">IFERROR(AD60/AB59,"-")</f>
        <v>0.29859719438877758</v>
      </c>
      <c r="AF60" s="338"/>
      <c r="AG60" s="45" t="s">
        <v>85</v>
      </c>
      <c r="AH60" s="226">
        <v>3805</v>
      </c>
      <c r="AI60" s="78">
        <f t="shared" ref="AI60" si="404">IFERROR(AH60/AF59,"-")</f>
        <v>0.28979436405178982</v>
      </c>
      <c r="AK60" s="173">
        <v>56</v>
      </c>
      <c r="AL60" s="176" t="s">
        <v>12</v>
      </c>
      <c r="AM60" s="174">
        <f t="shared" si="0"/>
        <v>0.64721946375372397</v>
      </c>
      <c r="AO60" s="65" t="str">
        <f t="shared" si="1"/>
        <v>堺市中区</v>
      </c>
      <c r="AP60" s="147">
        <f t="shared" si="2"/>
        <v>0.63517915309446249</v>
      </c>
      <c r="AQ60" s="147">
        <f t="shared" si="3"/>
        <v>0.63500000000000001</v>
      </c>
      <c r="AS60" s="147">
        <f t="shared" si="4"/>
        <v>0.67300000000000004</v>
      </c>
      <c r="AT60" s="184">
        <v>0</v>
      </c>
    </row>
    <row r="61" spans="2:46" s="20" customFormat="1">
      <c r="B61" s="311"/>
      <c r="C61" s="348"/>
      <c r="D61" s="338"/>
      <c r="E61" s="46" t="s">
        <v>86</v>
      </c>
      <c r="F61" s="226">
        <v>14</v>
      </c>
      <c r="G61" s="69">
        <f t="shared" ref="G61" si="405">IFERROR(F61/D59,"-")</f>
        <v>0.34146341463414637</v>
      </c>
      <c r="H61" s="338"/>
      <c r="I61" s="46" t="s">
        <v>86</v>
      </c>
      <c r="J61" s="226">
        <v>34</v>
      </c>
      <c r="K61" s="69">
        <f t="shared" ref="K61" si="406">IFERROR(J61/H59,"-")</f>
        <v>0.37362637362637363</v>
      </c>
      <c r="L61" s="338"/>
      <c r="M61" s="46" t="s">
        <v>86</v>
      </c>
      <c r="N61" s="226">
        <v>1639</v>
      </c>
      <c r="O61" s="69">
        <f t="shared" ref="O61" si="407">IFERROR(N61/L59,"-")</f>
        <v>0.34976525821596244</v>
      </c>
      <c r="P61" s="338"/>
      <c r="Q61" s="46" t="s">
        <v>86</v>
      </c>
      <c r="R61" s="226">
        <v>1624</v>
      </c>
      <c r="S61" s="78">
        <f t="shared" ref="S61" si="408">IFERROR(R61/P59,"-")</f>
        <v>0.41641025641025642</v>
      </c>
      <c r="T61" s="338"/>
      <c r="U61" s="46" t="s">
        <v>86</v>
      </c>
      <c r="V61" s="226">
        <v>1149</v>
      </c>
      <c r="W61" s="69">
        <f t="shared" ref="W61" si="409">IFERROR(V61/T59,"-")</f>
        <v>0.43017596405840508</v>
      </c>
      <c r="X61" s="338"/>
      <c r="Y61" s="46" t="s">
        <v>86</v>
      </c>
      <c r="Z61" s="226">
        <v>474</v>
      </c>
      <c r="AA61" s="69">
        <f t="shared" ref="AA61" si="410">IFERROR(Z61/X59,"-")</f>
        <v>0.38164251207729466</v>
      </c>
      <c r="AB61" s="338"/>
      <c r="AC61" s="46" t="s">
        <v>86</v>
      </c>
      <c r="AD61" s="226">
        <v>128</v>
      </c>
      <c r="AE61" s="69">
        <f t="shared" ref="AE61" si="411">IFERROR(AD61/AB59,"-")</f>
        <v>0.25651302605210419</v>
      </c>
      <c r="AF61" s="338"/>
      <c r="AG61" s="46" t="s">
        <v>86</v>
      </c>
      <c r="AH61" s="226">
        <v>5062</v>
      </c>
      <c r="AI61" s="78">
        <f t="shared" ref="AI61" si="412">IFERROR(AH61/AF59,"-")</f>
        <v>0.38552932216298552</v>
      </c>
      <c r="AK61" s="173">
        <v>57</v>
      </c>
      <c r="AL61" s="176" t="s">
        <v>51</v>
      </c>
      <c r="AM61" s="174">
        <f t="shared" si="0"/>
        <v>0.68352438750280964</v>
      </c>
      <c r="AO61" s="65" t="str">
        <f t="shared" si="1"/>
        <v>北区</v>
      </c>
      <c r="AP61" s="147">
        <f t="shared" si="2"/>
        <v>0.63513210089065186</v>
      </c>
      <c r="AQ61" s="147">
        <f t="shared" si="3"/>
        <v>0.63500000000000001</v>
      </c>
      <c r="AS61" s="147">
        <f t="shared" si="4"/>
        <v>0.67300000000000004</v>
      </c>
      <c r="AT61" s="184">
        <v>0</v>
      </c>
    </row>
    <row r="62" spans="2:46" s="20" customFormat="1">
      <c r="B62" s="311"/>
      <c r="C62" s="348"/>
      <c r="D62" s="338"/>
      <c r="E62" s="46" t="s">
        <v>87</v>
      </c>
      <c r="F62" s="226">
        <v>2</v>
      </c>
      <c r="G62" s="69">
        <f t="shared" ref="G62" si="413">IFERROR(F62/D59,"-")</f>
        <v>4.878048780487805E-2</v>
      </c>
      <c r="H62" s="338"/>
      <c r="I62" s="46" t="s">
        <v>87</v>
      </c>
      <c r="J62" s="226">
        <v>7</v>
      </c>
      <c r="K62" s="69">
        <f t="shared" ref="K62" si="414">IFERROR(J62/H59,"-")</f>
        <v>7.6923076923076927E-2</v>
      </c>
      <c r="L62" s="338"/>
      <c r="M62" s="46" t="s">
        <v>87</v>
      </c>
      <c r="N62" s="226">
        <v>380</v>
      </c>
      <c r="O62" s="69">
        <f t="shared" ref="O62" si="415">IFERROR(N62/L59,"-")</f>
        <v>8.109261630388391E-2</v>
      </c>
      <c r="P62" s="338"/>
      <c r="Q62" s="46" t="s">
        <v>87</v>
      </c>
      <c r="R62" s="226">
        <v>511</v>
      </c>
      <c r="S62" s="78">
        <f t="shared" ref="S62" si="416">IFERROR(R62/P59,"-")</f>
        <v>0.13102564102564102</v>
      </c>
      <c r="T62" s="338"/>
      <c r="U62" s="46" t="s">
        <v>87</v>
      </c>
      <c r="V62" s="226">
        <v>476</v>
      </c>
      <c r="W62" s="69">
        <f t="shared" ref="W62" si="417">IFERROR(V62/T59,"-")</f>
        <v>0.17821040808685887</v>
      </c>
      <c r="X62" s="338"/>
      <c r="Y62" s="46" t="s">
        <v>87</v>
      </c>
      <c r="Z62" s="226">
        <v>240</v>
      </c>
      <c r="AA62" s="69">
        <f t="shared" ref="AA62" si="418">IFERROR(Z62/X59,"-")</f>
        <v>0.19323671497584541</v>
      </c>
      <c r="AB62" s="338"/>
      <c r="AC62" s="46" t="s">
        <v>87</v>
      </c>
      <c r="AD62" s="226">
        <v>109</v>
      </c>
      <c r="AE62" s="69">
        <f t="shared" ref="AE62" si="419">IFERROR(AD62/AB59,"-")</f>
        <v>0.21843687374749499</v>
      </c>
      <c r="AF62" s="338"/>
      <c r="AG62" s="46" t="s">
        <v>87</v>
      </c>
      <c r="AH62" s="226">
        <v>1725</v>
      </c>
      <c r="AI62" s="78">
        <f t="shared" ref="AI62" si="420">IFERROR(AH62/AF59,"-")</f>
        <v>0.13137852246763138</v>
      </c>
      <c r="AK62" s="173">
        <v>58</v>
      </c>
      <c r="AL62" s="176" t="s">
        <v>31</v>
      </c>
      <c r="AM62" s="174">
        <f t="shared" si="0"/>
        <v>0.64191466820764709</v>
      </c>
      <c r="AO62" s="65" t="str">
        <f t="shared" si="1"/>
        <v>堺市北区</v>
      </c>
      <c r="AP62" s="147">
        <f t="shared" si="2"/>
        <v>0.63244814374421987</v>
      </c>
      <c r="AQ62" s="147">
        <f t="shared" si="3"/>
        <v>0.63200000000000001</v>
      </c>
      <c r="AS62" s="147">
        <f t="shared" si="4"/>
        <v>0.67300000000000004</v>
      </c>
      <c r="AT62" s="184">
        <v>0</v>
      </c>
    </row>
    <row r="63" spans="2:46" s="20" customFormat="1">
      <c r="B63" s="311"/>
      <c r="C63" s="348"/>
      <c r="D63" s="338"/>
      <c r="E63" s="47" t="s">
        <v>88</v>
      </c>
      <c r="F63" s="227">
        <v>19</v>
      </c>
      <c r="G63" s="70">
        <f t="shared" ref="G63" si="421">IFERROR(F63/D59,"-")</f>
        <v>0.46341463414634149</v>
      </c>
      <c r="H63" s="338"/>
      <c r="I63" s="47" t="s">
        <v>88</v>
      </c>
      <c r="J63" s="227">
        <v>32</v>
      </c>
      <c r="K63" s="70">
        <f t="shared" ref="K63" si="422">IFERROR(J63/H59,"-")</f>
        <v>0.35164835164835168</v>
      </c>
      <c r="L63" s="338"/>
      <c r="M63" s="47" t="s">
        <v>88</v>
      </c>
      <c r="N63" s="227">
        <v>1159</v>
      </c>
      <c r="O63" s="70">
        <f t="shared" ref="O63" si="423">IFERROR(N63/L59,"-")</f>
        <v>0.24733247972684591</v>
      </c>
      <c r="P63" s="338"/>
      <c r="Q63" s="47" t="s">
        <v>88</v>
      </c>
      <c r="R63" s="227">
        <v>1110</v>
      </c>
      <c r="S63" s="79">
        <f t="shared" ref="S63" si="424">IFERROR(R63/P59,"-")</f>
        <v>0.2846153846153846</v>
      </c>
      <c r="T63" s="338"/>
      <c r="U63" s="47" t="s">
        <v>88</v>
      </c>
      <c r="V63" s="227">
        <v>901</v>
      </c>
      <c r="W63" s="70">
        <f t="shared" ref="W63" si="425">IFERROR(V63/T59,"-")</f>
        <v>0.3373268438786971</v>
      </c>
      <c r="X63" s="338"/>
      <c r="Y63" s="47" t="s">
        <v>88</v>
      </c>
      <c r="Z63" s="227">
        <v>450</v>
      </c>
      <c r="AA63" s="70">
        <f t="shared" ref="AA63" si="426">IFERROR(Z63/X59,"-")</f>
        <v>0.36231884057971014</v>
      </c>
      <c r="AB63" s="338"/>
      <c r="AC63" s="47" t="s">
        <v>88</v>
      </c>
      <c r="AD63" s="227">
        <v>158</v>
      </c>
      <c r="AE63" s="70">
        <f t="shared" ref="AE63" si="427">IFERROR(AD63/AB59,"-")</f>
        <v>0.31663326653306612</v>
      </c>
      <c r="AF63" s="338"/>
      <c r="AG63" s="47" t="s">
        <v>88</v>
      </c>
      <c r="AH63" s="227">
        <v>3829</v>
      </c>
      <c r="AI63" s="79">
        <f t="shared" ref="AI63" si="428">IFERROR(AH63/AF59,"-")</f>
        <v>0.29162223914699165</v>
      </c>
      <c r="AK63" s="173">
        <v>59</v>
      </c>
      <c r="AL63" s="176" t="s">
        <v>25</v>
      </c>
      <c r="AM63" s="174">
        <f t="shared" si="0"/>
        <v>0.66531117873589529</v>
      </c>
      <c r="AO63" s="65" t="str">
        <f t="shared" si="1"/>
        <v>泉南市</v>
      </c>
      <c r="AP63" s="147">
        <f t="shared" si="2"/>
        <v>0.62828743010975352</v>
      </c>
      <c r="AQ63" s="147">
        <f t="shared" si="3"/>
        <v>0.628</v>
      </c>
      <c r="AS63" s="147">
        <f t="shared" si="4"/>
        <v>0.67300000000000004</v>
      </c>
      <c r="AT63" s="184">
        <v>0</v>
      </c>
    </row>
    <row r="64" spans="2:46" s="20" customFormat="1" ht="24">
      <c r="B64" s="294"/>
      <c r="C64" s="349"/>
      <c r="D64" s="339"/>
      <c r="E64" s="224" t="s">
        <v>169</v>
      </c>
      <c r="F64" s="228">
        <v>29</v>
      </c>
      <c r="G64" s="71">
        <f t="shared" ref="G64" si="429">IFERROR(F64/D59,"-")</f>
        <v>0.70731707317073167</v>
      </c>
      <c r="H64" s="339"/>
      <c r="I64" s="224" t="s">
        <v>169</v>
      </c>
      <c r="J64" s="228">
        <v>60</v>
      </c>
      <c r="K64" s="71">
        <f t="shared" ref="K64" si="430">IFERROR(J64/H59,"-")</f>
        <v>0.65934065934065933</v>
      </c>
      <c r="L64" s="339"/>
      <c r="M64" s="224" t="s">
        <v>169</v>
      </c>
      <c r="N64" s="228">
        <v>2859</v>
      </c>
      <c r="O64" s="71">
        <f t="shared" ref="O64" si="431">IFERROR(N64/L59,"-")</f>
        <v>0.61011523687580027</v>
      </c>
      <c r="P64" s="339"/>
      <c r="Q64" s="224" t="s">
        <v>169</v>
      </c>
      <c r="R64" s="228">
        <v>2675</v>
      </c>
      <c r="S64" s="71">
        <f t="shared" ref="S64" si="432">IFERROR(R64/P59,"-")</f>
        <v>0.6858974358974359</v>
      </c>
      <c r="T64" s="339"/>
      <c r="U64" s="224" t="s">
        <v>169</v>
      </c>
      <c r="V64" s="228">
        <v>1972</v>
      </c>
      <c r="W64" s="71">
        <f t="shared" ref="W64" si="433">IFERROR(V64/T59,"-")</f>
        <v>0.73830026207412958</v>
      </c>
      <c r="X64" s="339"/>
      <c r="Y64" s="224" t="s">
        <v>169</v>
      </c>
      <c r="Z64" s="228">
        <v>917</v>
      </c>
      <c r="AA64" s="71">
        <f t="shared" ref="AA64" si="434">IFERROR(Z64/X59,"-")</f>
        <v>0.73832528180354262</v>
      </c>
      <c r="AB64" s="339"/>
      <c r="AC64" s="224" t="s">
        <v>169</v>
      </c>
      <c r="AD64" s="228">
        <v>325</v>
      </c>
      <c r="AE64" s="71">
        <f t="shared" ref="AE64" si="435">IFERROR(AD64/AB59,"-")</f>
        <v>0.65130260521042083</v>
      </c>
      <c r="AF64" s="339"/>
      <c r="AG64" s="224" t="s">
        <v>169</v>
      </c>
      <c r="AH64" s="228">
        <v>8837</v>
      </c>
      <c r="AI64" s="71">
        <f t="shared" ref="AI64" si="436">IFERROR(AH64/AF59,"-")</f>
        <v>0.67303884234577305</v>
      </c>
      <c r="AK64" s="173">
        <v>60</v>
      </c>
      <c r="AL64" s="176" t="s">
        <v>52</v>
      </c>
      <c r="AM64" s="174">
        <f t="shared" si="0"/>
        <v>0.62828743010975352</v>
      </c>
      <c r="AO64" s="65" t="str">
        <f t="shared" si="1"/>
        <v>大東市</v>
      </c>
      <c r="AP64" s="147">
        <f t="shared" si="2"/>
        <v>0.62805349839725877</v>
      </c>
      <c r="AQ64" s="147">
        <f t="shared" si="3"/>
        <v>0.628</v>
      </c>
      <c r="AS64" s="147">
        <f t="shared" si="4"/>
        <v>0.67300000000000004</v>
      </c>
      <c r="AT64" s="184">
        <v>0</v>
      </c>
    </row>
    <row r="65" spans="2:46" s="20" customFormat="1">
      <c r="B65" s="293">
        <v>11</v>
      </c>
      <c r="C65" s="347" t="s">
        <v>62</v>
      </c>
      <c r="D65" s="337">
        <f>'市区町村別_在宅(医科)'!D17</f>
        <v>76</v>
      </c>
      <c r="E65" s="191" t="s">
        <v>84</v>
      </c>
      <c r="F65" s="247">
        <v>7</v>
      </c>
      <c r="G65" s="68">
        <f t="shared" ref="G65" si="437">IFERROR(F65/D65,"-")</f>
        <v>9.2105263157894732E-2</v>
      </c>
      <c r="H65" s="337">
        <f>'市区町村別_在宅(医科)'!M17</f>
        <v>189</v>
      </c>
      <c r="I65" s="191" t="s">
        <v>84</v>
      </c>
      <c r="J65" s="247">
        <v>17</v>
      </c>
      <c r="K65" s="68">
        <f t="shared" ref="K65" si="438">IFERROR(J65/H65,"-")</f>
        <v>8.9947089947089942E-2</v>
      </c>
      <c r="L65" s="337">
        <f>'市区町村別_在宅(医科)'!V17</f>
        <v>7911</v>
      </c>
      <c r="M65" s="191" t="s">
        <v>84</v>
      </c>
      <c r="N65" s="247">
        <v>551</v>
      </c>
      <c r="O65" s="68">
        <f t="shared" ref="O65" si="439">IFERROR(N65/L65,"-")</f>
        <v>6.964985463278979E-2</v>
      </c>
      <c r="P65" s="337">
        <f>'市区町村別_在宅(医科)'!AE17</f>
        <v>6814</v>
      </c>
      <c r="Q65" s="191" t="s">
        <v>84</v>
      </c>
      <c r="R65" s="247">
        <v>950</v>
      </c>
      <c r="S65" s="77">
        <f t="shared" ref="S65" si="440">IFERROR(R65/P65,"-")</f>
        <v>0.13941884355738185</v>
      </c>
      <c r="T65" s="337">
        <f>'市区町村別_在宅(医科)'!AN17</f>
        <v>4663</v>
      </c>
      <c r="U65" s="191" t="s">
        <v>84</v>
      </c>
      <c r="V65" s="247">
        <v>1093</v>
      </c>
      <c r="W65" s="68">
        <f t="shared" ref="W65" si="441">IFERROR(V65/T65,"-")</f>
        <v>0.23439845592965902</v>
      </c>
      <c r="X65" s="337">
        <f>'市区町村別_在宅(医科)'!AW17</f>
        <v>2284</v>
      </c>
      <c r="Y65" s="191" t="s">
        <v>84</v>
      </c>
      <c r="Z65" s="247">
        <v>660</v>
      </c>
      <c r="AA65" s="68">
        <f t="shared" ref="AA65" si="442">IFERROR(Z65/X65,"-")</f>
        <v>0.28896672504378285</v>
      </c>
      <c r="AB65" s="337">
        <f>'市区町村別_在宅(医科)'!BF17</f>
        <v>786</v>
      </c>
      <c r="AC65" s="191" t="s">
        <v>84</v>
      </c>
      <c r="AD65" s="247">
        <v>244</v>
      </c>
      <c r="AE65" s="68">
        <f t="shared" ref="AE65" si="443">IFERROR(AD65/AB65,"-")</f>
        <v>0.31043256997455471</v>
      </c>
      <c r="AF65" s="337">
        <f>'市区町村別_在宅(医科)'!BO17</f>
        <v>22723</v>
      </c>
      <c r="AG65" s="191" t="s">
        <v>84</v>
      </c>
      <c r="AH65" s="247">
        <v>3522</v>
      </c>
      <c r="AI65" s="77">
        <f t="shared" ref="AI65" si="444">IFERROR(AH65/AF65,"-")</f>
        <v>0.15499713946221891</v>
      </c>
      <c r="AK65" s="173">
        <v>61</v>
      </c>
      <c r="AL65" s="176" t="s">
        <v>20</v>
      </c>
      <c r="AM65" s="174">
        <f t="shared" si="0"/>
        <v>0.64099511962861566</v>
      </c>
      <c r="AO65" s="65" t="str">
        <f t="shared" si="1"/>
        <v>箕面市</v>
      </c>
      <c r="AP65" s="147">
        <f t="shared" si="2"/>
        <v>0.62561751973516677</v>
      </c>
      <c r="AQ65" s="147">
        <f t="shared" si="3"/>
        <v>0.626</v>
      </c>
      <c r="AS65" s="147">
        <f t="shared" si="4"/>
        <v>0.67300000000000004</v>
      </c>
      <c r="AT65" s="184">
        <v>0</v>
      </c>
    </row>
    <row r="66" spans="2:46" s="20" customFormat="1">
      <c r="B66" s="311"/>
      <c r="C66" s="348"/>
      <c r="D66" s="338"/>
      <c r="E66" s="45" t="s">
        <v>85</v>
      </c>
      <c r="F66" s="226">
        <v>31</v>
      </c>
      <c r="G66" s="69">
        <f t="shared" ref="G66" si="445">IFERROR(F66/D65,"-")</f>
        <v>0.40789473684210525</v>
      </c>
      <c r="H66" s="338"/>
      <c r="I66" s="45" t="s">
        <v>85</v>
      </c>
      <c r="J66" s="226">
        <v>67</v>
      </c>
      <c r="K66" s="69">
        <f t="shared" ref="K66" si="446">IFERROR(J66/H65,"-")</f>
        <v>0.35449735449735448</v>
      </c>
      <c r="L66" s="338"/>
      <c r="M66" s="45" t="s">
        <v>85</v>
      </c>
      <c r="N66" s="226">
        <v>1760</v>
      </c>
      <c r="O66" s="69">
        <f t="shared" ref="O66" si="447">IFERROR(N66/L65,"-")</f>
        <v>0.22247503476172417</v>
      </c>
      <c r="P66" s="338"/>
      <c r="Q66" s="45" t="s">
        <v>85</v>
      </c>
      <c r="R66" s="226">
        <v>1811</v>
      </c>
      <c r="S66" s="78">
        <f t="shared" ref="S66" si="448">IFERROR(R66/P65,"-")</f>
        <v>0.26577634282359847</v>
      </c>
      <c r="T66" s="338"/>
      <c r="U66" s="45" t="s">
        <v>85</v>
      </c>
      <c r="V66" s="226">
        <v>1347</v>
      </c>
      <c r="W66" s="69">
        <f t="shared" ref="W66" si="449">IFERROR(V66/T65,"-")</f>
        <v>0.28886982629208663</v>
      </c>
      <c r="X66" s="338"/>
      <c r="Y66" s="45" t="s">
        <v>85</v>
      </c>
      <c r="Z66" s="226">
        <v>614</v>
      </c>
      <c r="AA66" s="69">
        <f t="shared" ref="AA66" si="450">IFERROR(Z66/X65,"-")</f>
        <v>0.26882661996497376</v>
      </c>
      <c r="AB66" s="338"/>
      <c r="AC66" s="45" t="s">
        <v>85</v>
      </c>
      <c r="AD66" s="226">
        <v>190</v>
      </c>
      <c r="AE66" s="69">
        <f t="shared" ref="AE66" si="451">IFERROR(AD66/AB65,"-")</f>
        <v>0.24173027989821882</v>
      </c>
      <c r="AF66" s="338"/>
      <c r="AG66" s="45" t="s">
        <v>85</v>
      </c>
      <c r="AH66" s="226">
        <v>5820</v>
      </c>
      <c r="AI66" s="78">
        <f t="shared" ref="AI66" si="452">IFERROR(AH66/AF65,"-")</f>
        <v>0.25612815209259343</v>
      </c>
      <c r="AK66" s="173">
        <v>62</v>
      </c>
      <c r="AL66" s="176" t="s">
        <v>21</v>
      </c>
      <c r="AM66" s="174">
        <f t="shared" si="0"/>
        <v>0.64049386701097477</v>
      </c>
      <c r="AO66" s="65" t="str">
        <f t="shared" si="1"/>
        <v>富田林市</v>
      </c>
      <c r="AP66" s="147">
        <f t="shared" si="2"/>
        <v>0.62253200260360164</v>
      </c>
      <c r="AQ66" s="147">
        <f t="shared" si="3"/>
        <v>0.623</v>
      </c>
      <c r="AS66" s="147">
        <f t="shared" si="4"/>
        <v>0.67300000000000004</v>
      </c>
      <c r="AT66" s="184">
        <v>0</v>
      </c>
    </row>
    <row r="67" spans="2:46" s="20" customFormat="1">
      <c r="B67" s="311"/>
      <c r="C67" s="348"/>
      <c r="D67" s="338"/>
      <c r="E67" s="46" t="s">
        <v>86</v>
      </c>
      <c r="F67" s="226">
        <v>17</v>
      </c>
      <c r="G67" s="69">
        <f t="shared" ref="G67" si="453">IFERROR(F67/D65,"-")</f>
        <v>0.22368421052631579</v>
      </c>
      <c r="H67" s="338"/>
      <c r="I67" s="46" t="s">
        <v>86</v>
      </c>
      <c r="J67" s="226">
        <v>66</v>
      </c>
      <c r="K67" s="69">
        <f t="shared" ref="K67" si="454">IFERROR(J67/H65,"-")</f>
        <v>0.34920634920634919</v>
      </c>
      <c r="L67" s="338"/>
      <c r="M67" s="46" t="s">
        <v>86</v>
      </c>
      <c r="N67" s="226">
        <v>2856</v>
      </c>
      <c r="O67" s="69">
        <f t="shared" ref="O67" si="455">IFERROR(N67/L65,"-")</f>
        <v>0.36101630640879789</v>
      </c>
      <c r="P67" s="338"/>
      <c r="Q67" s="46" t="s">
        <v>86</v>
      </c>
      <c r="R67" s="226">
        <v>2850</v>
      </c>
      <c r="S67" s="78">
        <f t="shared" ref="S67" si="456">IFERROR(R67/P65,"-")</f>
        <v>0.41825653067214558</v>
      </c>
      <c r="T67" s="338"/>
      <c r="U67" s="46" t="s">
        <v>86</v>
      </c>
      <c r="V67" s="226">
        <v>1952</v>
      </c>
      <c r="W67" s="69">
        <f t="shared" ref="W67" si="457">IFERROR(V67/T65,"-")</f>
        <v>0.4186146257773965</v>
      </c>
      <c r="X67" s="338"/>
      <c r="Y67" s="46" t="s">
        <v>86</v>
      </c>
      <c r="Z67" s="226">
        <v>837</v>
      </c>
      <c r="AA67" s="69">
        <f t="shared" ref="AA67" si="458">IFERROR(Z67/X65,"-")</f>
        <v>0.36646234676007006</v>
      </c>
      <c r="AB67" s="338"/>
      <c r="AC67" s="46" t="s">
        <v>86</v>
      </c>
      <c r="AD67" s="226">
        <v>226</v>
      </c>
      <c r="AE67" s="69">
        <f t="shared" ref="AE67" si="459">IFERROR(AD67/AB65,"-")</f>
        <v>0.2875318066157761</v>
      </c>
      <c r="AF67" s="338"/>
      <c r="AG67" s="46" t="s">
        <v>86</v>
      </c>
      <c r="AH67" s="226">
        <v>8804</v>
      </c>
      <c r="AI67" s="78">
        <f t="shared" ref="AI67" si="460">IFERROR(AH67/AF65,"-")</f>
        <v>0.38744884038199179</v>
      </c>
      <c r="AK67" s="173">
        <v>63</v>
      </c>
      <c r="AL67" s="176" t="s">
        <v>32</v>
      </c>
      <c r="AM67" s="174">
        <f t="shared" si="0"/>
        <v>0.64797611147976109</v>
      </c>
      <c r="AO67" s="65" t="str">
        <f t="shared" si="1"/>
        <v>堺市堺区</v>
      </c>
      <c r="AP67" s="147">
        <f t="shared" si="2"/>
        <v>0.62183191518405601</v>
      </c>
      <c r="AQ67" s="147">
        <f t="shared" si="3"/>
        <v>0.622</v>
      </c>
      <c r="AS67" s="147">
        <f t="shared" si="4"/>
        <v>0.67300000000000004</v>
      </c>
      <c r="AT67" s="184">
        <v>0</v>
      </c>
    </row>
    <row r="68" spans="2:46" s="20" customFormat="1">
      <c r="B68" s="311"/>
      <c r="C68" s="348"/>
      <c r="D68" s="338"/>
      <c r="E68" s="46" t="s">
        <v>87</v>
      </c>
      <c r="F68" s="226">
        <v>6</v>
      </c>
      <c r="G68" s="69">
        <f t="shared" ref="G68" si="461">IFERROR(F68/D65,"-")</f>
        <v>7.8947368421052627E-2</v>
      </c>
      <c r="H68" s="338"/>
      <c r="I68" s="46" t="s">
        <v>87</v>
      </c>
      <c r="J68" s="226">
        <v>17</v>
      </c>
      <c r="K68" s="69">
        <f t="shared" ref="K68" si="462">IFERROR(J68/H65,"-")</f>
        <v>8.9947089947089942E-2</v>
      </c>
      <c r="L68" s="338"/>
      <c r="M68" s="46" t="s">
        <v>87</v>
      </c>
      <c r="N68" s="226">
        <v>678</v>
      </c>
      <c r="O68" s="69">
        <f t="shared" ref="O68" si="463">IFERROR(N68/L65,"-")</f>
        <v>8.5703450891164198E-2</v>
      </c>
      <c r="P68" s="338"/>
      <c r="Q68" s="46" t="s">
        <v>87</v>
      </c>
      <c r="R68" s="226">
        <v>855</v>
      </c>
      <c r="S68" s="78">
        <f t="shared" ref="S68" si="464">IFERROR(R68/P65,"-")</f>
        <v>0.12547695920164367</v>
      </c>
      <c r="T68" s="338"/>
      <c r="U68" s="46" t="s">
        <v>87</v>
      </c>
      <c r="V68" s="226">
        <v>733</v>
      </c>
      <c r="W68" s="69">
        <f t="shared" ref="W68" si="465">IFERROR(V68/T65,"-")</f>
        <v>0.157194938880549</v>
      </c>
      <c r="X68" s="338"/>
      <c r="Y68" s="46" t="s">
        <v>87</v>
      </c>
      <c r="Z68" s="226">
        <v>396</v>
      </c>
      <c r="AA68" s="69">
        <f t="shared" ref="AA68" si="466">IFERROR(Z68/X65,"-")</f>
        <v>0.1733800350262697</v>
      </c>
      <c r="AB68" s="338"/>
      <c r="AC68" s="46" t="s">
        <v>87</v>
      </c>
      <c r="AD68" s="226">
        <v>117</v>
      </c>
      <c r="AE68" s="69">
        <f t="shared" ref="AE68" si="467">IFERROR(AD68/AB65,"-")</f>
        <v>0.14885496183206107</v>
      </c>
      <c r="AF68" s="338"/>
      <c r="AG68" s="46" t="s">
        <v>87</v>
      </c>
      <c r="AH68" s="226">
        <v>2802</v>
      </c>
      <c r="AI68" s="78">
        <f t="shared" ref="AI68" si="468">IFERROR(AH68/AF65,"-")</f>
        <v>0.12331118250231043</v>
      </c>
      <c r="AK68" s="173">
        <v>64</v>
      </c>
      <c r="AL68" s="176" t="s">
        <v>53</v>
      </c>
      <c r="AM68" s="174">
        <f t="shared" si="0"/>
        <v>0.66234173903944749</v>
      </c>
      <c r="AO68" s="65" t="str">
        <f t="shared" si="1"/>
        <v>西成区</v>
      </c>
      <c r="AP68" s="147">
        <f t="shared" si="2"/>
        <v>0.6190993683352578</v>
      </c>
      <c r="AQ68" s="147">
        <f t="shared" si="3"/>
        <v>0.61899999999999999</v>
      </c>
      <c r="AS68" s="147">
        <f t="shared" si="4"/>
        <v>0.67300000000000004</v>
      </c>
      <c r="AT68" s="184">
        <v>0</v>
      </c>
    </row>
    <row r="69" spans="2:46" s="20" customFormat="1">
      <c r="B69" s="311"/>
      <c r="C69" s="348"/>
      <c r="D69" s="338"/>
      <c r="E69" s="47" t="s">
        <v>88</v>
      </c>
      <c r="F69" s="227">
        <v>22</v>
      </c>
      <c r="G69" s="70">
        <f t="shared" ref="G69" si="469">IFERROR(F69/D65,"-")</f>
        <v>0.28947368421052633</v>
      </c>
      <c r="H69" s="338"/>
      <c r="I69" s="47" t="s">
        <v>88</v>
      </c>
      <c r="J69" s="227">
        <v>66</v>
      </c>
      <c r="K69" s="70">
        <f t="shared" ref="K69" si="470">IFERROR(J69/H65,"-")</f>
        <v>0.34920634920634919</v>
      </c>
      <c r="L69" s="338"/>
      <c r="M69" s="47" t="s">
        <v>88</v>
      </c>
      <c r="N69" s="227">
        <v>1805</v>
      </c>
      <c r="O69" s="70">
        <f t="shared" ref="O69" si="471">IFERROR(N69/L65,"-")</f>
        <v>0.22816331690051828</v>
      </c>
      <c r="P69" s="338"/>
      <c r="Q69" s="47" t="s">
        <v>88</v>
      </c>
      <c r="R69" s="227">
        <v>1837</v>
      </c>
      <c r="S69" s="79">
        <f t="shared" ref="S69" si="472">IFERROR(R69/P65,"-")</f>
        <v>0.26959201643674785</v>
      </c>
      <c r="T69" s="338"/>
      <c r="U69" s="47" t="s">
        <v>88</v>
      </c>
      <c r="V69" s="227">
        <v>1361</v>
      </c>
      <c r="W69" s="70">
        <f t="shared" ref="W69" si="473">IFERROR(V69/T65,"-")</f>
        <v>0.29187218528844094</v>
      </c>
      <c r="X69" s="338"/>
      <c r="Y69" s="47" t="s">
        <v>88</v>
      </c>
      <c r="Z69" s="227">
        <v>632</v>
      </c>
      <c r="AA69" s="70">
        <f t="shared" ref="AA69" si="474">IFERROR(Z69/X65,"-")</f>
        <v>0.27670753064798598</v>
      </c>
      <c r="AB69" s="338"/>
      <c r="AC69" s="47" t="s">
        <v>88</v>
      </c>
      <c r="AD69" s="227">
        <v>181</v>
      </c>
      <c r="AE69" s="70">
        <f t="shared" ref="AE69" si="475">IFERROR(AD69/AB65,"-")</f>
        <v>0.23027989821882952</v>
      </c>
      <c r="AF69" s="338"/>
      <c r="AG69" s="47" t="s">
        <v>88</v>
      </c>
      <c r="AH69" s="227">
        <v>5904</v>
      </c>
      <c r="AI69" s="79">
        <f t="shared" ref="AI69" si="476">IFERROR(AH69/AF65,"-")</f>
        <v>0.25982484707124942</v>
      </c>
      <c r="AK69" s="173">
        <v>65</v>
      </c>
      <c r="AL69" s="176" t="s">
        <v>13</v>
      </c>
      <c r="AM69" s="174">
        <f t="shared" si="0"/>
        <v>0.64563526361279167</v>
      </c>
      <c r="AO69" s="65" t="str">
        <f t="shared" si="1"/>
        <v>堺市南区</v>
      </c>
      <c r="AP69" s="147">
        <f t="shared" si="2"/>
        <v>0.61877329718739416</v>
      </c>
      <c r="AQ69" s="147">
        <f t="shared" si="3"/>
        <v>0.61899999999999999</v>
      </c>
      <c r="AS69" s="147">
        <f t="shared" si="4"/>
        <v>0.67300000000000004</v>
      </c>
      <c r="AT69" s="184">
        <v>0</v>
      </c>
    </row>
    <row r="70" spans="2:46" s="20" customFormat="1" ht="24">
      <c r="B70" s="294"/>
      <c r="C70" s="349"/>
      <c r="D70" s="339"/>
      <c r="E70" s="224" t="s">
        <v>169</v>
      </c>
      <c r="F70" s="228">
        <v>50</v>
      </c>
      <c r="G70" s="71">
        <f t="shared" ref="G70" si="477">IFERROR(F70/D65,"-")</f>
        <v>0.65789473684210531</v>
      </c>
      <c r="H70" s="339"/>
      <c r="I70" s="224" t="s">
        <v>169</v>
      </c>
      <c r="J70" s="228">
        <v>126</v>
      </c>
      <c r="K70" s="71">
        <f t="shared" ref="K70" si="478">IFERROR(J70/H65,"-")</f>
        <v>0.66666666666666663</v>
      </c>
      <c r="L70" s="339"/>
      <c r="M70" s="224" t="s">
        <v>169</v>
      </c>
      <c r="N70" s="228">
        <v>4754</v>
      </c>
      <c r="O70" s="71">
        <f t="shared" ref="O70" si="479">IFERROR(N70/L65,"-")</f>
        <v>0.60093540639615728</v>
      </c>
      <c r="P70" s="339"/>
      <c r="Q70" s="224" t="s">
        <v>169</v>
      </c>
      <c r="R70" s="228">
        <v>4575</v>
      </c>
      <c r="S70" s="71">
        <f t="shared" ref="S70" si="480">IFERROR(R70/P65,"-")</f>
        <v>0.67141179923686523</v>
      </c>
      <c r="T70" s="339"/>
      <c r="U70" s="224" t="s">
        <v>169</v>
      </c>
      <c r="V70" s="228">
        <v>3380</v>
      </c>
      <c r="W70" s="71">
        <f t="shared" ref="W70" si="481">IFERROR(V70/T65,"-")</f>
        <v>0.72485524340553287</v>
      </c>
      <c r="X70" s="339"/>
      <c r="Y70" s="224" t="s">
        <v>169</v>
      </c>
      <c r="Z70" s="228">
        <v>1616</v>
      </c>
      <c r="AA70" s="71">
        <f t="shared" ref="AA70" si="482">IFERROR(Z70/X65,"-")</f>
        <v>0.70753064798598952</v>
      </c>
      <c r="AB70" s="339"/>
      <c r="AC70" s="224" t="s">
        <v>169</v>
      </c>
      <c r="AD70" s="228">
        <v>504</v>
      </c>
      <c r="AE70" s="71">
        <f t="shared" ref="AE70" si="483">IFERROR(AD70/AB65,"-")</f>
        <v>0.64122137404580148</v>
      </c>
      <c r="AF70" s="339"/>
      <c r="AG70" s="224" t="s">
        <v>169</v>
      </c>
      <c r="AH70" s="228">
        <v>15005</v>
      </c>
      <c r="AI70" s="71">
        <f t="shared" ref="AI70" si="484">IFERROR(AH70/AF65,"-")</f>
        <v>0.66034414469920344</v>
      </c>
      <c r="AK70" s="173">
        <v>66</v>
      </c>
      <c r="AL70" s="176" t="s">
        <v>7</v>
      </c>
      <c r="AM70" s="174">
        <f t="shared" ref="AM70:AM78" si="485">INDEX($AI:$AI,(ROW()+(AK70*5)))</f>
        <v>0.5954631379962193</v>
      </c>
      <c r="AO70" s="65" t="str">
        <f t="shared" ref="AO70:AO78" si="486">INDEX($AL$5:$AL$78,MATCH(AP70,AM$5:AM$78,0))</f>
        <v>和泉市</v>
      </c>
      <c r="AP70" s="147">
        <f t="shared" ref="AP70:AP78" si="487">LARGE(AM$5:AM$78,ROW(A66))</f>
        <v>0.61788211788211789</v>
      </c>
      <c r="AQ70" s="147">
        <f t="shared" ref="AQ70:AQ78" si="488">ROUND(AP70,3)</f>
        <v>0.61799999999999999</v>
      </c>
      <c r="AS70" s="147">
        <f t="shared" ref="AS70:AS78" si="489">ROUND($AI$454,3)</f>
        <v>0.67300000000000004</v>
      </c>
      <c r="AT70" s="184">
        <v>0</v>
      </c>
    </row>
    <row r="71" spans="2:46" s="20" customFormat="1">
      <c r="B71" s="293">
        <v>12</v>
      </c>
      <c r="C71" s="347" t="s">
        <v>105</v>
      </c>
      <c r="D71" s="337">
        <f>'市区町村別_在宅(医科)'!D18</f>
        <v>42</v>
      </c>
      <c r="E71" s="191" t="s">
        <v>84</v>
      </c>
      <c r="F71" s="247">
        <v>4</v>
      </c>
      <c r="G71" s="68">
        <f t="shared" ref="G71" si="490">IFERROR(F71/D71,"-")</f>
        <v>9.5238095238095233E-2</v>
      </c>
      <c r="H71" s="337">
        <f>'市区町村別_在宅(医科)'!M18</f>
        <v>98</v>
      </c>
      <c r="I71" s="191" t="s">
        <v>84</v>
      </c>
      <c r="J71" s="247">
        <v>6</v>
      </c>
      <c r="K71" s="68">
        <f t="shared" ref="K71" si="491">IFERROR(J71/H71,"-")</f>
        <v>6.1224489795918366E-2</v>
      </c>
      <c r="L71" s="337">
        <f>'市区町村別_在宅(医科)'!V18</f>
        <v>3801</v>
      </c>
      <c r="M71" s="191" t="s">
        <v>84</v>
      </c>
      <c r="N71" s="247">
        <v>256</v>
      </c>
      <c r="O71" s="68">
        <f t="shared" ref="O71" si="492">IFERROR(N71/L71,"-")</f>
        <v>6.7350697184951333E-2</v>
      </c>
      <c r="P71" s="337">
        <f>'市区町村別_在宅(医科)'!AE18</f>
        <v>3411</v>
      </c>
      <c r="Q71" s="191" t="s">
        <v>84</v>
      </c>
      <c r="R71" s="247">
        <v>432</v>
      </c>
      <c r="S71" s="77">
        <f t="shared" ref="S71" si="493">IFERROR(R71/P71,"-")</f>
        <v>0.12664907651715041</v>
      </c>
      <c r="T71" s="337">
        <f>'市区町村別_在宅(医科)'!AN18</f>
        <v>2671</v>
      </c>
      <c r="U71" s="191" t="s">
        <v>84</v>
      </c>
      <c r="V71" s="247">
        <v>538</v>
      </c>
      <c r="W71" s="68">
        <f t="shared" ref="W71" si="494">IFERROR(V71/T71,"-")</f>
        <v>0.20142268813178585</v>
      </c>
      <c r="X71" s="337">
        <f>'市区町村別_在宅(医科)'!AW18</f>
        <v>1282</v>
      </c>
      <c r="Y71" s="191" t="s">
        <v>84</v>
      </c>
      <c r="Z71" s="247">
        <v>327</v>
      </c>
      <c r="AA71" s="68">
        <f t="shared" ref="AA71" si="495">IFERROR(Z71/X71,"-")</f>
        <v>0.25507020280811232</v>
      </c>
      <c r="AB71" s="337">
        <f>'市区町村別_在宅(医科)'!BF18</f>
        <v>522</v>
      </c>
      <c r="AC71" s="191" t="s">
        <v>84</v>
      </c>
      <c r="AD71" s="247">
        <v>105</v>
      </c>
      <c r="AE71" s="68">
        <f t="shared" ref="AE71" si="496">IFERROR(AD71/AB71,"-")</f>
        <v>0.20114942528735633</v>
      </c>
      <c r="AF71" s="337">
        <f>'市区町村別_在宅(医科)'!BO18</f>
        <v>11827</v>
      </c>
      <c r="AG71" s="191" t="s">
        <v>84</v>
      </c>
      <c r="AH71" s="247">
        <v>1668</v>
      </c>
      <c r="AI71" s="77">
        <f t="shared" ref="AI71" si="497">IFERROR(AH71/AF71,"-")</f>
        <v>0.14103322905216878</v>
      </c>
      <c r="AK71" s="173">
        <v>67</v>
      </c>
      <c r="AL71" s="176" t="s">
        <v>8</v>
      </c>
      <c r="AM71" s="174">
        <f t="shared" si="485"/>
        <v>0.64072140484100615</v>
      </c>
      <c r="AO71" s="65" t="str">
        <f t="shared" si="486"/>
        <v>都島区</v>
      </c>
      <c r="AP71" s="147">
        <f t="shared" si="487"/>
        <v>0.6152204312946199</v>
      </c>
      <c r="AQ71" s="147">
        <f t="shared" si="488"/>
        <v>0.61499999999999999</v>
      </c>
      <c r="AS71" s="147">
        <f t="shared" si="489"/>
        <v>0.67300000000000004</v>
      </c>
      <c r="AT71" s="184">
        <v>0</v>
      </c>
    </row>
    <row r="72" spans="2:46" s="20" customFormat="1">
      <c r="B72" s="311"/>
      <c r="C72" s="348"/>
      <c r="D72" s="338"/>
      <c r="E72" s="45" t="s">
        <v>85</v>
      </c>
      <c r="F72" s="226">
        <v>11</v>
      </c>
      <c r="G72" s="69">
        <f t="shared" ref="G72" si="498">IFERROR(F72/D71,"-")</f>
        <v>0.26190476190476192</v>
      </c>
      <c r="H72" s="338"/>
      <c r="I72" s="45" t="s">
        <v>85</v>
      </c>
      <c r="J72" s="226">
        <v>34</v>
      </c>
      <c r="K72" s="69">
        <f t="shared" ref="K72" si="499">IFERROR(J72/H71,"-")</f>
        <v>0.34693877551020408</v>
      </c>
      <c r="L72" s="338"/>
      <c r="M72" s="45" t="s">
        <v>85</v>
      </c>
      <c r="N72" s="226">
        <v>1010</v>
      </c>
      <c r="O72" s="69">
        <f t="shared" ref="O72" si="500">IFERROR(N72/L71,"-")</f>
        <v>0.26571954748750332</v>
      </c>
      <c r="P72" s="338"/>
      <c r="Q72" s="45" t="s">
        <v>85</v>
      </c>
      <c r="R72" s="226">
        <v>1056</v>
      </c>
      <c r="S72" s="78">
        <f t="shared" ref="S72" si="501">IFERROR(R72/P71,"-")</f>
        <v>0.30958663148636761</v>
      </c>
      <c r="T72" s="338"/>
      <c r="U72" s="45" t="s">
        <v>85</v>
      </c>
      <c r="V72" s="226">
        <v>908</v>
      </c>
      <c r="W72" s="69">
        <f t="shared" ref="W72" si="502">IFERROR(V72/T71,"-")</f>
        <v>0.33994758517409213</v>
      </c>
      <c r="X72" s="338"/>
      <c r="Y72" s="45" t="s">
        <v>85</v>
      </c>
      <c r="Z72" s="226">
        <v>397</v>
      </c>
      <c r="AA72" s="69">
        <f t="shared" ref="AA72" si="503">IFERROR(Z72/X71,"-")</f>
        <v>0.30967238689547583</v>
      </c>
      <c r="AB72" s="338"/>
      <c r="AC72" s="45" t="s">
        <v>85</v>
      </c>
      <c r="AD72" s="226">
        <v>124</v>
      </c>
      <c r="AE72" s="69">
        <f t="shared" ref="AE72" si="504">IFERROR(AD72/AB71,"-")</f>
        <v>0.23754789272030652</v>
      </c>
      <c r="AF72" s="338"/>
      <c r="AG72" s="45" t="s">
        <v>85</v>
      </c>
      <c r="AH72" s="226">
        <v>3540</v>
      </c>
      <c r="AI72" s="78">
        <f t="shared" ref="AI72" si="505">IFERROR(AH72/AF71,"-")</f>
        <v>0.29931512640568192</v>
      </c>
      <c r="AK72" s="173">
        <v>68</v>
      </c>
      <c r="AL72" s="176" t="s">
        <v>54</v>
      </c>
      <c r="AM72" s="174">
        <f t="shared" si="485"/>
        <v>0.6855941114616193</v>
      </c>
      <c r="AO72" s="65" t="str">
        <f t="shared" si="486"/>
        <v>浪速区</v>
      </c>
      <c r="AP72" s="147">
        <f t="shared" si="487"/>
        <v>0.61451126485719354</v>
      </c>
      <c r="AQ72" s="147">
        <f t="shared" si="488"/>
        <v>0.61499999999999999</v>
      </c>
      <c r="AS72" s="147">
        <f t="shared" si="489"/>
        <v>0.67300000000000004</v>
      </c>
      <c r="AT72" s="184">
        <v>0</v>
      </c>
    </row>
    <row r="73" spans="2:46" s="20" customFormat="1">
      <c r="B73" s="311"/>
      <c r="C73" s="348"/>
      <c r="D73" s="338"/>
      <c r="E73" s="46" t="s">
        <v>86</v>
      </c>
      <c r="F73" s="226">
        <v>6</v>
      </c>
      <c r="G73" s="69">
        <f t="shared" ref="G73" si="506">IFERROR(F73/D71,"-")</f>
        <v>0.14285714285714285</v>
      </c>
      <c r="H73" s="338"/>
      <c r="I73" s="46" t="s">
        <v>86</v>
      </c>
      <c r="J73" s="226">
        <v>35</v>
      </c>
      <c r="K73" s="69">
        <f t="shared" ref="K73" si="507">IFERROR(J73/H71,"-")</f>
        <v>0.35714285714285715</v>
      </c>
      <c r="L73" s="338"/>
      <c r="M73" s="46" t="s">
        <v>86</v>
      </c>
      <c r="N73" s="226">
        <v>1410</v>
      </c>
      <c r="O73" s="69">
        <f t="shared" ref="O73" si="508">IFERROR(N73/L71,"-")</f>
        <v>0.37095501183898971</v>
      </c>
      <c r="P73" s="338"/>
      <c r="Q73" s="46" t="s">
        <v>86</v>
      </c>
      <c r="R73" s="226">
        <v>1456</v>
      </c>
      <c r="S73" s="78">
        <f t="shared" ref="S73" si="509">IFERROR(R73/P71,"-")</f>
        <v>0.42685429492817356</v>
      </c>
      <c r="T73" s="338"/>
      <c r="U73" s="46" t="s">
        <v>86</v>
      </c>
      <c r="V73" s="226">
        <v>1204</v>
      </c>
      <c r="W73" s="69">
        <f t="shared" ref="W73" si="510">IFERROR(V73/T71,"-")</f>
        <v>0.45076750280793709</v>
      </c>
      <c r="X73" s="338"/>
      <c r="Y73" s="46" t="s">
        <v>86</v>
      </c>
      <c r="Z73" s="226">
        <v>493</v>
      </c>
      <c r="AA73" s="69">
        <f t="shared" ref="AA73" si="511">IFERROR(Z73/X71,"-")</f>
        <v>0.38455538221528862</v>
      </c>
      <c r="AB73" s="338"/>
      <c r="AC73" s="46" t="s">
        <v>86</v>
      </c>
      <c r="AD73" s="226">
        <v>163</v>
      </c>
      <c r="AE73" s="69">
        <f t="shared" ref="AE73" si="512">IFERROR(AD73/AB71,"-")</f>
        <v>0.31226053639846746</v>
      </c>
      <c r="AF73" s="338"/>
      <c r="AG73" s="46" t="s">
        <v>86</v>
      </c>
      <c r="AH73" s="226">
        <v>4767</v>
      </c>
      <c r="AI73" s="78">
        <f t="shared" ref="AI73" si="513">IFERROR(AH73/AF71,"-")</f>
        <v>0.40306079310053267</v>
      </c>
      <c r="AK73" s="173">
        <v>69</v>
      </c>
      <c r="AL73" s="176" t="s">
        <v>55</v>
      </c>
      <c r="AM73" s="174">
        <f t="shared" si="485"/>
        <v>0.66635673330234002</v>
      </c>
      <c r="AO73" s="65" t="str">
        <f t="shared" si="486"/>
        <v>河南町</v>
      </c>
      <c r="AP73" s="147">
        <f t="shared" si="487"/>
        <v>0.6132140399174123</v>
      </c>
      <c r="AQ73" s="147">
        <f t="shared" si="488"/>
        <v>0.61299999999999999</v>
      </c>
      <c r="AS73" s="147">
        <f t="shared" si="489"/>
        <v>0.67300000000000004</v>
      </c>
      <c r="AT73" s="184">
        <v>0</v>
      </c>
    </row>
    <row r="74" spans="2:46" s="20" customFormat="1">
      <c r="B74" s="311"/>
      <c r="C74" s="348"/>
      <c r="D74" s="338"/>
      <c r="E74" s="46" t="s">
        <v>87</v>
      </c>
      <c r="F74" s="226">
        <v>3</v>
      </c>
      <c r="G74" s="69">
        <f t="shared" ref="G74" si="514">IFERROR(F74/D71,"-")</f>
        <v>7.1428571428571425E-2</v>
      </c>
      <c r="H74" s="338"/>
      <c r="I74" s="46" t="s">
        <v>87</v>
      </c>
      <c r="J74" s="226">
        <v>7</v>
      </c>
      <c r="K74" s="69">
        <f t="shared" ref="K74" si="515">IFERROR(J74/H71,"-")</f>
        <v>7.1428571428571425E-2</v>
      </c>
      <c r="L74" s="338"/>
      <c r="M74" s="46" t="s">
        <v>87</v>
      </c>
      <c r="N74" s="226">
        <v>333</v>
      </c>
      <c r="O74" s="69">
        <f t="shared" ref="O74" si="516">IFERROR(N74/L71,"-")</f>
        <v>8.7608524072612465E-2</v>
      </c>
      <c r="P74" s="338"/>
      <c r="Q74" s="46" t="s">
        <v>87</v>
      </c>
      <c r="R74" s="226">
        <v>434</v>
      </c>
      <c r="S74" s="78">
        <f t="shared" ref="S74" si="517">IFERROR(R74/P71,"-")</f>
        <v>0.12723541483435943</v>
      </c>
      <c r="T74" s="338"/>
      <c r="U74" s="46" t="s">
        <v>87</v>
      </c>
      <c r="V74" s="226">
        <v>445</v>
      </c>
      <c r="W74" s="69">
        <f t="shared" ref="W74" si="518">IFERROR(V74/T71,"-")</f>
        <v>0.16660426806439535</v>
      </c>
      <c r="X74" s="338"/>
      <c r="Y74" s="46" t="s">
        <v>87</v>
      </c>
      <c r="Z74" s="226">
        <v>234</v>
      </c>
      <c r="AA74" s="69">
        <f t="shared" ref="AA74" si="519">IFERROR(Z74/X71,"-")</f>
        <v>0.18252730109204368</v>
      </c>
      <c r="AB74" s="338"/>
      <c r="AC74" s="46" t="s">
        <v>87</v>
      </c>
      <c r="AD74" s="226">
        <v>82</v>
      </c>
      <c r="AE74" s="69">
        <f t="shared" ref="AE74" si="520">IFERROR(AD74/AB71,"-")</f>
        <v>0.15708812260536398</v>
      </c>
      <c r="AF74" s="338"/>
      <c r="AG74" s="46" t="s">
        <v>87</v>
      </c>
      <c r="AH74" s="226">
        <v>1538</v>
      </c>
      <c r="AI74" s="78">
        <f t="shared" ref="AI74" si="521">IFERROR(AH74/AF71,"-")</f>
        <v>0.13004143062484147</v>
      </c>
      <c r="AK74" s="173">
        <v>70</v>
      </c>
      <c r="AL74" s="176" t="s">
        <v>56</v>
      </c>
      <c r="AM74" s="174">
        <f t="shared" si="485"/>
        <v>0.68644067796610164</v>
      </c>
      <c r="AO74" s="65" t="str">
        <f t="shared" si="486"/>
        <v>天王寺区</v>
      </c>
      <c r="AP74" s="147">
        <f t="shared" si="487"/>
        <v>0.61131989522833385</v>
      </c>
      <c r="AQ74" s="147">
        <f t="shared" si="488"/>
        <v>0.61099999999999999</v>
      </c>
      <c r="AS74" s="147">
        <f t="shared" si="489"/>
        <v>0.67300000000000004</v>
      </c>
      <c r="AT74" s="184">
        <v>0</v>
      </c>
    </row>
    <row r="75" spans="2:46" s="20" customFormat="1">
      <c r="B75" s="311"/>
      <c r="C75" s="348"/>
      <c r="D75" s="338"/>
      <c r="E75" s="47" t="s">
        <v>88</v>
      </c>
      <c r="F75" s="227">
        <v>10</v>
      </c>
      <c r="G75" s="70">
        <f t="shared" ref="G75" si="522">IFERROR(F75/D71,"-")</f>
        <v>0.23809523809523808</v>
      </c>
      <c r="H75" s="338"/>
      <c r="I75" s="47" t="s">
        <v>88</v>
      </c>
      <c r="J75" s="227">
        <v>26</v>
      </c>
      <c r="K75" s="70">
        <f t="shared" ref="K75" si="523">IFERROR(J75/H71,"-")</f>
        <v>0.26530612244897961</v>
      </c>
      <c r="L75" s="338"/>
      <c r="M75" s="47" t="s">
        <v>88</v>
      </c>
      <c r="N75" s="227">
        <v>759</v>
      </c>
      <c r="O75" s="70">
        <f t="shared" ref="O75" si="524">IFERROR(N75/L71,"-")</f>
        <v>0.19968429360694553</v>
      </c>
      <c r="P75" s="338"/>
      <c r="Q75" s="47" t="s">
        <v>88</v>
      </c>
      <c r="R75" s="227">
        <v>866</v>
      </c>
      <c r="S75" s="79">
        <f t="shared" ref="S75" si="525">IFERROR(R75/P71,"-")</f>
        <v>0.25388449135150981</v>
      </c>
      <c r="T75" s="338"/>
      <c r="U75" s="47" t="s">
        <v>88</v>
      </c>
      <c r="V75" s="227">
        <v>743</v>
      </c>
      <c r="W75" s="70">
        <f t="shared" ref="W75" si="526">IFERROR(V75/T71,"-")</f>
        <v>0.27817296892549609</v>
      </c>
      <c r="X75" s="338"/>
      <c r="Y75" s="47" t="s">
        <v>88</v>
      </c>
      <c r="Z75" s="227">
        <v>362</v>
      </c>
      <c r="AA75" s="70">
        <f t="shared" ref="AA75" si="527">IFERROR(Z75/X71,"-")</f>
        <v>0.28237129485179407</v>
      </c>
      <c r="AB75" s="338"/>
      <c r="AC75" s="47" t="s">
        <v>88</v>
      </c>
      <c r="AD75" s="227">
        <v>121</v>
      </c>
      <c r="AE75" s="70">
        <f t="shared" ref="AE75" si="528">IFERROR(AD75/AB71,"-")</f>
        <v>0.23180076628352492</v>
      </c>
      <c r="AF75" s="338"/>
      <c r="AG75" s="47" t="s">
        <v>88</v>
      </c>
      <c r="AH75" s="227">
        <v>2887</v>
      </c>
      <c r="AI75" s="79">
        <f t="shared" ref="AI75" si="529">IFERROR(AH75/AF71,"-")</f>
        <v>0.24410247738226093</v>
      </c>
      <c r="AK75" s="173">
        <v>71</v>
      </c>
      <c r="AL75" s="176" t="s">
        <v>57</v>
      </c>
      <c r="AM75" s="174">
        <f t="shared" si="485"/>
        <v>0.69349756516757377</v>
      </c>
      <c r="AO75" s="65" t="str">
        <f t="shared" si="486"/>
        <v>西区</v>
      </c>
      <c r="AP75" s="147">
        <f t="shared" si="487"/>
        <v>0.60974746282747228</v>
      </c>
      <c r="AQ75" s="147">
        <f t="shared" si="488"/>
        <v>0.61</v>
      </c>
      <c r="AS75" s="147">
        <f t="shared" si="489"/>
        <v>0.67300000000000004</v>
      </c>
      <c r="AT75" s="184">
        <v>0</v>
      </c>
    </row>
    <row r="76" spans="2:46" s="20" customFormat="1" ht="24">
      <c r="B76" s="294"/>
      <c r="C76" s="349"/>
      <c r="D76" s="339"/>
      <c r="E76" s="224" t="s">
        <v>169</v>
      </c>
      <c r="F76" s="228">
        <v>26</v>
      </c>
      <c r="G76" s="71">
        <f t="shared" ref="G76" si="530">IFERROR(F76/D71,"-")</f>
        <v>0.61904761904761907</v>
      </c>
      <c r="H76" s="339"/>
      <c r="I76" s="224" t="s">
        <v>169</v>
      </c>
      <c r="J76" s="228">
        <v>59</v>
      </c>
      <c r="K76" s="71">
        <f t="shared" ref="K76" si="531">IFERROR(J76/H71,"-")</f>
        <v>0.60204081632653061</v>
      </c>
      <c r="L76" s="339"/>
      <c r="M76" s="224" t="s">
        <v>169</v>
      </c>
      <c r="N76" s="228">
        <v>2319</v>
      </c>
      <c r="O76" s="71">
        <f t="shared" ref="O76" si="532">IFERROR(N76/L71,"-")</f>
        <v>0.61010260457774268</v>
      </c>
      <c r="P76" s="339"/>
      <c r="Q76" s="224" t="s">
        <v>169</v>
      </c>
      <c r="R76" s="228">
        <v>2317</v>
      </c>
      <c r="S76" s="71">
        <f t="shared" ref="S76" si="533">IFERROR(R76/P71,"-")</f>
        <v>0.67927294048666076</v>
      </c>
      <c r="T76" s="339"/>
      <c r="U76" s="224" t="s">
        <v>169</v>
      </c>
      <c r="V76" s="228">
        <v>1902</v>
      </c>
      <c r="W76" s="71">
        <f t="shared" ref="W76" si="534">IFERROR(V76/T71,"-")</f>
        <v>0.71209284912017967</v>
      </c>
      <c r="X76" s="339"/>
      <c r="Y76" s="224" t="s">
        <v>169</v>
      </c>
      <c r="Z76" s="228">
        <v>870</v>
      </c>
      <c r="AA76" s="71">
        <f t="shared" ref="AA76" si="535">IFERROR(Z76/X71,"-")</f>
        <v>0.67862714508580346</v>
      </c>
      <c r="AB76" s="339"/>
      <c r="AC76" s="224" t="s">
        <v>169</v>
      </c>
      <c r="AD76" s="228">
        <v>293</v>
      </c>
      <c r="AE76" s="71">
        <f t="shared" ref="AE76" si="536">IFERROR(AD76/AB71,"-")</f>
        <v>0.56130268199233713</v>
      </c>
      <c r="AF76" s="339"/>
      <c r="AG76" s="224" t="s">
        <v>169</v>
      </c>
      <c r="AH76" s="228">
        <v>7786</v>
      </c>
      <c r="AI76" s="71">
        <f t="shared" ref="AI76" si="537">IFERROR(AH76/AF71,"-")</f>
        <v>0.65832417350131056</v>
      </c>
      <c r="AK76" s="173">
        <v>72</v>
      </c>
      <c r="AL76" s="176" t="s">
        <v>33</v>
      </c>
      <c r="AM76" s="174">
        <f t="shared" si="485"/>
        <v>0.6013289036544851</v>
      </c>
      <c r="AO76" s="65" t="str">
        <f t="shared" si="486"/>
        <v>太子町</v>
      </c>
      <c r="AP76" s="147">
        <f t="shared" si="487"/>
        <v>0.6013289036544851</v>
      </c>
      <c r="AQ76" s="147">
        <f t="shared" si="488"/>
        <v>0.60099999999999998</v>
      </c>
      <c r="AS76" s="147">
        <f t="shared" si="489"/>
        <v>0.67300000000000004</v>
      </c>
      <c r="AT76" s="184">
        <v>0</v>
      </c>
    </row>
    <row r="77" spans="2:46" s="20" customFormat="1">
      <c r="B77" s="293">
        <v>13</v>
      </c>
      <c r="C77" s="347" t="s">
        <v>106</v>
      </c>
      <c r="D77" s="337">
        <f>'市区町村別_在宅(医科)'!D19</f>
        <v>97</v>
      </c>
      <c r="E77" s="191" t="s">
        <v>84</v>
      </c>
      <c r="F77" s="247">
        <v>4</v>
      </c>
      <c r="G77" s="68">
        <f t="shared" ref="G77" si="538">IFERROR(F77/D77,"-")</f>
        <v>4.1237113402061855E-2</v>
      </c>
      <c r="H77" s="337">
        <f>'市区町村別_在宅(医科)'!M19</f>
        <v>202</v>
      </c>
      <c r="I77" s="191" t="s">
        <v>84</v>
      </c>
      <c r="J77" s="247">
        <v>18</v>
      </c>
      <c r="K77" s="68">
        <f t="shared" ref="K77" si="539">IFERROR(J77/H77,"-")</f>
        <v>8.9108910891089105E-2</v>
      </c>
      <c r="L77" s="337">
        <f>'市区町村別_在宅(医科)'!V19</f>
        <v>6748</v>
      </c>
      <c r="M77" s="191" t="s">
        <v>84</v>
      </c>
      <c r="N77" s="247">
        <v>501</v>
      </c>
      <c r="O77" s="68">
        <f t="shared" ref="O77" si="540">IFERROR(N77/L77,"-")</f>
        <v>7.4244220509780676E-2</v>
      </c>
      <c r="P77" s="337">
        <f>'市区町村別_在宅(医科)'!AE19</f>
        <v>6016</v>
      </c>
      <c r="Q77" s="191" t="s">
        <v>84</v>
      </c>
      <c r="R77" s="247">
        <v>815</v>
      </c>
      <c r="S77" s="77">
        <f t="shared" ref="S77" si="541">IFERROR(R77/P77,"-")</f>
        <v>0.1354720744680851</v>
      </c>
      <c r="T77" s="337">
        <f>'市区町村別_在宅(医科)'!AN19</f>
        <v>4341</v>
      </c>
      <c r="U77" s="191" t="s">
        <v>84</v>
      </c>
      <c r="V77" s="247">
        <v>1049</v>
      </c>
      <c r="W77" s="68">
        <f t="shared" ref="W77" si="542">IFERROR(V77/T77,"-")</f>
        <v>0.24164938954158027</v>
      </c>
      <c r="X77" s="337">
        <f>'市区町村別_在宅(医科)'!AW19</f>
        <v>2089</v>
      </c>
      <c r="Y77" s="191" t="s">
        <v>84</v>
      </c>
      <c r="Z77" s="247">
        <v>601</v>
      </c>
      <c r="AA77" s="68">
        <f t="shared" ref="AA77" si="543">IFERROR(Z77/X77,"-")</f>
        <v>0.28769746290090953</v>
      </c>
      <c r="AB77" s="337">
        <f>'市区町村別_在宅(医科)'!BF19</f>
        <v>914</v>
      </c>
      <c r="AC77" s="191" t="s">
        <v>84</v>
      </c>
      <c r="AD77" s="247">
        <v>253</v>
      </c>
      <c r="AE77" s="68">
        <f t="shared" ref="AE77" si="544">IFERROR(AD77/AB77,"-")</f>
        <v>0.27680525164113784</v>
      </c>
      <c r="AF77" s="337">
        <f>'市区町村別_在宅(医科)'!BO19</f>
        <v>20407</v>
      </c>
      <c r="AG77" s="191" t="s">
        <v>84</v>
      </c>
      <c r="AH77" s="247">
        <v>3241</v>
      </c>
      <c r="AI77" s="77">
        <f t="shared" ref="AI77" si="545">IFERROR(AH77/AF77,"-")</f>
        <v>0.15881805262899984</v>
      </c>
      <c r="AK77" s="173">
        <v>73</v>
      </c>
      <c r="AL77" s="176" t="s">
        <v>34</v>
      </c>
      <c r="AM77" s="174">
        <f t="shared" si="485"/>
        <v>0.6132140399174123</v>
      </c>
      <c r="AO77" s="65" t="str">
        <f t="shared" si="486"/>
        <v>千早赤阪村</v>
      </c>
      <c r="AP77" s="147">
        <f t="shared" si="487"/>
        <v>0.59924528301886792</v>
      </c>
      <c r="AQ77" s="147">
        <f t="shared" si="488"/>
        <v>0.59899999999999998</v>
      </c>
      <c r="AS77" s="147">
        <f t="shared" si="489"/>
        <v>0.67300000000000004</v>
      </c>
      <c r="AT77" s="184">
        <v>0</v>
      </c>
    </row>
    <row r="78" spans="2:46" s="20" customFormat="1">
      <c r="B78" s="311"/>
      <c r="C78" s="348"/>
      <c r="D78" s="338"/>
      <c r="E78" s="45" t="s">
        <v>85</v>
      </c>
      <c r="F78" s="226">
        <v>37</v>
      </c>
      <c r="G78" s="69">
        <f t="shared" ref="G78" si="546">IFERROR(F78/D77,"-")</f>
        <v>0.38144329896907214</v>
      </c>
      <c r="H78" s="338"/>
      <c r="I78" s="45" t="s">
        <v>85</v>
      </c>
      <c r="J78" s="226">
        <v>68</v>
      </c>
      <c r="K78" s="69">
        <f t="shared" ref="K78" si="547">IFERROR(J78/H77,"-")</f>
        <v>0.33663366336633666</v>
      </c>
      <c r="L78" s="338"/>
      <c r="M78" s="45" t="s">
        <v>85</v>
      </c>
      <c r="N78" s="226">
        <v>1583</v>
      </c>
      <c r="O78" s="69">
        <f t="shared" ref="O78" si="548">IFERROR(N78/L77,"-")</f>
        <v>0.23458802608180201</v>
      </c>
      <c r="P78" s="338"/>
      <c r="Q78" s="45" t="s">
        <v>85</v>
      </c>
      <c r="R78" s="226">
        <v>1637</v>
      </c>
      <c r="S78" s="78">
        <f t="shared" ref="S78" si="549">IFERROR(R78/P77,"-")</f>
        <v>0.27210771276595747</v>
      </c>
      <c r="T78" s="338"/>
      <c r="U78" s="45" t="s">
        <v>85</v>
      </c>
      <c r="V78" s="226">
        <v>1351</v>
      </c>
      <c r="W78" s="69">
        <f t="shared" ref="W78" si="550">IFERROR(V78/T77,"-")</f>
        <v>0.31121861322275973</v>
      </c>
      <c r="X78" s="338"/>
      <c r="Y78" s="45" t="s">
        <v>85</v>
      </c>
      <c r="Z78" s="226">
        <v>604</v>
      </c>
      <c r="AA78" s="69">
        <f t="shared" ref="AA78" si="551">IFERROR(Z78/X77,"-")</f>
        <v>0.28913355672570606</v>
      </c>
      <c r="AB78" s="338"/>
      <c r="AC78" s="45" t="s">
        <v>85</v>
      </c>
      <c r="AD78" s="226">
        <v>226</v>
      </c>
      <c r="AE78" s="69">
        <f t="shared" ref="AE78" si="552">IFERROR(AD78/AB77,"-")</f>
        <v>0.24726477024070023</v>
      </c>
      <c r="AF78" s="338"/>
      <c r="AG78" s="45" t="s">
        <v>85</v>
      </c>
      <c r="AH78" s="226">
        <v>5506</v>
      </c>
      <c r="AI78" s="78">
        <f t="shared" ref="AI78" si="553">IFERROR(AH78/AF77,"-")</f>
        <v>0.26980937913461067</v>
      </c>
      <c r="AK78" s="173">
        <v>74</v>
      </c>
      <c r="AL78" s="176" t="s">
        <v>35</v>
      </c>
      <c r="AM78" s="174">
        <f t="shared" si="485"/>
        <v>0.59924528301886792</v>
      </c>
      <c r="AO78" s="65" t="str">
        <f t="shared" si="486"/>
        <v>豊能町</v>
      </c>
      <c r="AP78" s="147">
        <f t="shared" si="487"/>
        <v>0.5954631379962193</v>
      </c>
      <c r="AQ78" s="147">
        <f t="shared" si="488"/>
        <v>0.59499999999999997</v>
      </c>
      <c r="AS78" s="147">
        <f t="shared" si="489"/>
        <v>0.67300000000000004</v>
      </c>
      <c r="AT78" s="184">
        <v>999</v>
      </c>
    </row>
    <row r="79" spans="2:46" s="20" customFormat="1">
      <c r="B79" s="311"/>
      <c r="C79" s="348"/>
      <c r="D79" s="338"/>
      <c r="E79" s="46" t="s">
        <v>86</v>
      </c>
      <c r="F79" s="226">
        <v>31</v>
      </c>
      <c r="G79" s="69">
        <f t="shared" ref="G79" si="554">IFERROR(F79/D77,"-")</f>
        <v>0.31958762886597936</v>
      </c>
      <c r="H79" s="338"/>
      <c r="I79" s="46" t="s">
        <v>86</v>
      </c>
      <c r="J79" s="226">
        <v>65</v>
      </c>
      <c r="K79" s="69">
        <f t="shared" ref="K79" si="555">IFERROR(J79/H77,"-")</f>
        <v>0.32178217821782179</v>
      </c>
      <c r="L79" s="338"/>
      <c r="M79" s="46" t="s">
        <v>86</v>
      </c>
      <c r="N79" s="226">
        <v>2589</v>
      </c>
      <c r="O79" s="69">
        <f t="shared" ref="O79" si="556">IFERROR(N79/L77,"-")</f>
        <v>0.38366923532898639</v>
      </c>
      <c r="P79" s="338"/>
      <c r="Q79" s="46" t="s">
        <v>86</v>
      </c>
      <c r="R79" s="226">
        <v>2674</v>
      </c>
      <c r="S79" s="78">
        <f t="shared" ref="S79" si="557">IFERROR(R79/P77,"-")</f>
        <v>0.44448138297872342</v>
      </c>
      <c r="T79" s="338"/>
      <c r="U79" s="46" t="s">
        <v>86</v>
      </c>
      <c r="V79" s="226">
        <v>1905</v>
      </c>
      <c r="W79" s="69">
        <f t="shared" ref="W79" si="558">IFERROR(V79/T77,"-")</f>
        <v>0.4388389771941949</v>
      </c>
      <c r="X79" s="338"/>
      <c r="Y79" s="46" t="s">
        <v>86</v>
      </c>
      <c r="Z79" s="226">
        <v>854</v>
      </c>
      <c r="AA79" s="69">
        <f t="shared" ref="AA79" si="559">IFERROR(Z79/X77,"-")</f>
        <v>0.40880804212541888</v>
      </c>
      <c r="AB79" s="338"/>
      <c r="AC79" s="46" t="s">
        <v>86</v>
      </c>
      <c r="AD79" s="226">
        <v>278</v>
      </c>
      <c r="AE79" s="69">
        <f t="shared" ref="AE79" si="560">IFERROR(AD79/AB77,"-")</f>
        <v>0.30415754923413568</v>
      </c>
      <c r="AF79" s="338"/>
      <c r="AG79" s="46" t="s">
        <v>86</v>
      </c>
      <c r="AH79" s="226">
        <v>8396</v>
      </c>
      <c r="AI79" s="78">
        <f t="shared" ref="AI79" si="561">IFERROR(AH79/AF77,"-")</f>
        <v>0.4114274513647278</v>
      </c>
    </row>
    <row r="80" spans="2:46" s="20" customFormat="1">
      <c r="B80" s="311"/>
      <c r="C80" s="348"/>
      <c r="D80" s="338"/>
      <c r="E80" s="46" t="s">
        <v>87</v>
      </c>
      <c r="F80" s="226">
        <v>8</v>
      </c>
      <c r="G80" s="69">
        <f t="shared" ref="G80" si="562">IFERROR(F80/D77,"-")</f>
        <v>8.247422680412371E-2</v>
      </c>
      <c r="H80" s="338"/>
      <c r="I80" s="46" t="s">
        <v>87</v>
      </c>
      <c r="J80" s="226">
        <v>21</v>
      </c>
      <c r="K80" s="69">
        <f t="shared" ref="K80" si="563">IFERROR(J80/H77,"-")</f>
        <v>0.10396039603960396</v>
      </c>
      <c r="L80" s="338"/>
      <c r="M80" s="46" t="s">
        <v>87</v>
      </c>
      <c r="N80" s="226">
        <v>517</v>
      </c>
      <c r="O80" s="69">
        <f t="shared" ref="O80" si="564">IFERROR(N80/L77,"-")</f>
        <v>7.6615293420272679E-2</v>
      </c>
      <c r="P80" s="338"/>
      <c r="Q80" s="46" t="s">
        <v>87</v>
      </c>
      <c r="R80" s="226">
        <v>745</v>
      </c>
      <c r="S80" s="78">
        <f t="shared" ref="S80" si="565">IFERROR(R80/P77,"-")</f>
        <v>0.12383643617021277</v>
      </c>
      <c r="T80" s="338"/>
      <c r="U80" s="46" t="s">
        <v>87</v>
      </c>
      <c r="V80" s="226">
        <v>637</v>
      </c>
      <c r="W80" s="69">
        <f t="shared" ref="W80" si="566">IFERROR(V80/T77,"-")</f>
        <v>0.14674038240036857</v>
      </c>
      <c r="X80" s="338"/>
      <c r="Y80" s="46" t="s">
        <v>87</v>
      </c>
      <c r="Z80" s="226">
        <v>371</v>
      </c>
      <c r="AA80" s="69">
        <f t="shared" ref="AA80" si="567">IFERROR(Z80/X77,"-")</f>
        <v>0.17759693633317378</v>
      </c>
      <c r="AB80" s="338"/>
      <c r="AC80" s="46" t="s">
        <v>87</v>
      </c>
      <c r="AD80" s="226">
        <v>154</v>
      </c>
      <c r="AE80" s="69">
        <f t="shared" ref="AE80" si="568">IFERROR(AD80/AB77,"-")</f>
        <v>0.16849015317286653</v>
      </c>
      <c r="AF80" s="338"/>
      <c r="AG80" s="46" t="s">
        <v>87</v>
      </c>
      <c r="AH80" s="226">
        <v>2453</v>
      </c>
      <c r="AI80" s="78">
        <f t="shared" ref="AI80" si="569">IFERROR(AH80/AF77,"-")</f>
        <v>0.12020385161954232</v>
      </c>
    </row>
    <row r="81" spans="2:35" s="20" customFormat="1">
      <c r="B81" s="311"/>
      <c r="C81" s="348"/>
      <c r="D81" s="338"/>
      <c r="E81" s="47" t="s">
        <v>88</v>
      </c>
      <c r="F81" s="227">
        <v>21</v>
      </c>
      <c r="G81" s="70">
        <f t="shared" ref="G81" si="570">IFERROR(F81/D77,"-")</f>
        <v>0.21649484536082475</v>
      </c>
      <c r="H81" s="338"/>
      <c r="I81" s="47" t="s">
        <v>88</v>
      </c>
      <c r="J81" s="227">
        <v>61</v>
      </c>
      <c r="K81" s="70">
        <f t="shared" ref="K81" si="571">IFERROR(J81/H77,"-")</f>
        <v>0.30198019801980197</v>
      </c>
      <c r="L81" s="338"/>
      <c r="M81" s="47" t="s">
        <v>88</v>
      </c>
      <c r="N81" s="227">
        <v>1473</v>
      </c>
      <c r="O81" s="70">
        <f t="shared" ref="O81" si="572">IFERROR(N81/L77,"-")</f>
        <v>0.21828689982216953</v>
      </c>
      <c r="P81" s="338"/>
      <c r="Q81" s="47" t="s">
        <v>88</v>
      </c>
      <c r="R81" s="227">
        <v>1516</v>
      </c>
      <c r="S81" s="79">
        <f t="shared" ref="S81" si="573">IFERROR(R81/P77,"-")</f>
        <v>0.25199468085106386</v>
      </c>
      <c r="T81" s="338"/>
      <c r="U81" s="47" t="s">
        <v>88</v>
      </c>
      <c r="V81" s="227">
        <v>1232</v>
      </c>
      <c r="W81" s="70">
        <f t="shared" ref="W81" si="574">IFERROR(V81/T77,"-")</f>
        <v>0.28380557475236123</v>
      </c>
      <c r="X81" s="338"/>
      <c r="Y81" s="47" t="s">
        <v>88</v>
      </c>
      <c r="Z81" s="227">
        <v>598</v>
      </c>
      <c r="AA81" s="70">
        <f t="shared" ref="AA81" si="575">IFERROR(Z81/X77,"-")</f>
        <v>0.28626136907611299</v>
      </c>
      <c r="AB81" s="338"/>
      <c r="AC81" s="47" t="s">
        <v>88</v>
      </c>
      <c r="AD81" s="227">
        <v>220</v>
      </c>
      <c r="AE81" s="70">
        <f t="shared" ref="AE81" si="576">IFERROR(AD81/AB77,"-")</f>
        <v>0.24070021881838075</v>
      </c>
      <c r="AF81" s="338"/>
      <c r="AG81" s="47" t="s">
        <v>88</v>
      </c>
      <c r="AH81" s="227">
        <v>5121</v>
      </c>
      <c r="AI81" s="79">
        <f t="shared" ref="AI81" si="577">IFERROR(AH81/AF77,"-")</f>
        <v>0.25094330376831481</v>
      </c>
    </row>
    <row r="82" spans="2:35" s="20" customFormat="1" ht="24">
      <c r="B82" s="294"/>
      <c r="C82" s="349"/>
      <c r="D82" s="339"/>
      <c r="E82" s="224" t="s">
        <v>169</v>
      </c>
      <c r="F82" s="228">
        <v>65</v>
      </c>
      <c r="G82" s="71">
        <f t="shared" ref="G82" si="578">IFERROR(F82/D77,"-")</f>
        <v>0.67010309278350511</v>
      </c>
      <c r="H82" s="339"/>
      <c r="I82" s="224" t="s">
        <v>169</v>
      </c>
      <c r="J82" s="228">
        <v>132</v>
      </c>
      <c r="K82" s="71">
        <f t="shared" ref="K82" si="579">IFERROR(J82/H77,"-")</f>
        <v>0.65346534653465349</v>
      </c>
      <c r="L82" s="339"/>
      <c r="M82" s="224" t="s">
        <v>169</v>
      </c>
      <c r="N82" s="228">
        <v>4100</v>
      </c>
      <c r="O82" s="71">
        <f t="shared" ref="O82" si="580">IFERROR(N82/L77,"-")</f>
        <v>0.60758743331357434</v>
      </c>
      <c r="P82" s="339"/>
      <c r="Q82" s="224" t="s">
        <v>169</v>
      </c>
      <c r="R82" s="228">
        <v>4100</v>
      </c>
      <c r="S82" s="71">
        <f t="shared" ref="S82" si="581">IFERROR(R82/P77,"-")</f>
        <v>0.68151595744680848</v>
      </c>
      <c r="T82" s="339"/>
      <c r="U82" s="224" t="s">
        <v>169</v>
      </c>
      <c r="V82" s="228">
        <v>3143</v>
      </c>
      <c r="W82" s="71">
        <f t="shared" ref="W82" si="582">IFERROR(V82/T77,"-")</f>
        <v>0.72402672195346696</v>
      </c>
      <c r="X82" s="339"/>
      <c r="Y82" s="224" t="s">
        <v>169</v>
      </c>
      <c r="Z82" s="228">
        <v>1465</v>
      </c>
      <c r="AA82" s="71">
        <f t="shared" ref="AA82" si="583">IFERROR(Z82/X77,"-")</f>
        <v>0.70129248444231684</v>
      </c>
      <c r="AB82" s="339"/>
      <c r="AC82" s="224" t="s">
        <v>169</v>
      </c>
      <c r="AD82" s="228">
        <v>556</v>
      </c>
      <c r="AE82" s="71">
        <f t="shared" ref="AE82" si="584">IFERROR(AD82/AB77,"-")</f>
        <v>0.60831509846827136</v>
      </c>
      <c r="AF82" s="339"/>
      <c r="AG82" s="224" t="s">
        <v>169</v>
      </c>
      <c r="AH82" s="228">
        <v>13561</v>
      </c>
      <c r="AI82" s="71">
        <f t="shared" ref="AI82" si="585">IFERROR(AH82/AF77,"-")</f>
        <v>0.6645268780320478</v>
      </c>
    </row>
    <row r="83" spans="2:35" s="20" customFormat="1">
      <c r="B83" s="293">
        <v>14</v>
      </c>
      <c r="C83" s="347" t="s">
        <v>107</v>
      </c>
      <c r="D83" s="337">
        <f>'市区町村別_在宅(医科)'!D20</f>
        <v>42</v>
      </c>
      <c r="E83" s="191" t="s">
        <v>84</v>
      </c>
      <c r="F83" s="247">
        <v>4</v>
      </c>
      <c r="G83" s="68">
        <f t="shared" ref="G83" si="586">IFERROR(F83/D83,"-")</f>
        <v>9.5238095238095233E-2</v>
      </c>
      <c r="H83" s="337">
        <f>'市区町村別_在宅(医科)'!M20</f>
        <v>113</v>
      </c>
      <c r="I83" s="191" t="s">
        <v>84</v>
      </c>
      <c r="J83" s="247">
        <v>3</v>
      </c>
      <c r="K83" s="68">
        <f t="shared" ref="K83" si="587">IFERROR(J83/H83,"-")</f>
        <v>2.6548672566371681E-2</v>
      </c>
      <c r="L83" s="337">
        <f>'市区町村別_在宅(医科)'!V20</f>
        <v>4903</v>
      </c>
      <c r="M83" s="191" t="s">
        <v>84</v>
      </c>
      <c r="N83" s="247">
        <v>340</v>
      </c>
      <c r="O83" s="68">
        <f t="shared" ref="O83" si="588">IFERROR(N83/L83,"-")</f>
        <v>6.9345298796655103E-2</v>
      </c>
      <c r="P83" s="337">
        <f>'市区町村別_在宅(医科)'!AE20</f>
        <v>4391</v>
      </c>
      <c r="Q83" s="191" t="s">
        <v>84</v>
      </c>
      <c r="R83" s="247">
        <v>547</v>
      </c>
      <c r="S83" s="77">
        <f t="shared" ref="S83" si="589">IFERROR(R83/P83,"-")</f>
        <v>0.12457299020724208</v>
      </c>
      <c r="T83" s="337">
        <f>'市区町村別_在宅(医科)'!AN20</f>
        <v>3465</v>
      </c>
      <c r="U83" s="191" t="s">
        <v>84</v>
      </c>
      <c r="V83" s="247">
        <v>753</v>
      </c>
      <c r="W83" s="68">
        <f t="shared" ref="W83" si="590">IFERROR(V83/T83,"-")</f>
        <v>0.21731601731601732</v>
      </c>
      <c r="X83" s="337">
        <f>'市区町村別_在宅(医科)'!AW20</f>
        <v>1754</v>
      </c>
      <c r="Y83" s="191" t="s">
        <v>84</v>
      </c>
      <c r="Z83" s="247">
        <v>449</v>
      </c>
      <c r="AA83" s="68">
        <f t="shared" ref="AA83" si="591">IFERROR(Z83/X83,"-")</f>
        <v>0.25598631698973773</v>
      </c>
      <c r="AB83" s="337">
        <f>'市区町村別_在宅(医科)'!BF20</f>
        <v>709</v>
      </c>
      <c r="AC83" s="191" t="s">
        <v>84</v>
      </c>
      <c r="AD83" s="247">
        <v>166</v>
      </c>
      <c r="AE83" s="68">
        <f t="shared" ref="AE83" si="592">IFERROR(AD83/AB83,"-")</f>
        <v>0.23413258110014104</v>
      </c>
      <c r="AF83" s="337">
        <f>'市区町村別_在宅(医科)'!BO20</f>
        <v>15377</v>
      </c>
      <c r="AG83" s="191" t="s">
        <v>84</v>
      </c>
      <c r="AH83" s="247">
        <v>2262</v>
      </c>
      <c r="AI83" s="77">
        <f t="shared" ref="AI83" si="593">IFERROR(AH83/AF83,"-")</f>
        <v>0.14710281589386748</v>
      </c>
    </row>
    <row r="84" spans="2:35" s="20" customFormat="1">
      <c r="B84" s="311"/>
      <c r="C84" s="348"/>
      <c r="D84" s="338"/>
      <c r="E84" s="45" t="s">
        <v>85</v>
      </c>
      <c r="F84" s="226">
        <v>17</v>
      </c>
      <c r="G84" s="69">
        <f t="shared" ref="G84" si="594">IFERROR(F84/D83,"-")</f>
        <v>0.40476190476190477</v>
      </c>
      <c r="H84" s="338"/>
      <c r="I84" s="45" t="s">
        <v>85</v>
      </c>
      <c r="J84" s="226">
        <v>42</v>
      </c>
      <c r="K84" s="69">
        <f t="shared" ref="K84" si="595">IFERROR(J84/H83,"-")</f>
        <v>0.37168141592920356</v>
      </c>
      <c r="L84" s="338"/>
      <c r="M84" s="45" t="s">
        <v>85</v>
      </c>
      <c r="N84" s="226">
        <v>1015</v>
      </c>
      <c r="O84" s="69">
        <f t="shared" ref="O84" si="596">IFERROR(N84/L83,"-")</f>
        <v>0.20701611258413216</v>
      </c>
      <c r="P84" s="338"/>
      <c r="Q84" s="45" t="s">
        <v>85</v>
      </c>
      <c r="R84" s="226">
        <v>1159</v>
      </c>
      <c r="S84" s="78">
        <f t="shared" ref="S84" si="597">IFERROR(R84/P83,"-")</f>
        <v>0.26394898656342519</v>
      </c>
      <c r="T84" s="338"/>
      <c r="U84" s="45" t="s">
        <v>85</v>
      </c>
      <c r="V84" s="226">
        <v>998</v>
      </c>
      <c r="W84" s="69">
        <f t="shared" ref="W84" si="598">IFERROR(V84/T83,"-")</f>
        <v>0.28802308802308801</v>
      </c>
      <c r="X84" s="338"/>
      <c r="Y84" s="45" t="s">
        <v>85</v>
      </c>
      <c r="Z84" s="226">
        <v>470</v>
      </c>
      <c r="AA84" s="69">
        <f t="shared" ref="AA84" si="599">IFERROR(Z84/X83,"-")</f>
        <v>0.26795895096921324</v>
      </c>
      <c r="AB84" s="338"/>
      <c r="AC84" s="45" t="s">
        <v>85</v>
      </c>
      <c r="AD84" s="226">
        <v>179</v>
      </c>
      <c r="AE84" s="69">
        <f t="shared" ref="AE84" si="600">IFERROR(AD84/AB83,"-")</f>
        <v>0.25246826516220028</v>
      </c>
      <c r="AF84" s="338"/>
      <c r="AG84" s="45" t="s">
        <v>85</v>
      </c>
      <c r="AH84" s="226">
        <v>3880</v>
      </c>
      <c r="AI84" s="78">
        <f t="shared" ref="AI84" si="601">IFERROR(AH84/AF83,"-")</f>
        <v>0.2523249008259088</v>
      </c>
    </row>
    <row r="85" spans="2:35" s="20" customFormat="1">
      <c r="B85" s="311"/>
      <c r="C85" s="348"/>
      <c r="D85" s="338"/>
      <c r="E85" s="46" t="s">
        <v>86</v>
      </c>
      <c r="F85" s="226">
        <v>4</v>
      </c>
      <c r="G85" s="69">
        <f t="shared" ref="G85" si="602">IFERROR(F85/D83,"-")</f>
        <v>9.5238095238095233E-2</v>
      </c>
      <c r="H85" s="338"/>
      <c r="I85" s="46" t="s">
        <v>86</v>
      </c>
      <c r="J85" s="226">
        <v>30</v>
      </c>
      <c r="K85" s="69">
        <f t="shared" ref="K85" si="603">IFERROR(J85/H83,"-")</f>
        <v>0.26548672566371684</v>
      </c>
      <c r="L85" s="338"/>
      <c r="M85" s="46" t="s">
        <v>86</v>
      </c>
      <c r="N85" s="226">
        <v>1711</v>
      </c>
      <c r="O85" s="69">
        <f t="shared" ref="O85" si="604">IFERROR(N85/L83,"-")</f>
        <v>0.34897001835610852</v>
      </c>
      <c r="P85" s="338"/>
      <c r="Q85" s="46" t="s">
        <v>86</v>
      </c>
      <c r="R85" s="226">
        <v>1768</v>
      </c>
      <c r="S85" s="78">
        <f t="shared" ref="S85" si="605">IFERROR(R85/P83,"-")</f>
        <v>0.4026417672511956</v>
      </c>
      <c r="T85" s="338"/>
      <c r="U85" s="46" t="s">
        <v>86</v>
      </c>
      <c r="V85" s="226">
        <v>1403</v>
      </c>
      <c r="W85" s="69">
        <f t="shared" ref="W85" si="606">IFERROR(V85/T83,"-")</f>
        <v>0.40490620490620488</v>
      </c>
      <c r="X85" s="338"/>
      <c r="Y85" s="46" t="s">
        <v>86</v>
      </c>
      <c r="Z85" s="226">
        <v>638</v>
      </c>
      <c r="AA85" s="69">
        <f t="shared" ref="AA85" si="607">IFERROR(Z85/X83,"-")</f>
        <v>0.3637400228050171</v>
      </c>
      <c r="AB85" s="338"/>
      <c r="AC85" s="46" t="s">
        <v>86</v>
      </c>
      <c r="AD85" s="226">
        <v>216</v>
      </c>
      <c r="AE85" s="69">
        <f t="shared" ref="AE85" si="608">IFERROR(AD85/AB83,"-")</f>
        <v>0.30465444287729199</v>
      </c>
      <c r="AF85" s="338"/>
      <c r="AG85" s="46" t="s">
        <v>86</v>
      </c>
      <c r="AH85" s="226">
        <v>5770</v>
      </c>
      <c r="AI85" s="78">
        <f t="shared" ref="AI85" si="609">IFERROR(AH85/AF83,"-")</f>
        <v>0.37523574169213758</v>
      </c>
    </row>
    <row r="86" spans="2:35" s="20" customFormat="1">
      <c r="B86" s="311"/>
      <c r="C86" s="348"/>
      <c r="D86" s="338"/>
      <c r="E86" s="46" t="s">
        <v>87</v>
      </c>
      <c r="F86" s="226">
        <v>2</v>
      </c>
      <c r="G86" s="69">
        <f t="shared" ref="G86" si="610">IFERROR(F86/D83,"-")</f>
        <v>4.7619047619047616E-2</v>
      </c>
      <c r="H86" s="338"/>
      <c r="I86" s="46" t="s">
        <v>87</v>
      </c>
      <c r="J86" s="226">
        <v>9</v>
      </c>
      <c r="K86" s="69">
        <f t="shared" ref="K86" si="611">IFERROR(J86/H83,"-")</f>
        <v>7.9646017699115043E-2</v>
      </c>
      <c r="L86" s="338"/>
      <c r="M86" s="46" t="s">
        <v>87</v>
      </c>
      <c r="N86" s="226">
        <v>373</v>
      </c>
      <c r="O86" s="69">
        <f t="shared" ref="O86" si="612">IFERROR(N86/L83,"-")</f>
        <v>7.6075871915153984E-2</v>
      </c>
      <c r="P86" s="338"/>
      <c r="Q86" s="46" t="s">
        <v>87</v>
      </c>
      <c r="R86" s="226">
        <v>520</v>
      </c>
      <c r="S86" s="78">
        <f t="shared" ref="S86" si="613">IFERROR(R86/P83,"-")</f>
        <v>0.11842404919152813</v>
      </c>
      <c r="T86" s="338"/>
      <c r="U86" s="46" t="s">
        <v>87</v>
      </c>
      <c r="V86" s="226">
        <v>560</v>
      </c>
      <c r="W86" s="69">
        <f t="shared" ref="W86" si="614">IFERROR(V86/T83,"-")</f>
        <v>0.16161616161616163</v>
      </c>
      <c r="X86" s="338"/>
      <c r="Y86" s="46" t="s">
        <v>87</v>
      </c>
      <c r="Z86" s="226">
        <v>321</v>
      </c>
      <c r="AA86" s="69">
        <f t="shared" ref="AA86" si="615">IFERROR(Z86/X83,"-")</f>
        <v>0.1830102622576967</v>
      </c>
      <c r="AB86" s="338"/>
      <c r="AC86" s="46" t="s">
        <v>87</v>
      </c>
      <c r="AD86" s="226">
        <v>141</v>
      </c>
      <c r="AE86" s="69">
        <f t="shared" ref="AE86" si="616">IFERROR(AD86/AB83,"-")</f>
        <v>0.19887165021156558</v>
      </c>
      <c r="AF86" s="338"/>
      <c r="AG86" s="46" t="s">
        <v>87</v>
      </c>
      <c r="AH86" s="226">
        <v>1926</v>
      </c>
      <c r="AI86" s="78">
        <f t="shared" ref="AI86" si="617">IFERROR(AH86/AF83,"-")</f>
        <v>0.12525199973987122</v>
      </c>
    </row>
    <row r="87" spans="2:35" s="20" customFormat="1">
      <c r="B87" s="311"/>
      <c r="C87" s="348"/>
      <c r="D87" s="338"/>
      <c r="E87" s="47" t="s">
        <v>88</v>
      </c>
      <c r="F87" s="227">
        <v>11</v>
      </c>
      <c r="G87" s="70">
        <f t="shared" ref="G87" si="618">IFERROR(F87/D83,"-")</f>
        <v>0.26190476190476192</v>
      </c>
      <c r="H87" s="338"/>
      <c r="I87" s="47" t="s">
        <v>88</v>
      </c>
      <c r="J87" s="227">
        <v>37</v>
      </c>
      <c r="K87" s="70">
        <f t="shared" ref="K87" si="619">IFERROR(J87/H83,"-")</f>
        <v>0.32743362831858408</v>
      </c>
      <c r="L87" s="338"/>
      <c r="M87" s="47" t="s">
        <v>88</v>
      </c>
      <c r="N87" s="227">
        <v>1058</v>
      </c>
      <c r="O87" s="70">
        <f t="shared" ref="O87" si="620">IFERROR(N87/L83,"-")</f>
        <v>0.21578625331429738</v>
      </c>
      <c r="P87" s="338"/>
      <c r="Q87" s="47" t="s">
        <v>88</v>
      </c>
      <c r="R87" s="227">
        <v>1135</v>
      </c>
      <c r="S87" s="79">
        <f t="shared" ref="S87" si="621">IFERROR(R87/P83,"-")</f>
        <v>0.25848326121612392</v>
      </c>
      <c r="T87" s="338"/>
      <c r="U87" s="47" t="s">
        <v>88</v>
      </c>
      <c r="V87" s="227">
        <v>977</v>
      </c>
      <c r="W87" s="70">
        <f t="shared" ref="W87" si="622">IFERROR(V87/T83,"-")</f>
        <v>0.28196248196248197</v>
      </c>
      <c r="X87" s="338"/>
      <c r="Y87" s="47" t="s">
        <v>88</v>
      </c>
      <c r="Z87" s="227">
        <v>491</v>
      </c>
      <c r="AA87" s="70">
        <f t="shared" ref="AA87" si="623">IFERROR(Z87/X83,"-")</f>
        <v>0.27993158494868869</v>
      </c>
      <c r="AB87" s="338"/>
      <c r="AC87" s="47" t="s">
        <v>88</v>
      </c>
      <c r="AD87" s="227">
        <v>191</v>
      </c>
      <c r="AE87" s="70">
        <f t="shared" ref="AE87" si="624">IFERROR(AD87/AB83,"-")</f>
        <v>0.26939351198871653</v>
      </c>
      <c r="AF87" s="338"/>
      <c r="AG87" s="47" t="s">
        <v>88</v>
      </c>
      <c r="AH87" s="227">
        <v>3900</v>
      </c>
      <c r="AI87" s="79">
        <f t="shared" ref="AI87" si="625">IFERROR(AH87/AF83,"-")</f>
        <v>0.25362554464459908</v>
      </c>
    </row>
    <row r="88" spans="2:35" s="20" customFormat="1" ht="24">
      <c r="B88" s="294"/>
      <c r="C88" s="349"/>
      <c r="D88" s="339"/>
      <c r="E88" s="224" t="s">
        <v>169</v>
      </c>
      <c r="F88" s="228">
        <v>25</v>
      </c>
      <c r="G88" s="71">
        <f t="shared" ref="G88" si="626">IFERROR(F88/D83,"-")</f>
        <v>0.59523809523809523</v>
      </c>
      <c r="H88" s="339"/>
      <c r="I88" s="224" t="s">
        <v>169</v>
      </c>
      <c r="J88" s="228">
        <v>76</v>
      </c>
      <c r="K88" s="71">
        <f t="shared" ref="K88" si="627">IFERROR(J88/H83,"-")</f>
        <v>0.67256637168141598</v>
      </c>
      <c r="L88" s="339"/>
      <c r="M88" s="224" t="s">
        <v>169</v>
      </c>
      <c r="N88" s="228">
        <v>2836</v>
      </c>
      <c r="O88" s="71">
        <f t="shared" ref="O88" si="628">IFERROR(N88/L83,"-")</f>
        <v>0.57842137466857024</v>
      </c>
      <c r="P88" s="339"/>
      <c r="Q88" s="224" t="s">
        <v>169</v>
      </c>
      <c r="R88" s="228">
        <v>2928</v>
      </c>
      <c r="S88" s="71">
        <f t="shared" ref="S88" si="629">IFERROR(R88/P83,"-")</f>
        <v>0.66681849237075841</v>
      </c>
      <c r="T88" s="339"/>
      <c r="U88" s="224" t="s">
        <v>169</v>
      </c>
      <c r="V88" s="228">
        <v>2479</v>
      </c>
      <c r="W88" s="71">
        <f t="shared" ref="W88" si="630">IFERROR(V88/T83,"-")</f>
        <v>0.71544011544011543</v>
      </c>
      <c r="X88" s="339"/>
      <c r="Y88" s="224" t="s">
        <v>169</v>
      </c>
      <c r="Z88" s="228">
        <v>1221</v>
      </c>
      <c r="AA88" s="71">
        <f t="shared" ref="AA88" si="631">IFERROR(Z88/X83,"-")</f>
        <v>0.69612314709236034</v>
      </c>
      <c r="AB88" s="339"/>
      <c r="AC88" s="224" t="s">
        <v>169</v>
      </c>
      <c r="AD88" s="228">
        <v>452</v>
      </c>
      <c r="AE88" s="71">
        <f t="shared" ref="AE88" si="632">IFERROR(AD88/AB83,"-")</f>
        <v>0.6375176304654443</v>
      </c>
      <c r="AF88" s="339"/>
      <c r="AG88" s="224" t="s">
        <v>169</v>
      </c>
      <c r="AH88" s="228">
        <v>10017</v>
      </c>
      <c r="AI88" s="71">
        <f t="shared" ref="AI88" si="633">IFERROR(AH88/AF83,"-")</f>
        <v>0.65142745659101253</v>
      </c>
    </row>
    <row r="89" spans="2:35" s="20" customFormat="1">
      <c r="B89" s="293">
        <v>15</v>
      </c>
      <c r="C89" s="347" t="s">
        <v>108</v>
      </c>
      <c r="D89" s="337">
        <f>'市区町村別_在宅(医科)'!D21</f>
        <v>87</v>
      </c>
      <c r="E89" s="191" t="s">
        <v>84</v>
      </c>
      <c r="F89" s="247">
        <v>8</v>
      </c>
      <c r="G89" s="68">
        <f t="shared" ref="G89" si="634">IFERROR(F89/D89,"-")</f>
        <v>9.1954022988505746E-2</v>
      </c>
      <c r="H89" s="337">
        <f>'市区町村別_在宅(医科)'!M21</f>
        <v>233</v>
      </c>
      <c r="I89" s="191" t="s">
        <v>84</v>
      </c>
      <c r="J89" s="247">
        <v>20</v>
      </c>
      <c r="K89" s="68">
        <f t="shared" ref="K89" si="635">IFERROR(J89/H89,"-")</f>
        <v>8.5836909871244635E-2</v>
      </c>
      <c r="L89" s="337">
        <f>'市区町村別_在宅(医科)'!V21</f>
        <v>8510</v>
      </c>
      <c r="M89" s="191" t="s">
        <v>84</v>
      </c>
      <c r="N89" s="247">
        <v>571</v>
      </c>
      <c r="O89" s="68">
        <f t="shared" ref="O89" si="636">IFERROR(N89/L89,"-")</f>
        <v>6.7097532314923616E-2</v>
      </c>
      <c r="P89" s="337">
        <f>'市区町村別_在宅(医科)'!AE21</f>
        <v>7159</v>
      </c>
      <c r="Q89" s="191" t="s">
        <v>84</v>
      </c>
      <c r="R89" s="247">
        <v>872</v>
      </c>
      <c r="S89" s="77">
        <f t="shared" ref="S89" si="637">IFERROR(R89/P89,"-")</f>
        <v>0.12180472132979467</v>
      </c>
      <c r="T89" s="337">
        <f>'市区町村別_在宅(医科)'!AN21</f>
        <v>5330</v>
      </c>
      <c r="U89" s="191" t="s">
        <v>84</v>
      </c>
      <c r="V89" s="247">
        <v>1074</v>
      </c>
      <c r="W89" s="68">
        <f t="shared" ref="W89" si="638">IFERROR(V89/T89,"-")</f>
        <v>0.20150093808630393</v>
      </c>
      <c r="X89" s="337">
        <f>'市区町村別_在宅(医科)'!AW21</f>
        <v>2429</v>
      </c>
      <c r="Y89" s="191" t="s">
        <v>84</v>
      </c>
      <c r="Z89" s="247">
        <v>560</v>
      </c>
      <c r="AA89" s="68">
        <f t="shared" ref="AA89" si="639">IFERROR(Z89/X89,"-")</f>
        <v>0.23054755043227665</v>
      </c>
      <c r="AB89" s="337">
        <f>'市区町村別_在宅(医科)'!BF21</f>
        <v>884</v>
      </c>
      <c r="AC89" s="191" t="s">
        <v>84</v>
      </c>
      <c r="AD89" s="247">
        <v>171</v>
      </c>
      <c r="AE89" s="68">
        <f t="shared" ref="AE89" si="640">IFERROR(AD89/AB89,"-")</f>
        <v>0.19343891402714933</v>
      </c>
      <c r="AF89" s="337">
        <f>'市区町村別_在宅(医科)'!BO21</f>
        <v>24632</v>
      </c>
      <c r="AG89" s="191" t="s">
        <v>84</v>
      </c>
      <c r="AH89" s="247">
        <v>3276</v>
      </c>
      <c r="AI89" s="77">
        <f t="shared" ref="AI89" si="641">IFERROR(AH89/AF89,"-")</f>
        <v>0.13299772653458916</v>
      </c>
    </row>
    <row r="90" spans="2:35" s="20" customFormat="1">
      <c r="B90" s="311"/>
      <c r="C90" s="348"/>
      <c r="D90" s="338"/>
      <c r="E90" s="45" t="s">
        <v>85</v>
      </c>
      <c r="F90" s="226">
        <v>26</v>
      </c>
      <c r="G90" s="69">
        <f t="shared" ref="G90" si="642">IFERROR(F90/D89,"-")</f>
        <v>0.2988505747126437</v>
      </c>
      <c r="H90" s="338"/>
      <c r="I90" s="45" t="s">
        <v>85</v>
      </c>
      <c r="J90" s="226">
        <v>87</v>
      </c>
      <c r="K90" s="69">
        <f t="shared" ref="K90" si="643">IFERROR(J90/H89,"-")</f>
        <v>0.37339055793991416</v>
      </c>
      <c r="L90" s="338"/>
      <c r="M90" s="45" t="s">
        <v>85</v>
      </c>
      <c r="N90" s="226">
        <v>2101</v>
      </c>
      <c r="O90" s="69">
        <f t="shared" ref="O90" si="644">IFERROR(N90/L89,"-")</f>
        <v>0.24688601645123384</v>
      </c>
      <c r="P90" s="338"/>
      <c r="Q90" s="45" t="s">
        <v>85</v>
      </c>
      <c r="R90" s="226">
        <v>2196</v>
      </c>
      <c r="S90" s="78">
        <f t="shared" ref="S90" si="645">IFERROR(R90/P89,"-")</f>
        <v>0.30674675233971227</v>
      </c>
      <c r="T90" s="338"/>
      <c r="U90" s="45" t="s">
        <v>85</v>
      </c>
      <c r="V90" s="226">
        <v>1652</v>
      </c>
      <c r="W90" s="69">
        <f t="shared" ref="W90" si="646">IFERROR(V90/T89,"-")</f>
        <v>0.30994371482176358</v>
      </c>
      <c r="X90" s="338"/>
      <c r="Y90" s="45" t="s">
        <v>85</v>
      </c>
      <c r="Z90" s="226">
        <v>741</v>
      </c>
      <c r="AA90" s="69">
        <f t="shared" ref="AA90" si="647">IFERROR(Z90/X89,"-")</f>
        <v>0.30506381226842322</v>
      </c>
      <c r="AB90" s="338"/>
      <c r="AC90" s="45" t="s">
        <v>85</v>
      </c>
      <c r="AD90" s="226">
        <v>201</v>
      </c>
      <c r="AE90" s="69">
        <f t="shared" ref="AE90" si="648">IFERROR(AD90/AB89,"-")</f>
        <v>0.22737556561085973</v>
      </c>
      <c r="AF90" s="338"/>
      <c r="AG90" s="45" t="s">
        <v>85</v>
      </c>
      <c r="AH90" s="226">
        <v>7004</v>
      </c>
      <c r="AI90" s="78">
        <f t="shared" ref="AI90" si="649">IFERROR(AH90/AF89,"-")</f>
        <v>0.28434556674244887</v>
      </c>
    </row>
    <row r="91" spans="2:35" s="20" customFormat="1">
      <c r="B91" s="311"/>
      <c r="C91" s="348"/>
      <c r="D91" s="338"/>
      <c r="E91" s="46" t="s">
        <v>86</v>
      </c>
      <c r="F91" s="226">
        <v>22</v>
      </c>
      <c r="G91" s="69">
        <f t="shared" ref="G91" si="650">IFERROR(F91/D89,"-")</f>
        <v>0.25287356321839083</v>
      </c>
      <c r="H91" s="338"/>
      <c r="I91" s="46" t="s">
        <v>86</v>
      </c>
      <c r="J91" s="226">
        <v>83</v>
      </c>
      <c r="K91" s="69">
        <f t="shared" ref="K91" si="651">IFERROR(J91/H89,"-")</f>
        <v>0.35622317596566522</v>
      </c>
      <c r="L91" s="338"/>
      <c r="M91" s="46" t="s">
        <v>86</v>
      </c>
      <c r="N91" s="226">
        <v>2926</v>
      </c>
      <c r="O91" s="69">
        <f t="shared" ref="O91" si="652">IFERROR(N91/L89,"-")</f>
        <v>0.3438307873090482</v>
      </c>
      <c r="P91" s="338"/>
      <c r="Q91" s="46" t="s">
        <v>86</v>
      </c>
      <c r="R91" s="226">
        <v>2827</v>
      </c>
      <c r="S91" s="78">
        <f t="shared" ref="S91" si="653">IFERROR(R91/P89,"-")</f>
        <v>0.39488755412767146</v>
      </c>
      <c r="T91" s="338"/>
      <c r="U91" s="46" t="s">
        <v>86</v>
      </c>
      <c r="V91" s="226">
        <v>2152</v>
      </c>
      <c r="W91" s="69">
        <f t="shared" ref="W91" si="654">IFERROR(V91/T89,"-")</f>
        <v>0.40375234521575987</v>
      </c>
      <c r="X91" s="338"/>
      <c r="Y91" s="46" t="s">
        <v>86</v>
      </c>
      <c r="Z91" s="226">
        <v>901</v>
      </c>
      <c r="AA91" s="69">
        <f t="shared" ref="AA91" si="655">IFERROR(Z91/X89,"-")</f>
        <v>0.37093454096335943</v>
      </c>
      <c r="AB91" s="338"/>
      <c r="AC91" s="46" t="s">
        <v>86</v>
      </c>
      <c r="AD91" s="226">
        <v>223</v>
      </c>
      <c r="AE91" s="69">
        <f t="shared" ref="AE91" si="656">IFERROR(AD91/AB89,"-")</f>
        <v>0.25226244343891402</v>
      </c>
      <c r="AF91" s="338"/>
      <c r="AG91" s="46" t="s">
        <v>86</v>
      </c>
      <c r="AH91" s="226">
        <v>9134</v>
      </c>
      <c r="AI91" s="78">
        <f t="shared" ref="AI91" si="657">IFERROR(AH91/AF89,"-")</f>
        <v>0.37081844754790516</v>
      </c>
    </row>
    <row r="92" spans="2:35" s="20" customFormat="1">
      <c r="B92" s="311"/>
      <c r="C92" s="348"/>
      <c r="D92" s="338"/>
      <c r="E92" s="46" t="s">
        <v>87</v>
      </c>
      <c r="F92" s="226">
        <v>5</v>
      </c>
      <c r="G92" s="69">
        <f t="shared" ref="G92" si="658">IFERROR(F92/D89,"-")</f>
        <v>5.7471264367816091E-2</v>
      </c>
      <c r="H92" s="338"/>
      <c r="I92" s="46" t="s">
        <v>87</v>
      </c>
      <c r="J92" s="226">
        <v>29</v>
      </c>
      <c r="K92" s="69">
        <f t="shared" ref="K92" si="659">IFERROR(J92/H89,"-")</f>
        <v>0.12446351931330472</v>
      </c>
      <c r="L92" s="338"/>
      <c r="M92" s="46" t="s">
        <v>87</v>
      </c>
      <c r="N92" s="226">
        <v>643</v>
      </c>
      <c r="O92" s="69">
        <f t="shared" ref="O92" si="660">IFERROR(N92/L89,"-")</f>
        <v>7.5558166862514695E-2</v>
      </c>
      <c r="P92" s="338"/>
      <c r="Q92" s="46" t="s">
        <v>87</v>
      </c>
      <c r="R92" s="226">
        <v>813</v>
      </c>
      <c r="S92" s="78">
        <f t="shared" ref="S92" si="661">IFERROR(R92/P89,"-")</f>
        <v>0.1135633468361503</v>
      </c>
      <c r="T92" s="338"/>
      <c r="U92" s="46" t="s">
        <v>87</v>
      </c>
      <c r="V92" s="226">
        <v>787</v>
      </c>
      <c r="W92" s="69">
        <f t="shared" ref="W92" si="662">IFERROR(V92/T89,"-")</f>
        <v>0.14765478424015011</v>
      </c>
      <c r="X92" s="338"/>
      <c r="Y92" s="46" t="s">
        <v>87</v>
      </c>
      <c r="Z92" s="226">
        <v>429</v>
      </c>
      <c r="AA92" s="69">
        <f t="shared" ref="AA92" si="663">IFERROR(Z92/X89,"-")</f>
        <v>0.17661589131329766</v>
      </c>
      <c r="AB92" s="338"/>
      <c r="AC92" s="46" t="s">
        <v>87</v>
      </c>
      <c r="AD92" s="226">
        <v>142</v>
      </c>
      <c r="AE92" s="69">
        <f t="shared" ref="AE92" si="664">IFERROR(AD92/AB89,"-")</f>
        <v>0.16063348416289594</v>
      </c>
      <c r="AF92" s="338"/>
      <c r="AG92" s="46" t="s">
        <v>87</v>
      </c>
      <c r="AH92" s="226">
        <v>2848</v>
      </c>
      <c r="AI92" s="78">
        <f t="shared" ref="AI92" si="665">IFERROR(AH92/AF89,"-")</f>
        <v>0.11562195518025332</v>
      </c>
    </row>
    <row r="93" spans="2:35" s="20" customFormat="1">
      <c r="B93" s="311"/>
      <c r="C93" s="348"/>
      <c r="D93" s="338"/>
      <c r="E93" s="47" t="s">
        <v>88</v>
      </c>
      <c r="F93" s="227">
        <v>24</v>
      </c>
      <c r="G93" s="70">
        <f t="shared" ref="G93" si="666">IFERROR(F93/D89,"-")</f>
        <v>0.27586206896551724</v>
      </c>
      <c r="H93" s="338"/>
      <c r="I93" s="47" t="s">
        <v>88</v>
      </c>
      <c r="J93" s="227">
        <v>63</v>
      </c>
      <c r="K93" s="70">
        <f t="shared" ref="K93" si="667">IFERROR(J93/H89,"-")</f>
        <v>0.27038626609442062</v>
      </c>
      <c r="L93" s="338"/>
      <c r="M93" s="47" t="s">
        <v>88</v>
      </c>
      <c r="N93" s="227">
        <v>1778</v>
      </c>
      <c r="O93" s="70">
        <f t="shared" ref="O93" si="668">IFERROR(N93/L89,"-")</f>
        <v>0.20893066980023503</v>
      </c>
      <c r="P93" s="338"/>
      <c r="Q93" s="47" t="s">
        <v>88</v>
      </c>
      <c r="R93" s="227">
        <v>1785</v>
      </c>
      <c r="S93" s="79">
        <f t="shared" ref="S93" si="669">IFERROR(R93/P89,"-")</f>
        <v>0.2493364995111049</v>
      </c>
      <c r="T93" s="338"/>
      <c r="U93" s="47" t="s">
        <v>88</v>
      </c>
      <c r="V93" s="227">
        <v>1399</v>
      </c>
      <c r="W93" s="70">
        <f t="shared" ref="W93" si="670">IFERROR(V93/T89,"-")</f>
        <v>0.26247654784240149</v>
      </c>
      <c r="X93" s="338"/>
      <c r="Y93" s="47" t="s">
        <v>88</v>
      </c>
      <c r="Z93" s="227">
        <v>673</v>
      </c>
      <c r="AA93" s="70">
        <f t="shared" ref="AA93" si="671">IFERROR(Z93/X89,"-")</f>
        <v>0.27706875257307534</v>
      </c>
      <c r="AB93" s="338"/>
      <c r="AC93" s="47" t="s">
        <v>88</v>
      </c>
      <c r="AD93" s="227">
        <v>201</v>
      </c>
      <c r="AE93" s="70">
        <f t="shared" ref="AE93" si="672">IFERROR(AD93/AB89,"-")</f>
        <v>0.22737556561085973</v>
      </c>
      <c r="AF93" s="338"/>
      <c r="AG93" s="47" t="s">
        <v>88</v>
      </c>
      <c r="AH93" s="227">
        <v>5923</v>
      </c>
      <c r="AI93" s="79">
        <f t="shared" ref="AI93" si="673">IFERROR(AH93/AF89,"-")</f>
        <v>0.24045956479376421</v>
      </c>
    </row>
    <row r="94" spans="2:35" s="20" customFormat="1" ht="24">
      <c r="B94" s="294"/>
      <c r="C94" s="349"/>
      <c r="D94" s="339"/>
      <c r="E94" s="224" t="s">
        <v>169</v>
      </c>
      <c r="F94" s="228">
        <v>55</v>
      </c>
      <c r="G94" s="71">
        <f t="shared" ref="G94" si="674">IFERROR(F94/D89,"-")</f>
        <v>0.63218390804597702</v>
      </c>
      <c r="H94" s="339"/>
      <c r="I94" s="224" t="s">
        <v>169</v>
      </c>
      <c r="J94" s="228">
        <v>156</v>
      </c>
      <c r="K94" s="71">
        <f t="shared" ref="K94" si="675">IFERROR(J94/H89,"-")</f>
        <v>0.66952789699570814</v>
      </c>
      <c r="L94" s="339"/>
      <c r="M94" s="224" t="s">
        <v>169</v>
      </c>
      <c r="N94" s="228">
        <v>5078</v>
      </c>
      <c r="O94" s="71">
        <f t="shared" ref="O94" si="676">IFERROR(N94/L89,"-")</f>
        <v>0.59670975323149233</v>
      </c>
      <c r="P94" s="339"/>
      <c r="Q94" s="224" t="s">
        <v>169</v>
      </c>
      <c r="R94" s="228">
        <v>4793</v>
      </c>
      <c r="S94" s="71">
        <f t="shared" ref="S94" si="677">IFERROR(R94/P89,"-")</f>
        <v>0.66950691437351584</v>
      </c>
      <c r="T94" s="339"/>
      <c r="U94" s="224" t="s">
        <v>169</v>
      </c>
      <c r="V94" s="228">
        <v>3764</v>
      </c>
      <c r="W94" s="71">
        <f t="shared" ref="W94" si="678">IFERROR(V94/T89,"-")</f>
        <v>0.7061913696060037</v>
      </c>
      <c r="X94" s="339"/>
      <c r="Y94" s="224" t="s">
        <v>169</v>
      </c>
      <c r="Z94" s="228">
        <v>1676</v>
      </c>
      <c r="AA94" s="71">
        <f t="shared" ref="AA94" si="679">IFERROR(Z94/X89,"-")</f>
        <v>0.68999588307945658</v>
      </c>
      <c r="AB94" s="339"/>
      <c r="AC94" s="224" t="s">
        <v>169</v>
      </c>
      <c r="AD94" s="228">
        <v>497</v>
      </c>
      <c r="AE94" s="71">
        <f t="shared" ref="AE94" si="680">IFERROR(AD94/AB89,"-")</f>
        <v>0.56221719457013575</v>
      </c>
      <c r="AF94" s="339"/>
      <c r="AG94" s="224" t="s">
        <v>169</v>
      </c>
      <c r="AH94" s="228">
        <v>16019</v>
      </c>
      <c r="AI94" s="71">
        <f t="shared" ref="AI94" si="681">IFERROR(AH94/AF89,"-")</f>
        <v>0.65033290029230273</v>
      </c>
    </row>
    <row r="95" spans="2:35" s="20" customFormat="1">
      <c r="B95" s="293">
        <v>16</v>
      </c>
      <c r="C95" s="347" t="s">
        <v>63</v>
      </c>
      <c r="D95" s="337">
        <f>'市区町村別_在宅(医科)'!D22</f>
        <v>39</v>
      </c>
      <c r="E95" s="191" t="s">
        <v>84</v>
      </c>
      <c r="F95" s="247">
        <v>2</v>
      </c>
      <c r="G95" s="68">
        <f t="shared" ref="G95" si="682">IFERROR(F95/D95,"-")</f>
        <v>5.128205128205128E-2</v>
      </c>
      <c r="H95" s="337">
        <f>'市区町村別_在宅(医科)'!M22</f>
        <v>123</v>
      </c>
      <c r="I95" s="191" t="s">
        <v>84</v>
      </c>
      <c r="J95" s="247">
        <v>11</v>
      </c>
      <c r="K95" s="68">
        <f t="shared" ref="K95" si="683">IFERROR(J95/H95,"-")</f>
        <v>8.943089430894309E-2</v>
      </c>
      <c r="L95" s="337">
        <f>'市区町村別_在宅(医科)'!V22</f>
        <v>5104</v>
      </c>
      <c r="M95" s="191" t="s">
        <v>84</v>
      </c>
      <c r="N95" s="247">
        <v>342</v>
      </c>
      <c r="O95" s="68">
        <f t="shared" ref="O95" si="684">IFERROR(N95/L95,"-")</f>
        <v>6.7006269592476492E-2</v>
      </c>
      <c r="P95" s="337">
        <f>'市区町村別_在宅(医科)'!AE22</f>
        <v>4642</v>
      </c>
      <c r="Q95" s="191" t="s">
        <v>84</v>
      </c>
      <c r="R95" s="247">
        <v>592</v>
      </c>
      <c r="S95" s="77">
        <f t="shared" ref="S95" si="685">IFERROR(R95/P95,"-")</f>
        <v>0.12753123653597587</v>
      </c>
      <c r="T95" s="337">
        <f>'市区町村別_在宅(医科)'!AN22</f>
        <v>3820</v>
      </c>
      <c r="U95" s="191" t="s">
        <v>84</v>
      </c>
      <c r="V95" s="247">
        <v>821</v>
      </c>
      <c r="W95" s="68">
        <f t="shared" ref="W95" si="686">IFERROR(V95/T95,"-")</f>
        <v>0.21492146596858638</v>
      </c>
      <c r="X95" s="337">
        <f>'市区町村別_在宅(医科)'!AW22</f>
        <v>2097</v>
      </c>
      <c r="Y95" s="191" t="s">
        <v>84</v>
      </c>
      <c r="Z95" s="247">
        <v>564</v>
      </c>
      <c r="AA95" s="68">
        <f t="shared" ref="AA95" si="687">IFERROR(Z95/X95,"-")</f>
        <v>0.26895565092989987</v>
      </c>
      <c r="AB95" s="337">
        <f>'市区町村別_在宅(医科)'!BF22</f>
        <v>772</v>
      </c>
      <c r="AC95" s="191" t="s">
        <v>84</v>
      </c>
      <c r="AD95" s="247">
        <v>209</v>
      </c>
      <c r="AE95" s="68">
        <f t="shared" ref="AE95" si="688">IFERROR(AD95/AB95,"-")</f>
        <v>0.27072538860103629</v>
      </c>
      <c r="AF95" s="337">
        <f>'市区町村別_在宅(医科)'!BO22</f>
        <v>16597</v>
      </c>
      <c r="AG95" s="191" t="s">
        <v>84</v>
      </c>
      <c r="AH95" s="247">
        <v>2541</v>
      </c>
      <c r="AI95" s="77">
        <f t="shared" ref="AI95" si="689">IFERROR(AH95/AF95,"-")</f>
        <v>0.15309995782370309</v>
      </c>
    </row>
    <row r="96" spans="2:35" s="20" customFormat="1">
      <c r="B96" s="311"/>
      <c r="C96" s="348"/>
      <c r="D96" s="338"/>
      <c r="E96" s="45" t="s">
        <v>85</v>
      </c>
      <c r="F96" s="226">
        <v>14</v>
      </c>
      <c r="G96" s="69">
        <f t="shared" ref="G96" si="690">IFERROR(F96/D95,"-")</f>
        <v>0.35897435897435898</v>
      </c>
      <c r="H96" s="338"/>
      <c r="I96" s="45" t="s">
        <v>85</v>
      </c>
      <c r="J96" s="226">
        <v>43</v>
      </c>
      <c r="K96" s="69">
        <f t="shared" ref="K96" si="691">IFERROR(J96/H95,"-")</f>
        <v>0.34959349593495936</v>
      </c>
      <c r="L96" s="338"/>
      <c r="M96" s="45" t="s">
        <v>85</v>
      </c>
      <c r="N96" s="226">
        <v>1096</v>
      </c>
      <c r="O96" s="69">
        <f t="shared" ref="O96" si="692">IFERROR(N96/L95,"-")</f>
        <v>0.21473354231974923</v>
      </c>
      <c r="P96" s="338"/>
      <c r="Q96" s="45" t="s">
        <v>85</v>
      </c>
      <c r="R96" s="226">
        <v>1283</v>
      </c>
      <c r="S96" s="78">
        <f t="shared" ref="S96" si="693">IFERROR(R96/P95,"-")</f>
        <v>0.27638948728996121</v>
      </c>
      <c r="T96" s="338"/>
      <c r="U96" s="45" t="s">
        <v>85</v>
      </c>
      <c r="V96" s="226">
        <v>1153</v>
      </c>
      <c r="W96" s="69">
        <f t="shared" ref="W96" si="694">IFERROR(V96/T95,"-")</f>
        <v>0.30183246073298431</v>
      </c>
      <c r="X96" s="338"/>
      <c r="Y96" s="45" t="s">
        <v>85</v>
      </c>
      <c r="Z96" s="226">
        <v>617</v>
      </c>
      <c r="AA96" s="69">
        <f t="shared" ref="AA96" si="695">IFERROR(Z96/X95,"-")</f>
        <v>0.29422985216976633</v>
      </c>
      <c r="AB96" s="338"/>
      <c r="AC96" s="45" t="s">
        <v>85</v>
      </c>
      <c r="AD96" s="226">
        <v>175</v>
      </c>
      <c r="AE96" s="69">
        <f t="shared" ref="AE96" si="696">IFERROR(AD96/AB95,"-")</f>
        <v>0.2266839378238342</v>
      </c>
      <c r="AF96" s="338"/>
      <c r="AG96" s="45" t="s">
        <v>85</v>
      </c>
      <c r="AH96" s="226">
        <v>4381</v>
      </c>
      <c r="AI96" s="78">
        <f t="shared" ref="AI96" si="697">IFERROR(AH96/AF95,"-")</f>
        <v>0.26396336687353134</v>
      </c>
    </row>
    <row r="97" spans="2:35" s="20" customFormat="1">
      <c r="B97" s="311"/>
      <c r="C97" s="348"/>
      <c r="D97" s="338"/>
      <c r="E97" s="46" t="s">
        <v>86</v>
      </c>
      <c r="F97" s="226">
        <v>13</v>
      </c>
      <c r="G97" s="69">
        <f t="shared" ref="G97" si="698">IFERROR(F97/D95,"-")</f>
        <v>0.33333333333333331</v>
      </c>
      <c r="H97" s="338"/>
      <c r="I97" s="46" t="s">
        <v>86</v>
      </c>
      <c r="J97" s="226">
        <v>29</v>
      </c>
      <c r="K97" s="69">
        <f t="shared" ref="K97" si="699">IFERROR(J97/H95,"-")</f>
        <v>0.23577235772357724</v>
      </c>
      <c r="L97" s="338"/>
      <c r="M97" s="46" t="s">
        <v>86</v>
      </c>
      <c r="N97" s="226">
        <v>1922</v>
      </c>
      <c r="O97" s="69">
        <f t="shared" ref="O97" si="700">IFERROR(N97/L95,"-")</f>
        <v>0.37656739811912227</v>
      </c>
      <c r="P97" s="338"/>
      <c r="Q97" s="46" t="s">
        <v>86</v>
      </c>
      <c r="R97" s="226">
        <v>1939</v>
      </c>
      <c r="S97" s="78">
        <f t="shared" ref="S97" si="701">IFERROR(R97/P95,"-")</f>
        <v>0.41770788453252911</v>
      </c>
      <c r="T97" s="338"/>
      <c r="U97" s="46" t="s">
        <v>86</v>
      </c>
      <c r="V97" s="226">
        <v>1622</v>
      </c>
      <c r="W97" s="69">
        <f t="shared" ref="W97" si="702">IFERROR(V97/T95,"-")</f>
        <v>0.42460732984293192</v>
      </c>
      <c r="X97" s="338"/>
      <c r="Y97" s="46" t="s">
        <v>86</v>
      </c>
      <c r="Z97" s="226">
        <v>749</v>
      </c>
      <c r="AA97" s="69">
        <f t="shared" ref="AA97" si="703">IFERROR(Z97/X95,"-")</f>
        <v>0.35717691940867907</v>
      </c>
      <c r="AB97" s="338"/>
      <c r="AC97" s="46" t="s">
        <v>86</v>
      </c>
      <c r="AD97" s="226">
        <v>186</v>
      </c>
      <c r="AE97" s="69">
        <f t="shared" ref="AE97" si="704">IFERROR(AD97/AB95,"-")</f>
        <v>0.24093264248704663</v>
      </c>
      <c r="AF97" s="338"/>
      <c r="AG97" s="46" t="s">
        <v>86</v>
      </c>
      <c r="AH97" s="226">
        <v>6460</v>
      </c>
      <c r="AI97" s="78">
        <f t="shared" ref="AI97" si="705">IFERROR(AH97/AF95,"-")</f>
        <v>0.38922696872928841</v>
      </c>
    </row>
    <row r="98" spans="2:35" s="20" customFormat="1">
      <c r="B98" s="311"/>
      <c r="C98" s="348"/>
      <c r="D98" s="338"/>
      <c r="E98" s="46" t="s">
        <v>87</v>
      </c>
      <c r="F98" s="226">
        <v>5</v>
      </c>
      <c r="G98" s="69">
        <f t="shared" ref="G98" si="706">IFERROR(F98/D95,"-")</f>
        <v>0.12820512820512819</v>
      </c>
      <c r="H98" s="338"/>
      <c r="I98" s="46" t="s">
        <v>87</v>
      </c>
      <c r="J98" s="226">
        <v>8</v>
      </c>
      <c r="K98" s="69">
        <f t="shared" ref="K98" si="707">IFERROR(J98/H95,"-")</f>
        <v>6.5040650406504072E-2</v>
      </c>
      <c r="L98" s="338"/>
      <c r="M98" s="46" t="s">
        <v>87</v>
      </c>
      <c r="N98" s="226">
        <v>448</v>
      </c>
      <c r="O98" s="69">
        <f t="shared" ref="O98" si="708">IFERROR(N98/L95,"-")</f>
        <v>8.7774294670846395E-2</v>
      </c>
      <c r="P98" s="338"/>
      <c r="Q98" s="46" t="s">
        <v>87</v>
      </c>
      <c r="R98" s="226">
        <v>541</v>
      </c>
      <c r="S98" s="78">
        <f t="shared" ref="S98" si="709">IFERROR(R98/P95,"-")</f>
        <v>0.11654459284791038</v>
      </c>
      <c r="T98" s="338"/>
      <c r="U98" s="46" t="s">
        <v>87</v>
      </c>
      <c r="V98" s="226">
        <v>616</v>
      </c>
      <c r="W98" s="69">
        <f t="shared" ref="W98" si="710">IFERROR(V98/T95,"-")</f>
        <v>0.16125654450261781</v>
      </c>
      <c r="X98" s="338"/>
      <c r="Y98" s="46" t="s">
        <v>87</v>
      </c>
      <c r="Z98" s="226">
        <v>371</v>
      </c>
      <c r="AA98" s="69">
        <f t="shared" ref="AA98" si="711">IFERROR(Z98/X95,"-")</f>
        <v>0.17691940867906533</v>
      </c>
      <c r="AB98" s="338"/>
      <c r="AC98" s="46" t="s">
        <v>87</v>
      </c>
      <c r="AD98" s="226">
        <v>115</v>
      </c>
      <c r="AE98" s="69">
        <f t="shared" ref="AE98" si="712">IFERROR(AD98/AB95,"-")</f>
        <v>0.14896373056994819</v>
      </c>
      <c r="AF98" s="338"/>
      <c r="AG98" s="46" t="s">
        <v>87</v>
      </c>
      <c r="AH98" s="226">
        <v>2104</v>
      </c>
      <c r="AI98" s="78">
        <f t="shared" ref="AI98" si="713">IFERROR(AH98/AF95,"-")</f>
        <v>0.12676989817436887</v>
      </c>
    </row>
    <row r="99" spans="2:35" s="20" customFormat="1">
      <c r="B99" s="311"/>
      <c r="C99" s="348"/>
      <c r="D99" s="338"/>
      <c r="E99" s="47" t="s">
        <v>88</v>
      </c>
      <c r="F99" s="227">
        <v>8</v>
      </c>
      <c r="G99" s="70">
        <f t="shared" ref="G99" si="714">IFERROR(F99/D95,"-")</f>
        <v>0.20512820512820512</v>
      </c>
      <c r="H99" s="338"/>
      <c r="I99" s="47" t="s">
        <v>88</v>
      </c>
      <c r="J99" s="227">
        <v>33</v>
      </c>
      <c r="K99" s="70">
        <f t="shared" ref="K99" si="715">IFERROR(J99/H95,"-")</f>
        <v>0.26829268292682928</v>
      </c>
      <c r="L99" s="338"/>
      <c r="M99" s="47" t="s">
        <v>88</v>
      </c>
      <c r="N99" s="227">
        <v>1192</v>
      </c>
      <c r="O99" s="70">
        <f t="shared" ref="O99" si="716">IFERROR(N99/L95,"-")</f>
        <v>0.2335423197492163</v>
      </c>
      <c r="P99" s="338"/>
      <c r="Q99" s="47" t="s">
        <v>88</v>
      </c>
      <c r="R99" s="227">
        <v>1223</v>
      </c>
      <c r="S99" s="79">
        <f t="shared" ref="S99" si="717">IFERROR(R99/P95,"-")</f>
        <v>0.26346402412753123</v>
      </c>
      <c r="T99" s="338"/>
      <c r="U99" s="47" t="s">
        <v>88</v>
      </c>
      <c r="V99" s="227">
        <v>1101</v>
      </c>
      <c r="W99" s="70">
        <f t="shared" ref="W99" si="718">IFERROR(V99/T95,"-")</f>
        <v>0.28821989528795811</v>
      </c>
      <c r="X99" s="338"/>
      <c r="Y99" s="47" t="s">
        <v>88</v>
      </c>
      <c r="Z99" s="227">
        <v>620</v>
      </c>
      <c r="AA99" s="70">
        <f t="shared" ref="AA99" si="719">IFERROR(Z99/X95,"-")</f>
        <v>0.29566046733428708</v>
      </c>
      <c r="AB99" s="338"/>
      <c r="AC99" s="47" t="s">
        <v>88</v>
      </c>
      <c r="AD99" s="227">
        <v>161</v>
      </c>
      <c r="AE99" s="70">
        <f t="shared" ref="AE99" si="720">IFERROR(AD99/AB95,"-")</f>
        <v>0.20854922279792745</v>
      </c>
      <c r="AF99" s="338"/>
      <c r="AG99" s="47" t="s">
        <v>88</v>
      </c>
      <c r="AH99" s="227">
        <v>4338</v>
      </c>
      <c r="AI99" s="79">
        <f t="shared" ref="AI99" si="721">IFERROR(AH99/AF95,"-")</f>
        <v>0.26137253720551906</v>
      </c>
    </row>
    <row r="100" spans="2:35" s="20" customFormat="1" ht="24">
      <c r="B100" s="294"/>
      <c r="C100" s="349"/>
      <c r="D100" s="339"/>
      <c r="E100" s="224" t="s">
        <v>169</v>
      </c>
      <c r="F100" s="228">
        <v>25</v>
      </c>
      <c r="G100" s="71">
        <f t="shared" ref="G100" si="722">IFERROR(F100/D95,"-")</f>
        <v>0.64102564102564108</v>
      </c>
      <c r="H100" s="339"/>
      <c r="I100" s="224" t="s">
        <v>169</v>
      </c>
      <c r="J100" s="228">
        <v>80</v>
      </c>
      <c r="K100" s="71">
        <f t="shared" ref="K100" si="723">IFERROR(J100/H95,"-")</f>
        <v>0.65040650406504064</v>
      </c>
      <c r="L100" s="339"/>
      <c r="M100" s="224" t="s">
        <v>169</v>
      </c>
      <c r="N100" s="228">
        <v>3089</v>
      </c>
      <c r="O100" s="71">
        <f t="shared" ref="O100" si="724">IFERROR(N100/L95,"-")</f>
        <v>0.60521159874608155</v>
      </c>
      <c r="P100" s="339"/>
      <c r="Q100" s="224" t="s">
        <v>169</v>
      </c>
      <c r="R100" s="228">
        <v>3099</v>
      </c>
      <c r="S100" s="71">
        <f t="shared" ref="S100" si="725">IFERROR(R100/P95,"-")</f>
        <v>0.66760017233950886</v>
      </c>
      <c r="T100" s="339"/>
      <c r="U100" s="224" t="s">
        <v>169</v>
      </c>
      <c r="V100" s="228">
        <v>2669</v>
      </c>
      <c r="W100" s="71">
        <f t="shared" ref="W100" si="726">IFERROR(V100/T95,"-")</f>
        <v>0.69869109947643981</v>
      </c>
      <c r="X100" s="339"/>
      <c r="Y100" s="224" t="s">
        <v>169</v>
      </c>
      <c r="Z100" s="228">
        <v>1435</v>
      </c>
      <c r="AA100" s="71">
        <f t="shared" ref="AA100" si="727">IFERROR(Z100/X95,"-")</f>
        <v>0.68431092036242247</v>
      </c>
      <c r="AB100" s="339"/>
      <c r="AC100" s="224" t="s">
        <v>169</v>
      </c>
      <c r="AD100" s="228">
        <v>449</v>
      </c>
      <c r="AE100" s="71">
        <f t="shared" ref="AE100" si="728">IFERROR(AD100/AB95,"-")</f>
        <v>0.58160621761658027</v>
      </c>
      <c r="AF100" s="339"/>
      <c r="AG100" s="224" t="s">
        <v>169</v>
      </c>
      <c r="AH100" s="228">
        <v>10846</v>
      </c>
      <c r="AI100" s="71">
        <f t="shared" ref="AI100" si="729">IFERROR(AH100/AF95,"-")</f>
        <v>0.65349159486654218</v>
      </c>
    </row>
    <row r="101" spans="2:35" s="20" customFormat="1">
      <c r="B101" s="293">
        <v>17</v>
      </c>
      <c r="C101" s="347" t="s">
        <v>109</v>
      </c>
      <c r="D101" s="337">
        <f>'市区町村別_在宅(医科)'!D23</f>
        <v>82</v>
      </c>
      <c r="E101" s="191" t="s">
        <v>84</v>
      </c>
      <c r="F101" s="247">
        <v>8</v>
      </c>
      <c r="G101" s="68">
        <f t="shared" ref="G101" si="730">IFERROR(F101/D101,"-")</f>
        <v>9.7560975609756101E-2</v>
      </c>
      <c r="H101" s="337">
        <f>'市区町村別_在宅(医科)'!M23</f>
        <v>214</v>
      </c>
      <c r="I101" s="191" t="s">
        <v>84</v>
      </c>
      <c r="J101" s="247">
        <v>25</v>
      </c>
      <c r="K101" s="68">
        <f t="shared" ref="K101" si="731">IFERROR(J101/H101,"-")</f>
        <v>0.11682242990654206</v>
      </c>
      <c r="L101" s="337">
        <f>'市区町村別_在宅(医科)'!V23</f>
        <v>7507</v>
      </c>
      <c r="M101" s="191" t="s">
        <v>84</v>
      </c>
      <c r="N101" s="247">
        <v>591</v>
      </c>
      <c r="O101" s="68">
        <f t="shared" ref="O101" si="732">IFERROR(N101/L101,"-")</f>
        <v>7.8726521912881306E-2</v>
      </c>
      <c r="P101" s="337">
        <f>'市区町村別_在宅(医科)'!AE23</f>
        <v>6802</v>
      </c>
      <c r="Q101" s="191" t="s">
        <v>84</v>
      </c>
      <c r="R101" s="247">
        <v>1095</v>
      </c>
      <c r="S101" s="77">
        <f t="shared" ref="S101" si="733">IFERROR(R101/P101,"-")</f>
        <v>0.16098206409879448</v>
      </c>
      <c r="T101" s="337">
        <f>'市区町村別_在宅(医科)'!AN23</f>
        <v>5288</v>
      </c>
      <c r="U101" s="191" t="s">
        <v>84</v>
      </c>
      <c r="V101" s="247">
        <v>1305</v>
      </c>
      <c r="W101" s="68">
        <f t="shared" ref="W101" si="734">IFERROR(V101/T101,"-")</f>
        <v>0.24678517397881997</v>
      </c>
      <c r="X101" s="337">
        <f>'市区町村別_在宅(医科)'!AW23</f>
        <v>2616</v>
      </c>
      <c r="Y101" s="191" t="s">
        <v>84</v>
      </c>
      <c r="Z101" s="247">
        <v>768</v>
      </c>
      <c r="AA101" s="68">
        <f t="shared" ref="AA101" si="735">IFERROR(Z101/X101,"-")</f>
        <v>0.29357798165137616</v>
      </c>
      <c r="AB101" s="337">
        <f>'市区町村別_在宅(医科)'!BF23</f>
        <v>1026</v>
      </c>
      <c r="AC101" s="191" t="s">
        <v>84</v>
      </c>
      <c r="AD101" s="247">
        <v>299</v>
      </c>
      <c r="AE101" s="68">
        <f t="shared" ref="AE101" si="736">IFERROR(AD101/AB101,"-")</f>
        <v>0.29142300194931775</v>
      </c>
      <c r="AF101" s="337">
        <f>'市区町村別_在宅(医科)'!BO23</f>
        <v>23535</v>
      </c>
      <c r="AG101" s="191" t="s">
        <v>84</v>
      </c>
      <c r="AH101" s="247">
        <v>4091</v>
      </c>
      <c r="AI101" s="77">
        <f t="shared" ref="AI101" si="737">IFERROR(AH101/AF101,"-")</f>
        <v>0.17382621627363501</v>
      </c>
    </row>
    <row r="102" spans="2:35" s="20" customFormat="1">
      <c r="B102" s="311"/>
      <c r="C102" s="348"/>
      <c r="D102" s="338"/>
      <c r="E102" s="45" t="s">
        <v>85</v>
      </c>
      <c r="F102" s="226">
        <v>25</v>
      </c>
      <c r="G102" s="69">
        <f t="shared" ref="G102" si="738">IFERROR(F102/D101,"-")</f>
        <v>0.3048780487804878</v>
      </c>
      <c r="H102" s="338"/>
      <c r="I102" s="45" t="s">
        <v>85</v>
      </c>
      <c r="J102" s="226">
        <v>89</v>
      </c>
      <c r="K102" s="69">
        <f t="shared" ref="K102" si="739">IFERROR(J102/H101,"-")</f>
        <v>0.41588785046728971</v>
      </c>
      <c r="L102" s="338"/>
      <c r="M102" s="45" t="s">
        <v>85</v>
      </c>
      <c r="N102" s="226">
        <v>1894</v>
      </c>
      <c r="O102" s="69">
        <f t="shared" ref="O102" si="740">IFERROR(N102/L101,"-")</f>
        <v>0.25229785533502064</v>
      </c>
      <c r="P102" s="338"/>
      <c r="Q102" s="45" t="s">
        <v>85</v>
      </c>
      <c r="R102" s="226">
        <v>2079</v>
      </c>
      <c r="S102" s="78">
        <f t="shared" ref="S102" si="741">IFERROR(R102/P101,"-")</f>
        <v>0.30564539841223171</v>
      </c>
      <c r="T102" s="338"/>
      <c r="U102" s="45" t="s">
        <v>85</v>
      </c>
      <c r="V102" s="226">
        <v>1778</v>
      </c>
      <c r="W102" s="69">
        <f t="shared" ref="W102" si="742">IFERROR(V102/T101,"-")</f>
        <v>0.33623298033282906</v>
      </c>
      <c r="X102" s="338"/>
      <c r="Y102" s="45" t="s">
        <v>85</v>
      </c>
      <c r="Z102" s="226">
        <v>854</v>
      </c>
      <c r="AA102" s="69">
        <f t="shared" ref="AA102" si="743">IFERROR(Z102/X101,"-")</f>
        <v>0.32645259938837923</v>
      </c>
      <c r="AB102" s="338"/>
      <c r="AC102" s="45" t="s">
        <v>85</v>
      </c>
      <c r="AD102" s="226">
        <v>314</v>
      </c>
      <c r="AE102" s="69">
        <f t="shared" ref="AE102" si="744">IFERROR(AD102/AB101,"-")</f>
        <v>0.30604288499025339</v>
      </c>
      <c r="AF102" s="338"/>
      <c r="AG102" s="45" t="s">
        <v>85</v>
      </c>
      <c r="AH102" s="226">
        <v>7033</v>
      </c>
      <c r="AI102" s="78">
        <f t="shared" ref="AI102" si="745">IFERROR(AH102/AF101,"-")</f>
        <v>0.29883152751221587</v>
      </c>
    </row>
    <row r="103" spans="2:35" s="20" customFormat="1">
      <c r="B103" s="311"/>
      <c r="C103" s="348"/>
      <c r="D103" s="338"/>
      <c r="E103" s="46" t="s">
        <v>86</v>
      </c>
      <c r="F103" s="226">
        <v>25</v>
      </c>
      <c r="G103" s="69">
        <f t="shared" ref="G103" si="746">IFERROR(F103/D101,"-")</f>
        <v>0.3048780487804878</v>
      </c>
      <c r="H103" s="338"/>
      <c r="I103" s="46" t="s">
        <v>86</v>
      </c>
      <c r="J103" s="226">
        <v>65</v>
      </c>
      <c r="K103" s="69">
        <f t="shared" ref="K103" si="747">IFERROR(J103/H101,"-")</f>
        <v>0.30373831775700932</v>
      </c>
      <c r="L103" s="338"/>
      <c r="M103" s="46" t="s">
        <v>86</v>
      </c>
      <c r="N103" s="226">
        <v>2695</v>
      </c>
      <c r="O103" s="69">
        <f t="shared" ref="O103" si="748">IFERROR(N103/L101,"-")</f>
        <v>0.35899826828293591</v>
      </c>
      <c r="P103" s="338"/>
      <c r="Q103" s="46" t="s">
        <v>86</v>
      </c>
      <c r="R103" s="226">
        <v>2735</v>
      </c>
      <c r="S103" s="78">
        <f t="shared" ref="S103" si="749">IFERROR(R103/P101,"-")</f>
        <v>0.40208762128785652</v>
      </c>
      <c r="T103" s="338"/>
      <c r="U103" s="46" t="s">
        <v>86</v>
      </c>
      <c r="V103" s="226">
        <v>2213</v>
      </c>
      <c r="W103" s="69">
        <f t="shared" ref="W103" si="750">IFERROR(V103/T101,"-")</f>
        <v>0.41849470499243568</v>
      </c>
      <c r="X103" s="338"/>
      <c r="Y103" s="46" t="s">
        <v>86</v>
      </c>
      <c r="Z103" s="226">
        <v>909</v>
      </c>
      <c r="AA103" s="69">
        <f t="shared" ref="AA103" si="751">IFERROR(Z103/X101,"-")</f>
        <v>0.34747706422018348</v>
      </c>
      <c r="AB103" s="338"/>
      <c r="AC103" s="46" t="s">
        <v>86</v>
      </c>
      <c r="AD103" s="226">
        <v>284</v>
      </c>
      <c r="AE103" s="69">
        <f t="shared" ref="AE103" si="752">IFERROR(AD103/AB101,"-")</f>
        <v>0.27680311890838205</v>
      </c>
      <c r="AF103" s="338"/>
      <c r="AG103" s="46" t="s">
        <v>86</v>
      </c>
      <c r="AH103" s="226">
        <v>8926</v>
      </c>
      <c r="AI103" s="78">
        <f t="shared" ref="AI103" si="753">IFERROR(AH103/AF101,"-")</f>
        <v>0.37926492458041217</v>
      </c>
    </row>
    <row r="104" spans="2:35" s="20" customFormat="1">
      <c r="B104" s="311"/>
      <c r="C104" s="348"/>
      <c r="D104" s="338"/>
      <c r="E104" s="46" t="s">
        <v>87</v>
      </c>
      <c r="F104" s="226">
        <v>9</v>
      </c>
      <c r="G104" s="69">
        <f t="shared" ref="G104" si="754">IFERROR(F104/D101,"-")</f>
        <v>0.10975609756097561</v>
      </c>
      <c r="H104" s="338"/>
      <c r="I104" s="46" t="s">
        <v>87</v>
      </c>
      <c r="J104" s="226">
        <v>15</v>
      </c>
      <c r="K104" s="69">
        <f t="shared" ref="K104" si="755">IFERROR(J104/H101,"-")</f>
        <v>7.0093457943925228E-2</v>
      </c>
      <c r="L104" s="338"/>
      <c r="M104" s="46" t="s">
        <v>87</v>
      </c>
      <c r="N104" s="226">
        <v>681</v>
      </c>
      <c r="O104" s="69">
        <f t="shared" ref="O104" si="756">IFERROR(N104/L101,"-")</f>
        <v>9.0715332356467296E-2</v>
      </c>
      <c r="P104" s="338"/>
      <c r="Q104" s="46" t="s">
        <v>87</v>
      </c>
      <c r="R104" s="226">
        <v>856</v>
      </c>
      <c r="S104" s="78">
        <f t="shared" ref="S104" si="757">IFERROR(R104/P101,"-")</f>
        <v>0.12584533960599822</v>
      </c>
      <c r="T104" s="338"/>
      <c r="U104" s="46" t="s">
        <v>87</v>
      </c>
      <c r="V104" s="226">
        <v>870</v>
      </c>
      <c r="W104" s="69">
        <f t="shared" ref="W104" si="758">IFERROR(V104/T101,"-")</f>
        <v>0.16452344931921331</v>
      </c>
      <c r="X104" s="338"/>
      <c r="Y104" s="46" t="s">
        <v>87</v>
      </c>
      <c r="Z104" s="226">
        <v>435</v>
      </c>
      <c r="AA104" s="69">
        <f t="shared" ref="AA104" si="759">IFERROR(Z104/X101,"-")</f>
        <v>0.16628440366972477</v>
      </c>
      <c r="AB104" s="338"/>
      <c r="AC104" s="46" t="s">
        <v>87</v>
      </c>
      <c r="AD104" s="226">
        <v>169</v>
      </c>
      <c r="AE104" s="69">
        <f t="shared" ref="AE104" si="760">IFERROR(AD104/AB101,"-")</f>
        <v>0.16471734892787523</v>
      </c>
      <c r="AF104" s="338"/>
      <c r="AG104" s="46" t="s">
        <v>87</v>
      </c>
      <c r="AH104" s="226">
        <v>3035</v>
      </c>
      <c r="AI104" s="78">
        <f t="shared" ref="AI104" si="761">IFERROR(AH104/AF101,"-")</f>
        <v>0.12895687274272361</v>
      </c>
    </row>
    <row r="105" spans="2:35" s="20" customFormat="1">
      <c r="B105" s="311"/>
      <c r="C105" s="348"/>
      <c r="D105" s="338"/>
      <c r="E105" s="47" t="s">
        <v>88</v>
      </c>
      <c r="F105" s="227">
        <v>27</v>
      </c>
      <c r="G105" s="70">
        <f t="shared" ref="G105" si="762">IFERROR(F105/D101,"-")</f>
        <v>0.32926829268292684</v>
      </c>
      <c r="H105" s="338"/>
      <c r="I105" s="47" t="s">
        <v>88</v>
      </c>
      <c r="J105" s="227">
        <v>67</v>
      </c>
      <c r="K105" s="70">
        <f t="shared" ref="K105" si="763">IFERROR(J105/H101,"-")</f>
        <v>0.31308411214953269</v>
      </c>
      <c r="L105" s="338"/>
      <c r="M105" s="47" t="s">
        <v>88</v>
      </c>
      <c r="N105" s="227">
        <v>1828</v>
      </c>
      <c r="O105" s="70">
        <f t="shared" ref="O105" si="764">IFERROR(N105/L101,"-")</f>
        <v>0.24350606100972425</v>
      </c>
      <c r="P105" s="338"/>
      <c r="Q105" s="47" t="s">
        <v>88</v>
      </c>
      <c r="R105" s="227">
        <v>1956</v>
      </c>
      <c r="S105" s="79">
        <f t="shared" ref="S105" si="765">IFERROR(R105/P101,"-")</f>
        <v>0.28756248162305204</v>
      </c>
      <c r="T105" s="338"/>
      <c r="U105" s="47" t="s">
        <v>88</v>
      </c>
      <c r="V105" s="227">
        <v>1656</v>
      </c>
      <c r="W105" s="70">
        <f t="shared" ref="W105" si="766">IFERROR(V105/T101,"-")</f>
        <v>0.31316187594553707</v>
      </c>
      <c r="X105" s="338"/>
      <c r="Y105" s="47" t="s">
        <v>88</v>
      </c>
      <c r="Z105" s="227">
        <v>764</v>
      </c>
      <c r="AA105" s="70">
        <f t="shared" ref="AA105" si="767">IFERROR(Z105/X101,"-")</f>
        <v>0.29204892966360857</v>
      </c>
      <c r="AB105" s="338"/>
      <c r="AC105" s="47" t="s">
        <v>88</v>
      </c>
      <c r="AD105" s="227">
        <v>260</v>
      </c>
      <c r="AE105" s="70">
        <f t="shared" ref="AE105" si="768">IFERROR(AD105/AB101,"-")</f>
        <v>0.25341130604288498</v>
      </c>
      <c r="AF105" s="338"/>
      <c r="AG105" s="47" t="s">
        <v>88</v>
      </c>
      <c r="AH105" s="227">
        <v>6558</v>
      </c>
      <c r="AI105" s="79">
        <f t="shared" ref="AI105" si="769">IFERROR(AH105/AF101,"-")</f>
        <v>0.27864882090503507</v>
      </c>
    </row>
    <row r="106" spans="2:35" s="20" customFormat="1" ht="24">
      <c r="B106" s="294"/>
      <c r="C106" s="349"/>
      <c r="D106" s="339"/>
      <c r="E106" s="224" t="s">
        <v>169</v>
      </c>
      <c r="F106" s="228">
        <v>56</v>
      </c>
      <c r="G106" s="71">
        <f t="shared" ref="G106" si="770">IFERROR(F106/D101,"-")</f>
        <v>0.68292682926829273</v>
      </c>
      <c r="H106" s="339"/>
      <c r="I106" s="224" t="s">
        <v>169</v>
      </c>
      <c r="J106" s="228">
        <v>142</v>
      </c>
      <c r="K106" s="71">
        <f t="shared" ref="K106" si="771">IFERROR(J106/H101,"-")</f>
        <v>0.66355140186915884</v>
      </c>
      <c r="L106" s="339"/>
      <c r="M106" s="224" t="s">
        <v>169</v>
      </c>
      <c r="N106" s="228">
        <v>4576</v>
      </c>
      <c r="O106" s="71">
        <f t="shared" ref="O106" si="772">IFERROR(N106/L101,"-")</f>
        <v>0.609564406553883</v>
      </c>
      <c r="P106" s="339"/>
      <c r="Q106" s="224" t="s">
        <v>169</v>
      </c>
      <c r="R106" s="228">
        <v>4614</v>
      </c>
      <c r="S106" s="71">
        <f t="shared" ref="S106" si="773">IFERROR(R106/P101,"-")</f>
        <v>0.67832990296971474</v>
      </c>
      <c r="T106" s="339"/>
      <c r="U106" s="224" t="s">
        <v>169</v>
      </c>
      <c r="V106" s="228">
        <v>3836</v>
      </c>
      <c r="W106" s="71">
        <f t="shared" ref="W106" si="774">IFERROR(V106/T101,"-")</f>
        <v>0.72541603630862328</v>
      </c>
      <c r="X106" s="339"/>
      <c r="Y106" s="224" t="s">
        <v>169</v>
      </c>
      <c r="Z106" s="228">
        <v>1817</v>
      </c>
      <c r="AA106" s="71">
        <f t="shared" ref="AA106" si="775">IFERROR(Z106/X101,"-")</f>
        <v>0.69457186544342508</v>
      </c>
      <c r="AB106" s="339"/>
      <c r="AC106" s="224" t="s">
        <v>169</v>
      </c>
      <c r="AD106" s="228">
        <v>645</v>
      </c>
      <c r="AE106" s="71">
        <f t="shared" ref="AE106" si="776">IFERROR(AD106/AB101,"-")</f>
        <v>0.62865497076023391</v>
      </c>
      <c r="AF106" s="339"/>
      <c r="AG106" s="224" t="s">
        <v>169</v>
      </c>
      <c r="AH106" s="228">
        <v>15686</v>
      </c>
      <c r="AI106" s="71">
        <f t="shared" ref="AI106" si="777">IFERROR(AH106/AF101,"-")</f>
        <v>0.66649670703207986</v>
      </c>
    </row>
    <row r="107" spans="2:35" s="20" customFormat="1">
      <c r="B107" s="293">
        <v>18</v>
      </c>
      <c r="C107" s="347" t="s">
        <v>64</v>
      </c>
      <c r="D107" s="337">
        <f>'市区町村別_在宅(医科)'!D24</f>
        <v>52</v>
      </c>
      <c r="E107" s="191" t="s">
        <v>84</v>
      </c>
      <c r="F107" s="247">
        <v>3</v>
      </c>
      <c r="G107" s="68">
        <f t="shared" ref="G107" si="778">IFERROR(F107/D107,"-")</f>
        <v>5.7692307692307696E-2</v>
      </c>
      <c r="H107" s="337">
        <f>'市区町村別_在宅(医科)'!M24</f>
        <v>150</v>
      </c>
      <c r="I107" s="191" t="s">
        <v>84</v>
      </c>
      <c r="J107" s="247">
        <v>15</v>
      </c>
      <c r="K107" s="68">
        <f t="shared" ref="K107" si="779">IFERROR(J107/H107,"-")</f>
        <v>0.1</v>
      </c>
      <c r="L107" s="337">
        <f>'市区町村別_在宅(医科)'!V24</f>
        <v>6704</v>
      </c>
      <c r="M107" s="191" t="s">
        <v>84</v>
      </c>
      <c r="N107" s="247">
        <v>456</v>
      </c>
      <c r="O107" s="68">
        <f t="shared" ref="O107" si="780">IFERROR(N107/L107,"-")</f>
        <v>6.8019093078758947E-2</v>
      </c>
      <c r="P107" s="337">
        <f>'市区町村別_在宅(医科)'!AE24</f>
        <v>6195</v>
      </c>
      <c r="Q107" s="191" t="s">
        <v>84</v>
      </c>
      <c r="R107" s="247">
        <v>786</v>
      </c>
      <c r="S107" s="77">
        <f t="shared" ref="S107" si="781">IFERROR(R107/P107,"-")</f>
        <v>0.12687651331719127</v>
      </c>
      <c r="T107" s="337">
        <f>'市区町村別_在宅(医科)'!AN24</f>
        <v>4684</v>
      </c>
      <c r="U107" s="191" t="s">
        <v>84</v>
      </c>
      <c r="V107" s="247">
        <v>1071</v>
      </c>
      <c r="W107" s="68">
        <f t="shared" ref="W107" si="782">IFERROR(V107/T107,"-")</f>
        <v>0.22865072587532023</v>
      </c>
      <c r="X107" s="337">
        <f>'市区町村別_在宅(医科)'!AW24</f>
        <v>2447</v>
      </c>
      <c r="Y107" s="191" t="s">
        <v>84</v>
      </c>
      <c r="Z107" s="247">
        <v>706</v>
      </c>
      <c r="AA107" s="68">
        <f t="shared" ref="AA107" si="783">IFERROR(Z107/X107,"-")</f>
        <v>0.28851655087862688</v>
      </c>
      <c r="AB107" s="337">
        <f>'市区町村別_在宅(医科)'!BF24</f>
        <v>924</v>
      </c>
      <c r="AC107" s="191" t="s">
        <v>84</v>
      </c>
      <c r="AD107" s="247">
        <v>282</v>
      </c>
      <c r="AE107" s="68">
        <f t="shared" ref="AE107" si="784">IFERROR(AD107/AB107,"-")</f>
        <v>0.30519480519480519</v>
      </c>
      <c r="AF107" s="337">
        <f>'市区町村別_在宅(医科)'!BO24</f>
        <v>21156</v>
      </c>
      <c r="AG107" s="191" t="s">
        <v>84</v>
      </c>
      <c r="AH107" s="247">
        <v>3319</v>
      </c>
      <c r="AI107" s="77">
        <f t="shared" ref="AI107" si="785">IFERROR(AH107/AF107,"-")</f>
        <v>0.15688220835696728</v>
      </c>
    </row>
    <row r="108" spans="2:35" s="20" customFormat="1">
      <c r="B108" s="311"/>
      <c r="C108" s="348"/>
      <c r="D108" s="338"/>
      <c r="E108" s="45" t="s">
        <v>85</v>
      </c>
      <c r="F108" s="226">
        <v>13</v>
      </c>
      <c r="G108" s="69">
        <f t="shared" ref="G108" si="786">IFERROR(F108/D107,"-")</f>
        <v>0.25</v>
      </c>
      <c r="H108" s="338"/>
      <c r="I108" s="45" t="s">
        <v>85</v>
      </c>
      <c r="J108" s="226">
        <v>54</v>
      </c>
      <c r="K108" s="69">
        <f t="shared" ref="K108" si="787">IFERROR(J108/H107,"-")</f>
        <v>0.36</v>
      </c>
      <c r="L108" s="338"/>
      <c r="M108" s="45" t="s">
        <v>85</v>
      </c>
      <c r="N108" s="226">
        <v>1565</v>
      </c>
      <c r="O108" s="69">
        <f t="shared" ref="O108" si="788">IFERROR(N108/L107,"-")</f>
        <v>0.23344272076372316</v>
      </c>
      <c r="P108" s="338"/>
      <c r="Q108" s="45" t="s">
        <v>85</v>
      </c>
      <c r="R108" s="226">
        <v>1721</v>
      </c>
      <c r="S108" s="78">
        <f t="shared" ref="S108" si="789">IFERROR(R108/P107,"-")</f>
        <v>0.27780468119451168</v>
      </c>
      <c r="T108" s="338"/>
      <c r="U108" s="45" t="s">
        <v>85</v>
      </c>
      <c r="V108" s="226">
        <v>1486</v>
      </c>
      <c r="W108" s="69">
        <f t="shared" ref="W108" si="790">IFERROR(V108/T107,"-")</f>
        <v>0.31725021349274124</v>
      </c>
      <c r="X108" s="338"/>
      <c r="Y108" s="45" t="s">
        <v>85</v>
      </c>
      <c r="Z108" s="226">
        <v>752</v>
      </c>
      <c r="AA108" s="69">
        <f t="shared" ref="AA108" si="791">IFERROR(Z108/X107,"-")</f>
        <v>0.30731507968941563</v>
      </c>
      <c r="AB108" s="338"/>
      <c r="AC108" s="45" t="s">
        <v>85</v>
      </c>
      <c r="AD108" s="226">
        <v>286</v>
      </c>
      <c r="AE108" s="69">
        <f t="shared" ref="AE108" si="792">IFERROR(AD108/AB107,"-")</f>
        <v>0.30952380952380953</v>
      </c>
      <c r="AF108" s="338"/>
      <c r="AG108" s="45" t="s">
        <v>85</v>
      </c>
      <c r="AH108" s="226">
        <v>5877</v>
      </c>
      <c r="AI108" s="78">
        <f t="shared" ref="AI108" si="793">IFERROR(AH108/AF107,"-")</f>
        <v>0.277793533749291</v>
      </c>
    </row>
    <row r="109" spans="2:35" s="20" customFormat="1">
      <c r="B109" s="311"/>
      <c r="C109" s="348"/>
      <c r="D109" s="338"/>
      <c r="E109" s="46" t="s">
        <v>86</v>
      </c>
      <c r="F109" s="226">
        <v>13</v>
      </c>
      <c r="G109" s="69">
        <f t="shared" ref="G109" si="794">IFERROR(F109/D107,"-")</f>
        <v>0.25</v>
      </c>
      <c r="H109" s="338"/>
      <c r="I109" s="46" t="s">
        <v>86</v>
      </c>
      <c r="J109" s="226">
        <v>40</v>
      </c>
      <c r="K109" s="69">
        <f t="shared" ref="K109" si="795">IFERROR(J109/H107,"-")</f>
        <v>0.26666666666666666</v>
      </c>
      <c r="L109" s="338"/>
      <c r="M109" s="46" t="s">
        <v>86</v>
      </c>
      <c r="N109" s="226">
        <v>2595</v>
      </c>
      <c r="O109" s="69">
        <f t="shared" ref="O109" si="796">IFERROR(N109/L107,"-")</f>
        <v>0.38708233890214799</v>
      </c>
      <c r="P109" s="338"/>
      <c r="Q109" s="46" t="s">
        <v>86</v>
      </c>
      <c r="R109" s="226">
        <v>2597</v>
      </c>
      <c r="S109" s="78">
        <f t="shared" ref="S109" si="797">IFERROR(R109/P107,"-")</f>
        <v>0.41920903954802258</v>
      </c>
      <c r="T109" s="338"/>
      <c r="U109" s="46" t="s">
        <v>86</v>
      </c>
      <c r="V109" s="226">
        <v>2066</v>
      </c>
      <c r="W109" s="69">
        <f t="shared" ref="W109" si="798">IFERROR(V109/T107,"-")</f>
        <v>0.44107600341588388</v>
      </c>
      <c r="X109" s="338"/>
      <c r="Y109" s="46" t="s">
        <v>86</v>
      </c>
      <c r="Z109" s="226">
        <v>964</v>
      </c>
      <c r="AA109" s="69">
        <f t="shared" ref="AA109" si="799">IFERROR(Z109/X107,"-")</f>
        <v>0.39395177768696366</v>
      </c>
      <c r="AB109" s="338"/>
      <c r="AC109" s="46" t="s">
        <v>86</v>
      </c>
      <c r="AD109" s="226">
        <v>290</v>
      </c>
      <c r="AE109" s="69">
        <f t="shared" ref="AE109" si="800">IFERROR(AD109/AB107,"-")</f>
        <v>0.31385281385281383</v>
      </c>
      <c r="AF109" s="338"/>
      <c r="AG109" s="46" t="s">
        <v>86</v>
      </c>
      <c r="AH109" s="226">
        <v>8565</v>
      </c>
      <c r="AI109" s="78">
        <f t="shared" ref="AI109" si="801">IFERROR(AH109/AF107,"-")</f>
        <v>0.40484968803176402</v>
      </c>
    </row>
    <row r="110" spans="2:35" s="20" customFormat="1">
      <c r="B110" s="311"/>
      <c r="C110" s="348"/>
      <c r="D110" s="338"/>
      <c r="E110" s="46" t="s">
        <v>87</v>
      </c>
      <c r="F110" s="226">
        <v>3</v>
      </c>
      <c r="G110" s="69">
        <f t="shared" ref="G110" si="802">IFERROR(F110/D107,"-")</f>
        <v>5.7692307692307696E-2</v>
      </c>
      <c r="H110" s="338"/>
      <c r="I110" s="46" t="s">
        <v>87</v>
      </c>
      <c r="J110" s="226">
        <v>16</v>
      </c>
      <c r="K110" s="69">
        <f t="shared" ref="K110" si="803">IFERROR(J110/H107,"-")</f>
        <v>0.10666666666666667</v>
      </c>
      <c r="L110" s="338"/>
      <c r="M110" s="46" t="s">
        <v>87</v>
      </c>
      <c r="N110" s="226">
        <v>578</v>
      </c>
      <c r="O110" s="69">
        <f t="shared" ref="O110" si="804">IFERROR(N110/L107,"-")</f>
        <v>8.6217183770883055E-2</v>
      </c>
      <c r="P110" s="338"/>
      <c r="Q110" s="46" t="s">
        <v>87</v>
      </c>
      <c r="R110" s="226">
        <v>758</v>
      </c>
      <c r="S110" s="78">
        <f t="shared" ref="S110" si="805">IFERROR(R110/P107,"-")</f>
        <v>0.12235673930589185</v>
      </c>
      <c r="T110" s="338"/>
      <c r="U110" s="46" t="s">
        <v>87</v>
      </c>
      <c r="V110" s="226">
        <v>794</v>
      </c>
      <c r="W110" s="69">
        <f t="shared" ref="W110" si="806">IFERROR(V110/T107,"-")</f>
        <v>0.16951323654995731</v>
      </c>
      <c r="X110" s="338"/>
      <c r="Y110" s="46" t="s">
        <v>87</v>
      </c>
      <c r="Z110" s="226">
        <v>460</v>
      </c>
      <c r="AA110" s="69">
        <f t="shared" ref="AA110" si="807">IFERROR(Z110/X107,"-")</f>
        <v>0.1879852881078872</v>
      </c>
      <c r="AB110" s="338"/>
      <c r="AC110" s="46" t="s">
        <v>87</v>
      </c>
      <c r="AD110" s="226">
        <v>163</v>
      </c>
      <c r="AE110" s="69">
        <f t="shared" ref="AE110" si="808">IFERROR(AD110/AB107,"-")</f>
        <v>0.1764069264069264</v>
      </c>
      <c r="AF110" s="338"/>
      <c r="AG110" s="46" t="s">
        <v>87</v>
      </c>
      <c r="AH110" s="226">
        <v>2772</v>
      </c>
      <c r="AI110" s="78">
        <f t="shared" ref="AI110" si="809">IFERROR(AH110/AF107,"-")</f>
        <v>0.13102665910380035</v>
      </c>
    </row>
    <row r="111" spans="2:35" s="20" customFormat="1">
      <c r="B111" s="311"/>
      <c r="C111" s="348"/>
      <c r="D111" s="338"/>
      <c r="E111" s="47" t="s">
        <v>88</v>
      </c>
      <c r="F111" s="227">
        <v>15</v>
      </c>
      <c r="G111" s="70">
        <f t="shared" ref="G111" si="810">IFERROR(F111/D107,"-")</f>
        <v>0.28846153846153844</v>
      </c>
      <c r="H111" s="338"/>
      <c r="I111" s="47" t="s">
        <v>88</v>
      </c>
      <c r="J111" s="227">
        <v>52</v>
      </c>
      <c r="K111" s="70">
        <f t="shared" ref="K111" si="811">IFERROR(J111/H107,"-")</f>
        <v>0.34666666666666668</v>
      </c>
      <c r="L111" s="338"/>
      <c r="M111" s="47" t="s">
        <v>88</v>
      </c>
      <c r="N111" s="227">
        <v>1446</v>
      </c>
      <c r="O111" s="70">
        <f t="shared" ref="O111" si="812">IFERROR(N111/L107,"-")</f>
        <v>0.21569212410501193</v>
      </c>
      <c r="P111" s="338"/>
      <c r="Q111" s="47" t="s">
        <v>88</v>
      </c>
      <c r="R111" s="227">
        <v>1507</v>
      </c>
      <c r="S111" s="79">
        <f t="shared" ref="S111" si="813">IFERROR(R111/P107,"-")</f>
        <v>0.24326069410815174</v>
      </c>
      <c r="T111" s="338"/>
      <c r="U111" s="47" t="s">
        <v>88</v>
      </c>
      <c r="V111" s="227">
        <v>1362</v>
      </c>
      <c r="W111" s="70">
        <f t="shared" ref="W111" si="814">IFERROR(V111/T107,"-")</f>
        <v>0.29077711357813835</v>
      </c>
      <c r="X111" s="338"/>
      <c r="Y111" s="47" t="s">
        <v>88</v>
      </c>
      <c r="Z111" s="227">
        <v>731</v>
      </c>
      <c r="AA111" s="70">
        <f t="shared" ref="AA111" si="815">IFERROR(Z111/X107,"-")</f>
        <v>0.29873314262362077</v>
      </c>
      <c r="AB111" s="338"/>
      <c r="AC111" s="47" t="s">
        <v>88</v>
      </c>
      <c r="AD111" s="227">
        <v>238</v>
      </c>
      <c r="AE111" s="70">
        <f t="shared" ref="AE111" si="816">IFERROR(AD111/AB107,"-")</f>
        <v>0.25757575757575757</v>
      </c>
      <c r="AF111" s="338"/>
      <c r="AG111" s="47" t="s">
        <v>88</v>
      </c>
      <c r="AH111" s="227">
        <v>5351</v>
      </c>
      <c r="AI111" s="79">
        <f t="shared" ref="AI111" si="817">IFERROR(AH111/AF107,"-")</f>
        <v>0.25293061070145584</v>
      </c>
    </row>
    <row r="112" spans="2:35" s="20" customFormat="1" ht="24">
      <c r="B112" s="294"/>
      <c r="C112" s="349"/>
      <c r="D112" s="339"/>
      <c r="E112" s="224" t="s">
        <v>169</v>
      </c>
      <c r="F112" s="228">
        <v>33</v>
      </c>
      <c r="G112" s="71">
        <f t="shared" ref="G112" si="818">IFERROR(F112/D107,"-")</f>
        <v>0.63461538461538458</v>
      </c>
      <c r="H112" s="339"/>
      <c r="I112" s="224" t="s">
        <v>169</v>
      </c>
      <c r="J112" s="228">
        <v>99</v>
      </c>
      <c r="K112" s="71">
        <f t="shared" ref="K112" si="819">IFERROR(J112/H107,"-")</f>
        <v>0.66</v>
      </c>
      <c r="L112" s="339"/>
      <c r="M112" s="224" t="s">
        <v>169</v>
      </c>
      <c r="N112" s="228">
        <v>4067</v>
      </c>
      <c r="O112" s="71">
        <f t="shared" ref="O112" si="820">IFERROR(N112/L107,"-")</f>
        <v>0.60665274463007157</v>
      </c>
      <c r="P112" s="339"/>
      <c r="Q112" s="224" t="s">
        <v>169</v>
      </c>
      <c r="R112" s="228">
        <v>4183</v>
      </c>
      <c r="S112" s="71">
        <f t="shared" ref="S112" si="821">IFERROR(R112/P107,"-")</f>
        <v>0.67522195318805489</v>
      </c>
      <c r="T112" s="339"/>
      <c r="U112" s="224" t="s">
        <v>169</v>
      </c>
      <c r="V112" s="228">
        <v>3431</v>
      </c>
      <c r="W112" s="71">
        <f t="shared" ref="W112" si="822">IFERROR(V112/T107,"-")</f>
        <v>0.73249359521776258</v>
      </c>
      <c r="X112" s="339"/>
      <c r="Y112" s="224" t="s">
        <v>169</v>
      </c>
      <c r="Z112" s="228">
        <v>1775</v>
      </c>
      <c r="AA112" s="71">
        <f t="shared" ref="AA112" si="823">IFERROR(Z112/X107,"-")</f>
        <v>0.7253780138945648</v>
      </c>
      <c r="AB112" s="339"/>
      <c r="AC112" s="224" t="s">
        <v>169</v>
      </c>
      <c r="AD112" s="228">
        <v>622</v>
      </c>
      <c r="AE112" s="71">
        <f t="shared" ref="AE112" si="824">IFERROR(AD112/AB107,"-")</f>
        <v>0.67316017316017318</v>
      </c>
      <c r="AF112" s="339"/>
      <c r="AG112" s="224" t="s">
        <v>169</v>
      </c>
      <c r="AH112" s="228">
        <v>14210</v>
      </c>
      <c r="AI112" s="71">
        <f t="shared" ref="AI112" si="825">IFERROR(AH112/AF107,"-")</f>
        <v>0.67167706560786533</v>
      </c>
    </row>
    <row r="113" spans="2:35" s="20" customFormat="1">
      <c r="B113" s="293">
        <v>19</v>
      </c>
      <c r="C113" s="347" t="s">
        <v>110</v>
      </c>
      <c r="D113" s="337">
        <f>'市区町村別_在宅(医科)'!D25</f>
        <v>75</v>
      </c>
      <c r="E113" s="191" t="s">
        <v>84</v>
      </c>
      <c r="F113" s="247">
        <v>1</v>
      </c>
      <c r="G113" s="68">
        <f t="shared" ref="G113" si="826">IFERROR(F113/D113,"-")</f>
        <v>1.3333333333333334E-2</v>
      </c>
      <c r="H113" s="337">
        <f>'市区町村別_在宅(医科)'!M25</f>
        <v>180</v>
      </c>
      <c r="I113" s="191" t="s">
        <v>84</v>
      </c>
      <c r="J113" s="247">
        <v>19</v>
      </c>
      <c r="K113" s="68">
        <f t="shared" ref="K113" si="827">IFERROR(J113/H113,"-")</f>
        <v>0.10555555555555556</v>
      </c>
      <c r="L113" s="337">
        <f>'市区町村別_在宅(医科)'!V25</f>
        <v>4986</v>
      </c>
      <c r="M113" s="191" t="s">
        <v>84</v>
      </c>
      <c r="N113" s="247">
        <v>345</v>
      </c>
      <c r="O113" s="68">
        <f t="shared" ref="O113" si="828">IFERROR(N113/L113,"-")</f>
        <v>6.9193742478941028E-2</v>
      </c>
      <c r="P113" s="337">
        <f>'市区町村別_在宅(医科)'!AE25</f>
        <v>4309</v>
      </c>
      <c r="Q113" s="191" t="s">
        <v>84</v>
      </c>
      <c r="R113" s="247">
        <v>535</v>
      </c>
      <c r="S113" s="77">
        <f t="shared" ref="S113" si="829">IFERROR(R113/P113,"-")</f>
        <v>0.12415873752610815</v>
      </c>
      <c r="T113" s="337">
        <f>'市区町村別_在宅(医科)'!AN25</f>
        <v>3066</v>
      </c>
      <c r="U113" s="191" t="s">
        <v>84</v>
      </c>
      <c r="V113" s="247">
        <v>636</v>
      </c>
      <c r="W113" s="68">
        <f t="shared" ref="W113" si="830">IFERROR(V113/T113,"-")</f>
        <v>0.20743639921722112</v>
      </c>
      <c r="X113" s="337">
        <f>'市区町村別_在宅(医科)'!AW25</f>
        <v>1511</v>
      </c>
      <c r="Y113" s="191" t="s">
        <v>84</v>
      </c>
      <c r="Z113" s="247">
        <v>362</v>
      </c>
      <c r="AA113" s="68">
        <f t="shared" ref="AA113" si="831">IFERROR(Z113/X113,"-")</f>
        <v>0.23957643944407678</v>
      </c>
      <c r="AB113" s="337">
        <f>'市区町村別_在宅(医科)'!BF25</f>
        <v>596</v>
      </c>
      <c r="AC113" s="191" t="s">
        <v>84</v>
      </c>
      <c r="AD113" s="247">
        <v>138</v>
      </c>
      <c r="AE113" s="68">
        <f t="shared" ref="AE113" si="832">IFERROR(AD113/AB113,"-")</f>
        <v>0.23154362416107382</v>
      </c>
      <c r="AF113" s="337">
        <f>'市区町村別_在宅(医科)'!BO25</f>
        <v>14723</v>
      </c>
      <c r="AG113" s="191" t="s">
        <v>84</v>
      </c>
      <c r="AH113" s="247">
        <v>2036</v>
      </c>
      <c r="AI113" s="77">
        <f t="shared" ref="AI113" si="833">IFERROR(AH113/AF113,"-")</f>
        <v>0.13828703389254907</v>
      </c>
    </row>
    <row r="114" spans="2:35" s="20" customFormat="1">
      <c r="B114" s="311"/>
      <c r="C114" s="348"/>
      <c r="D114" s="338"/>
      <c r="E114" s="45" t="s">
        <v>85</v>
      </c>
      <c r="F114" s="226">
        <v>21</v>
      </c>
      <c r="G114" s="69">
        <f t="shared" ref="G114" si="834">IFERROR(F114/D113,"-")</f>
        <v>0.28000000000000003</v>
      </c>
      <c r="H114" s="338"/>
      <c r="I114" s="45" t="s">
        <v>85</v>
      </c>
      <c r="J114" s="226">
        <v>62</v>
      </c>
      <c r="K114" s="69">
        <f t="shared" ref="K114" si="835">IFERROR(J114/H113,"-")</f>
        <v>0.34444444444444444</v>
      </c>
      <c r="L114" s="338"/>
      <c r="M114" s="45" t="s">
        <v>85</v>
      </c>
      <c r="N114" s="226">
        <v>1036</v>
      </c>
      <c r="O114" s="69">
        <f t="shared" ref="O114" si="836">IFERROR(N114/L113,"-")</f>
        <v>0.20778178900922584</v>
      </c>
      <c r="P114" s="338"/>
      <c r="Q114" s="45" t="s">
        <v>85</v>
      </c>
      <c r="R114" s="226">
        <v>1142</v>
      </c>
      <c r="S114" s="78">
        <f t="shared" ref="S114" si="837">IFERROR(R114/P113,"-")</f>
        <v>0.26502668832675796</v>
      </c>
      <c r="T114" s="338"/>
      <c r="U114" s="45" t="s">
        <v>85</v>
      </c>
      <c r="V114" s="226">
        <v>843</v>
      </c>
      <c r="W114" s="69">
        <f t="shared" ref="W114" si="838">IFERROR(V114/T113,"-")</f>
        <v>0.27495107632093935</v>
      </c>
      <c r="X114" s="338"/>
      <c r="Y114" s="45" t="s">
        <v>85</v>
      </c>
      <c r="Z114" s="226">
        <v>402</v>
      </c>
      <c r="AA114" s="69">
        <f t="shared" ref="AA114" si="839">IFERROR(Z114/X113,"-")</f>
        <v>0.26604897418927864</v>
      </c>
      <c r="AB114" s="338"/>
      <c r="AC114" s="45" t="s">
        <v>85</v>
      </c>
      <c r="AD114" s="226">
        <v>134</v>
      </c>
      <c r="AE114" s="69">
        <f t="shared" ref="AE114" si="840">IFERROR(AD114/AB113,"-")</f>
        <v>0.22483221476510068</v>
      </c>
      <c r="AF114" s="338"/>
      <c r="AG114" s="45" t="s">
        <v>85</v>
      </c>
      <c r="AH114" s="226">
        <v>3640</v>
      </c>
      <c r="AI114" s="78">
        <f t="shared" ref="AI114" si="841">IFERROR(AH114/AF113,"-")</f>
        <v>0.24723222169394823</v>
      </c>
    </row>
    <row r="115" spans="2:35" s="20" customFormat="1">
      <c r="B115" s="311"/>
      <c r="C115" s="348"/>
      <c r="D115" s="338"/>
      <c r="E115" s="46" t="s">
        <v>86</v>
      </c>
      <c r="F115" s="226">
        <v>24</v>
      </c>
      <c r="G115" s="69">
        <f t="shared" ref="G115" si="842">IFERROR(F115/D113,"-")</f>
        <v>0.32</v>
      </c>
      <c r="H115" s="338"/>
      <c r="I115" s="46" t="s">
        <v>86</v>
      </c>
      <c r="J115" s="226">
        <v>60</v>
      </c>
      <c r="K115" s="69">
        <f t="shared" ref="K115" si="843">IFERROR(J115/H113,"-")</f>
        <v>0.33333333333333331</v>
      </c>
      <c r="L115" s="338"/>
      <c r="M115" s="46" t="s">
        <v>86</v>
      </c>
      <c r="N115" s="226">
        <v>1688</v>
      </c>
      <c r="O115" s="69">
        <f t="shared" ref="O115" si="844">IFERROR(N115/L113,"-")</f>
        <v>0.33854793421580426</v>
      </c>
      <c r="P115" s="338"/>
      <c r="Q115" s="46" t="s">
        <v>86</v>
      </c>
      <c r="R115" s="226">
        <v>1727</v>
      </c>
      <c r="S115" s="78">
        <f t="shared" ref="S115" si="845">IFERROR(R115/P113,"-")</f>
        <v>0.4007890461824089</v>
      </c>
      <c r="T115" s="338"/>
      <c r="U115" s="46" t="s">
        <v>86</v>
      </c>
      <c r="V115" s="226">
        <v>1227</v>
      </c>
      <c r="W115" s="69">
        <f t="shared" ref="W115" si="846">IFERROR(V115/T113,"-")</f>
        <v>0.40019569471624267</v>
      </c>
      <c r="X115" s="338"/>
      <c r="Y115" s="46" t="s">
        <v>86</v>
      </c>
      <c r="Z115" s="226">
        <v>526</v>
      </c>
      <c r="AA115" s="69">
        <f t="shared" ref="AA115" si="847">IFERROR(Z115/X113,"-")</f>
        <v>0.34811383189940437</v>
      </c>
      <c r="AB115" s="338"/>
      <c r="AC115" s="46" t="s">
        <v>86</v>
      </c>
      <c r="AD115" s="226">
        <v>142</v>
      </c>
      <c r="AE115" s="69">
        <f t="shared" ref="AE115" si="848">IFERROR(AD115/AB113,"-")</f>
        <v>0.23825503355704697</v>
      </c>
      <c r="AF115" s="338"/>
      <c r="AG115" s="46" t="s">
        <v>86</v>
      </c>
      <c r="AH115" s="226">
        <v>5394</v>
      </c>
      <c r="AI115" s="78">
        <f t="shared" ref="AI115" si="849">IFERROR(AH115/AF113,"-")</f>
        <v>0.36636555049921893</v>
      </c>
    </row>
    <row r="116" spans="2:35" s="20" customFormat="1">
      <c r="B116" s="311"/>
      <c r="C116" s="348"/>
      <c r="D116" s="338"/>
      <c r="E116" s="46" t="s">
        <v>87</v>
      </c>
      <c r="F116" s="226">
        <v>10</v>
      </c>
      <c r="G116" s="69">
        <f t="shared" ref="G116" si="850">IFERROR(F116/D113,"-")</f>
        <v>0.13333333333333333</v>
      </c>
      <c r="H116" s="338"/>
      <c r="I116" s="46" t="s">
        <v>87</v>
      </c>
      <c r="J116" s="226">
        <v>15</v>
      </c>
      <c r="K116" s="69">
        <f t="shared" ref="K116" si="851">IFERROR(J116/H113,"-")</f>
        <v>8.3333333333333329E-2</v>
      </c>
      <c r="L116" s="338"/>
      <c r="M116" s="46" t="s">
        <v>87</v>
      </c>
      <c r="N116" s="226">
        <v>403</v>
      </c>
      <c r="O116" s="69">
        <f t="shared" ref="O116" si="852">IFERROR(N116/L113,"-")</f>
        <v>8.0826313678299233E-2</v>
      </c>
      <c r="P116" s="338"/>
      <c r="Q116" s="46" t="s">
        <v>87</v>
      </c>
      <c r="R116" s="226">
        <v>506</v>
      </c>
      <c r="S116" s="78">
        <f t="shared" ref="S116" si="853">IFERROR(R116/P113,"-")</f>
        <v>0.11742863773497331</v>
      </c>
      <c r="T116" s="338"/>
      <c r="U116" s="46" t="s">
        <v>87</v>
      </c>
      <c r="V116" s="226">
        <v>461</v>
      </c>
      <c r="W116" s="69">
        <f t="shared" ref="W116" si="854">IFERROR(V116/T113,"-")</f>
        <v>0.15035877364644487</v>
      </c>
      <c r="X116" s="338"/>
      <c r="Y116" s="46" t="s">
        <v>87</v>
      </c>
      <c r="Z116" s="226">
        <v>256</v>
      </c>
      <c r="AA116" s="69">
        <f t="shared" ref="AA116" si="855">IFERROR(Z116/X113,"-")</f>
        <v>0.16942422236929186</v>
      </c>
      <c r="AB116" s="338"/>
      <c r="AC116" s="46" t="s">
        <v>87</v>
      </c>
      <c r="AD116" s="226">
        <v>80</v>
      </c>
      <c r="AE116" s="69">
        <f t="shared" ref="AE116" si="856">IFERROR(AD116/AB113,"-")</f>
        <v>0.13422818791946309</v>
      </c>
      <c r="AF116" s="338"/>
      <c r="AG116" s="46" t="s">
        <v>87</v>
      </c>
      <c r="AH116" s="226">
        <v>1731</v>
      </c>
      <c r="AI116" s="78">
        <f t="shared" ref="AI116" si="857">IFERROR(AH116/AF113,"-")</f>
        <v>0.11757114718467704</v>
      </c>
    </row>
    <row r="117" spans="2:35" s="20" customFormat="1">
      <c r="B117" s="311"/>
      <c r="C117" s="348"/>
      <c r="D117" s="338"/>
      <c r="E117" s="47" t="s">
        <v>88</v>
      </c>
      <c r="F117" s="227">
        <v>21</v>
      </c>
      <c r="G117" s="70">
        <f t="shared" ref="G117" si="858">IFERROR(F117/D113,"-")</f>
        <v>0.28000000000000003</v>
      </c>
      <c r="H117" s="338"/>
      <c r="I117" s="47" t="s">
        <v>88</v>
      </c>
      <c r="J117" s="227">
        <v>48</v>
      </c>
      <c r="K117" s="70">
        <f t="shared" ref="K117" si="859">IFERROR(J117/H113,"-")</f>
        <v>0.26666666666666666</v>
      </c>
      <c r="L117" s="338"/>
      <c r="M117" s="47" t="s">
        <v>88</v>
      </c>
      <c r="N117" s="227">
        <v>1018</v>
      </c>
      <c r="O117" s="70">
        <f t="shared" ref="O117" si="860">IFERROR(N117/L113,"-")</f>
        <v>0.20417168070597674</v>
      </c>
      <c r="P117" s="338"/>
      <c r="Q117" s="47" t="s">
        <v>88</v>
      </c>
      <c r="R117" s="227">
        <v>1036</v>
      </c>
      <c r="S117" s="79">
        <f t="shared" ref="S117" si="861">IFERROR(R117/P113,"-")</f>
        <v>0.24042701322812718</v>
      </c>
      <c r="T117" s="338"/>
      <c r="U117" s="47" t="s">
        <v>88</v>
      </c>
      <c r="V117" s="227">
        <v>789</v>
      </c>
      <c r="W117" s="70">
        <f t="shared" ref="W117" si="862">IFERROR(V117/T113,"-")</f>
        <v>0.25733855185909982</v>
      </c>
      <c r="X117" s="338"/>
      <c r="Y117" s="47" t="s">
        <v>88</v>
      </c>
      <c r="Z117" s="227">
        <v>374</v>
      </c>
      <c r="AA117" s="70">
        <f t="shared" ref="AA117" si="863">IFERROR(Z117/X113,"-")</f>
        <v>0.24751819986763732</v>
      </c>
      <c r="AB117" s="338"/>
      <c r="AC117" s="47" t="s">
        <v>88</v>
      </c>
      <c r="AD117" s="227">
        <v>128</v>
      </c>
      <c r="AE117" s="70">
        <f t="shared" ref="AE117" si="864">IFERROR(AD117/AB113,"-")</f>
        <v>0.21476510067114093</v>
      </c>
      <c r="AF117" s="338"/>
      <c r="AG117" s="47" t="s">
        <v>88</v>
      </c>
      <c r="AH117" s="227">
        <v>3414</v>
      </c>
      <c r="AI117" s="79">
        <f t="shared" ref="AI117" si="865">IFERROR(AH117/AF113,"-")</f>
        <v>0.23188208924811518</v>
      </c>
    </row>
    <row r="118" spans="2:35" s="20" customFormat="1" ht="24">
      <c r="B118" s="294"/>
      <c r="C118" s="349"/>
      <c r="D118" s="339"/>
      <c r="E118" s="224" t="s">
        <v>169</v>
      </c>
      <c r="F118" s="228">
        <v>49</v>
      </c>
      <c r="G118" s="71">
        <f t="shared" ref="G118" si="866">IFERROR(F118/D113,"-")</f>
        <v>0.65333333333333332</v>
      </c>
      <c r="H118" s="339"/>
      <c r="I118" s="224" t="s">
        <v>169</v>
      </c>
      <c r="J118" s="228">
        <v>124</v>
      </c>
      <c r="K118" s="71">
        <f t="shared" ref="K118" si="867">IFERROR(J118/H113,"-")</f>
        <v>0.68888888888888888</v>
      </c>
      <c r="L118" s="339"/>
      <c r="M118" s="224" t="s">
        <v>169</v>
      </c>
      <c r="N118" s="228">
        <v>2782</v>
      </c>
      <c r="O118" s="71">
        <f t="shared" ref="O118" si="868">IFERROR(N118/L113,"-")</f>
        <v>0.55796229442438827</v>
      </c>
      <c r="P118" s="339"/>
      <c r="Q118" s="224" t="s">
        <v>169</v>
      </c>
      <c r="R118" s="228">
        <v>2756</v>
      </c>
      <c r="S118" s="71">
        <f t="shared" ref="S118" si="869">IFERROR(R118/P113,"-")</f>
        <v>0.63959155256440015</v>
      </c>
      <c r="T118" s="339"/>
      <c r="U118" s="224" t="s">
        <v>169</v>
      </c>
      <c r="V118" s="228">
        <v>2096</v>
      </c>
      <c r="W118" s="71">
        <f t="shared" ref="W118" si="870">IFERROR(V118/T113,"-")</f>
        <v>0.68362687540769729</v>
      </c>
      <c r="X118" s="339"/>
      <c r="Y118" s="224" t="s">
        <v>169</v>
      </c>
      <c r="Z118" s="228">
        <v>976</v>
      </c>
      <c r="AA118" s="71">
        <f t="shared" ref="AA118" si="871">IFERROR(Z118/X113,"-")</f>
        <v>0.64592984778292517</v>
      </c>
      <c r="AB118" s="339"/>
      <c r="AC118" s="224" t="s">
        <v>169</v>
      </c>
      <c r="AD118" s="228">
        <v>332</v>
      </c>
      <c r="AE118" s="71">
        <f t="shared" ref="AE118" si="872">IFERROR(AD118/AB113,"-")</f>
        <v>0.55704697986577179</v>
      </c>
      <c r="AF118" s="339"/>
      <c r="AG118" s="224" t="s">
        <v>169</v>
      </c>
      <c r="AH118" s="228">
        <v>9115</v>
      </c>
      <c r="AI118" s="71">
        <f t="shared" ref="AI118" si="873">IFERROR(AH118/AF113,"-")</f>
        <v>0.6190993683352578</v>
      </c>
    </row>
    <row r="119" spans="2:35" s="20" customFormat="1">
      <c r="B119" s="293">
        <v>20</v>
      </c>
      <c r="C119" s="347" t="s">
        <v>111</v>
      </c>
      <c r="D119" s="337">
        <f>'市区町村別_在宅(医科)'!D26</f>
        <v>58</v>
      </c>
      <c r="E119" s="191" t="s">
        <v>84</v>
      </c>
      <c r="F119" s="247">
        <v>2</v>
      </c>
      <c r="G119" s="68">
        <f t="shared" ref="G119" si="874">IFERROR(F119/D119,"-")</f>
        <v>3.4482758620689655E-2</v>
      </c>
      <c r="H119" s="337">
        <f>'市区町村別_在宅(医科)'!M26</f>
        <v>179</v>
      </c>
      <c r="I119" s="191" t="s">
        <v>84</v>
      </c>
      <c r="J119" s="247">
        <v>15</v>
      </c>
      <c r="K119" s="68">
        <f t="shared" ref="K119" si="875">IFERROR(J119/H119,"-")</f>
        <v>8.3798882681564241E-2</v>
      </c>
      <c r="L119" s="337">
        <f>'市区町村別_在宅(医科)'!V26</f>
        <v>7702</v>
      </c>
      <c r="M119" s="191" t="s">
        <v>84</v>
      </c>
      <c r="N119" s="247">
        <v>496</v>
      </c>
      <c r="O119" s="68">
        <f t="shared" ref="O119" si="876">IFERROR(N119/L119,"-")</f>
        <v>6.4398857439626075E-2</v>
      </c>
      <c r="P119" s="337">
        <f>'市区町村別_在宅(医科)'!AE26</f>
        <v>6417</v>
      </c>
      <c r="Q119" s="191" t="s">
        <v>84</v>
      </c>
      <c r="R119" s="247">
        <v>905</v>
      </c>
      <c r="S119" s="77">
        <f t="shared" ref="S119" si="877">IFERROR(R119/P119,"-")</f>
        <v>0.14103163472027427</v>
      </c>
      <c r="T119" s="337">
        <f>'市区町村別_在宅(医科)'!AN26</f>
        <v>4568</v>
      </c>
      <c r="U119" s="191" t="s">
        <v>84</v>
      </c>
      <c r="V119" s="247">
        <v>999</v>
      </c>
      <c r="W119" s="68">
        <f t="shared" ref="W119" si="878">IFERROR(V119/T119,"-")</f>
        <v>0.21869527145359019</v>
      </c>
      <c r="X119" s="337">
        <f>'市区町村別_在宅(医科)'!AW26</f>
        <v>2186</v>
      </c>
      <c r="Y119" s="191" t="s">
        <v>84</v>
      </c>
      <c r="Z119" s="247">
        <v>609</v>
      </c>
      <c r="AA119" s="68">
        <f t="shared" ref="AA119" si="879">IFERROR(Z119/X119,"-")</f>
        <v>0.27859103385178408</v>
      </c>
      <c r="AB119" s="337">
        <f>'市区町村別_在宅(医科)'!BF26</f>
        <v>862</v>
      </c>
      <c r="AC119" s="191" t="s">
        <v>84</v>
      </c>
      <c r="AD119" s="247">
        <v>250</v>
      </c>
      <c r="AE119" s="68">
        <f t="shared" ref="AE119" si="880">IFERROR(AD119/AB119,"-")</f>
        <v>0.29002320185614849</v>
      </c>
      <c r="AF119" s="337">
        <f>'市区町村別_在宅(医科)'!BO26</f>
        <v>21972</v>
      </c>
      <c r="AG119" s="191" t="s">
        <v>84</v>
      </c>
      <c r="AH119" s="247">
        <v>3276</v>
      </c>
      <c r="AI119" s="77">
        <f t="shared" ref="AI119" si="881">IFERROR(AH119/AF119,"-")</f>
        <v>0.1490988530857455</v>
      </c>
    </row>
    <row r="120" spans="2:35" s="20" customFormat="1">
      <c r="B120" s="311"/>
      <c r="C120" s="348"/>
      <c r="D120" s="338"/>
      <c r="E120" s="45" t="s">
        <v>85</v>
      </c>
      <c r="F120" s="226">
        <v>17</v>
      </c>
      <c r="G120" s="69">
        <f t="shared" ref="G120" si="882">IFERROR(F120/D119,"-")</f>
        <v>0.29310344827586204</v>
      </c>
      <c r="H120" s="338"/>
      <c r="I120" s="45" t="s">
        <v>85</v>
      </c>
      <c r="J120" s="226">
        <v>91</v>
      </c>
      <c r="K120" s="69">
        <f t="shared" ref="K120" si="883">IFERROR(J120/H119,"-")</f>
        <v>0.50837988826815639</v>
      </c>
      <c r="L120" s="338"/>
      <c r="M120" s="45" t="s">
        <v>85</v>
      </c>
      <c r="N120" s="226">
        <v>1695</v>
      </c>
      <c r="O120" s="69">
        <f t="shared" ref="O120" si="884">IFERROR(N120/L119,"-")</f>
        <v>0.22007270838743184</v>
      </c>
      <c r="P120" s="338"/>
      <c r="Q120" s="45" t="s">
        <v>85</v>
      </c>
      <c r="R120" s="226">
        <v>1741</v>
      </c>
      <c r="S120" s="78">
        <f t="shared" ref="S120" si="885">IFERROR(R120/P119,"-")</f>
        <v>0.27131058126850555</v>
      </c>
      <c r="T120" s="338"/>
      <c r="U120" s="45" t="s">
        <v>85</v>
      </c>
      <c r="V120" s="226">
        <v>1382</v>
      </c>
      <c r="W120" s="69">
        <f t="shared" ref="W120" si="886">IFERROR(V120/T119,"-")</f>
        <v>0.30253940455341505</v>
      </c>
      <c r="X120" s="338"/>
      <c r="Y120" s="45" t="s">
        <v>85</v>
      </c>
      <c r="Z120" s="226">
        <v>674</v>
      </c>
      <c r="AA120" s="69">
        <f t="shared" ref="AA120" si="887">IFERROR(Z120/X119,"-")</f>
        <v>0.30832570905763951</v>
      </c>
      <c r="AB120" s="338"/>
      <c r="AC120" s="45" t="s">
        <v>85</v>
      </c>
      <c r="AD120" s="226">
        <v>244</v>
      </c>
      <c r="AE120" s="69">
        <f t="shared" ref="AE120" si="888">IFERROR(AD120/AB119,"-")</f>
        <v>0.28306264501160094</v>
      </c>
      <c r="AF120" s="338"/>
      <c r="AG120" s="45" t="s">
        <v>85</v>
      </c>
      <c r="AH120" s="226">
        <v>5844</v>
      </c>
      <c r="AI120" s="78">
        <f t="shared" ref="AI120" si="889">IFERROR(AH120/AF119,"-")</f>
        <v>0.26597487711632989</v>
      </c>
    </row>
    <row r="121" spans="2:35" s="20" customFormat="1">
      <c r="B121" s="311"/>
      <c r="C121" s="348"/>
      <c r="D121" s="338"/>
      <c r="E121" s="46" t="s">
        <v>86</v>
      </c>
      <c r="F121" s="226">
        <v>19</v>
      </c>
      <c r="G121" s="69">
        <f t="shared" ref="G121" si="890">IFERROR(F121/D119,"-")</f>
        <v>0.32758620689655171</v>
      </c>
      <c r="H121" s="338"/>
      <c r="I121" s="46" t="s">
        <v>86</v>
      </c>
      <c r="J121" s="226">
        <v>63</v>
      </c>
      <c r="K121" s="69">
        <f t="shared" ref="K121" si="891">IFERROR(J121/H119,"-")</f>
        <v>0.35195530726256985</v>
      </c>
      <c r="L121" s="338"/>
      <c r="M121" s="46" t="s">
        <v>86</v>
      </c>
      <c r="N121" s="226">
        <v>2621</v>
      </c>
      <c r="O121" s="69">
        <f t="shared" ref="O121" si="892">IFERROR(N121/L119,"-")</f>
        <v>0.34030122046221761</v>
      </c>
      <c r="P121" s="338"/>
      <c r="Q121" s="46" t="s">
        <v>86</v>
      </c>
      <c r="R121" s="226">
        <v>2585</v>
      </c>
      <c r="S121" s="78">
        <f t="shared" ref="S121" si="893">IFERROR(R121/P119,"-")</f>
        <v>0.40283621630045191</v>
      </c>
      <c r="T121" s="338"/>
      <c r="U121" s="46" t="s">
        <v>86</v>
      </c>
      <c r="V121" s="226">
        <v>1907</v>
      </c>
      <c r="W121" s="69">
        <f t="shared" ref="W121" si="894">IFERROR(V121/T119,"-")</f>
        <v>0.41746935201401053</v>
      </c>
      <c r="X121" s="338"/>
      <c r="Y121" s="46" t="s">
        <v>86</v>
      </c>
      <c r="Z121" s="226">
        <v>760</v>
      </c>
      <c r="AA121" s="69">
        <f t="shared" ref="AA121" si="895">IFERROR(Z121/X119,"-")</f>
        <v>0.34766697163769444</v>
      </c>
      <c r="AB121" s="338"/>
      <c r="AC121" s="46" t="s">
        <v>86</v>
      </c>
      <c r="AD121" s="226">
        <v>251</v>
      </c>
      <c r="AE121" s="69">
        <f t="shared" ref="AE121" si="896">IFERROR(AD121/AB119,"-")</f>
        <v>0.29118329466357307</v>
      </c>
      <c r="AF121" s="338"/>
      <c r="AG121" s="46" t="s">
        <v>86</v>
      </c>
      <c r="AH121" s="226">
        <v>8206</v>
      </c>
      <c r="AI121" s="78">
        <f t="shared" ref="AI121" si="897">IFERROR(AH121/AF119,"-")</f>
        <v>0.37347533224103402</v>
      </c>
    </row>
    <row r="122" spans="2:35" s="20" customFormat="1">
      <c r="B122" s="311"/>
      <c r="C122" s="348"/>
      <c r="D122" s="338"/>
      <c r="E122" s="46" t="s">
        <v>87</v>
      </c>
      <c r="F122" s="226">
        <v>4</v>
      </c>
      <c r="G122" s="69">
        <f t="shared" ref="G122" si="898">IFERROR(F122/D119,"-")</f>
        <v>6.8965517241379309E-2</v>
      </c>
      <c r="H122" s="338"/>
      <c r="I122" s="46" t="s">
        <v>87</v>
      </c>
      <c r="J122" s="226">
        <v>22</v>
      </c>
      <c r="K122" s="69">
        <f t="shared" ref="K122" si="899">IFERROR(J122/H119,"-")</f>
        <v>0.12290502793296089</v>
      </c>
      <c r="L122" s="338"/>
      <c r="M122" s="46" t="s">
        <v>87</v>
      </c>
      <c r="N122" s="226">
        <v>655</v>
      </c>
      <c r="O122" s="69">
        <f t="shared" ref="O122" si="900">IFERROR(N122/L119,"-")</f>
        <v>8.504284601402233E-2</v>
      </c>
      <c r="P122" s="338"/>
      <c r="Q122" s="46" t="s">
        <v>87</v>
      </c>
      <c r="R122" s="226">
        <v>845</v>
      </c>
      <c r="S122" s="78">
        <f t="shared" ref="S122" si="901">IFERROR(R122/P119,"-")</f>
        <v>0.1316814710924108</v>
      </c>
      <c r="T122" s="338"/>
      <c r="U122" s="46" t="s">
        <v>87</v>
      </c>
      <c r="V122" s="226">
        <v>772</v>
      </c>
      <c r="W122" s="69">
        <f t="shared" ref="W122" si="902">IFERROR(V122/T119,"-")</f>
        <v>0.1690017513134851</v>
      </c>
      <c r="X122" s="338"/>
      <c r="Y122" s="46" t="s">
        <v>87</v>
      </c>
      <c r="Z122" s="226">
        <v>395</v>
      </c>
      <c r="AA122" s="69">
        <f t="shared" ref="AA122" si="903">IFERROR(Z122/X119,"-")</f>
        <v>0.18069533394327539</v>
      </c>
      <c r="AB122" s="338"/>
      <c r="AC122" s="46" t="s">
        <v>87</v>
      </c>
      <c r="AD122" s="226">
        <v>143</v>
      </c>
      <c r="AE122" s="69">
        <f t="shared" ref="AE122" si="904">IFERROR(AD122/AB119,"-")</f>
        <v>0.16589327146171692</v>
      </c>
      <c r="AF122" s="338"/>
      <c r="AG122" s="46" t="s">
        <v>87</v>
      </c>
      <c r="AH122" s="226">
        <v>2836</v>
      </c>
      <c r="AI122" s="78">
        <f t="shared" ref="AI122" si="905">IFERROR(AH122/AF119,"-")</f>
        <v>0.12907336610231204</v>
      </c>
    </row>
    <row r="123" spans="2:35" s="20" customFormat="1">
      <c r="B123" s="311"/>
      <c r="C123" s="348"/>
      <c r="D123" s="338"/>
      <c r="E123" s="47" t="s">
        <v>88</v>
      </c>
      <c r="F123" s="227">
        <v>17</v>
      </c>
      <c r="G123" s="70">
        <f t="shared" ref="G123" si="906">IFERROR(F123/D119,"-")</f>
        <v>0.29310344827586204</v>
      </c>
      <c r="H123" s="338"/>
      <c r="I123" s="47" t="s">
        <v>88</v>
      </c>
      <c r="J123" s="227">
        <v>68</v>
      </c>
      <c r="K123" s="70">
        <f t="shared" ref="K123" si="907">IFERROR(J123/H119,"-")</f>
        <v>0.37988826815642457</v>
      </c>
      <c r="L123" s="338"/>
      <c r="M123" s="47" t="s">
        <v>88</v>
      </c>
      <c r="N123" s="227">
        <v>1876</v>
      </c>
      <c r="O123" s="70">
        <f t="shared" ref="O123" si="908">IFERROR(N123/L119,"-")</f>
        <v>0.24357309789665021</v>
      </c>
      <c r="P123" s="338"/>
      <c r="Q123" s="47" t="s">
        <v>88</v>
      </c>
      <c r="R123" s="227">
        <v>1887</v>
      </c>
      <c r="S123" s="79">
        <f t="shared" ref="S123" si="909">IFERROR(R123/P119,"-")</f>
        <v>0.29406264609630667</v>
      </c>
      <c r="T123" s="338"/>
      <c r="U123" s="47" t="s">
        <v>88</v>
      </c>
      <c r="V123" s="227">
        <v>1382</v>
      </c>
      <c r="W123" s="70">
        <f t="shared" ref="W123" si="910">IFERROR(V123/T119,"-")</f>
        <v>0.30253940455341505</v>
      </c>
      <c r="X123" s="338"/>
      <c r="Y123" s="47" t="s">
        <v>88</v>
      </c>
      <c r="Z123" s="227">
        <v>672</v>
      </c>
      <c r="AA123" s="70">
        <f t="shared" ref="AA123" si="911">IFERROR(Z123/X119,"-")</f>
        <v>0.30741079597438242</v>
      </c>
      <c r="AB123" s="338"/>
      <c r="AC123" s="47" t="s">
        <v>88</v>
      </c>
      <c r="AD123" s="227">
        <v>214</v>
      </c>
      <c r="AE123" s="70">
        <f t="shared" ref="AE123" si="912">IFERROR(AD123/AB119,"-")</f>
        <v>0.24825986078886311</v>
      </c>
      <c r="AF123" s="338"/>
      <c r="AG123" s="47" t="s">
        <v>88</v>
      </c>
      <c r="AH123" s="227">
        <v>6116</v>
      </c>
      <c r="AI123" s="79">
        <f t="shared" ref="AI123" si="913">IFERROR(AH123/AF119,"-")</f>
        <v>0.2783542690697251</v>
      </c>
    </row>
    <row r="124" spans="2:35" s="20" customFormat="1" ht="24">
      <c r="B124" s="294"/>
      <c r="C124" s="349"/>
      <c r="D124" s="339"/>
      <c r="E124" s="224" t="s">
        <v>169</v>
      </c>
      <c r="F124" s="228">
        <v>38</v>
      </c>
      <c r="G124" s="71">
        <f t="shared" ref="G124" si="914">IFERROR(F124/D119,"-")</f>
        <v>0.65517241379310343</v>
      </c>
      <c r="H124" s="339"/>
      <c r="I124" s="224" t="s">
        <v>169</v>
      </c>
      <c r="J124" s="228">
        <v>133</v>
      </c>
      <c r="K124" s="71">
        <f t="shared" ref="K124" si="915">IFERROR(J124/H119,"-")</f>
        <v>0.74301675977653636</v>
      </c>
      <c r="L124" s="339"/>
      <c r="M124" s="224" t="s">
        <v>169</v>
      </c>
      <c r="N124" s="228">
        <v>4540</v>
      </c>
      <c r="O124" s="71">
        <f t="shared" ref="O124" si="916">IFERROR(N124/L119,"-")</f>
        <v>0.58945728382238383</v>
      </c>
      <c r="P124" s="339"/>
      <c r="Q124" s="224" t="s">
        <v>169</v>
      </c>
      <c r="R124" s="228">
        <v>4357</v>
      </c>
      <c r="S124" s="71">
        <f t="shared" ref="S124" si="917">IFERROR(R124/P119,"-")</f>
        <v>0.67897771544335361</v>
      </c>
      <c r="T124" s="339"/>
      <c r="U124" s="224" t="s">
        <v>169</v>
      </c>
      <c r="V124" s="228">
        <v>3323</v>
      </c>
      <c r="W124" s="71">
        <f t="shared" ref="W124" si="918">IFERROR(V124/T119,"-")</f>
        <v>0.72745183887915932</v>
      </c>
      <c r="X124" s="339"/>
      <c r="Y124" s="224" t="s">
        <v>169</v>
      </c>
      <c r="Z124" s="228">
        <v>1556</v>
      </c>
      <c r="AA124" s="71">
        <f t="shared" ref="AA124" si="919">IFERROR(Z124/X119,"-")</f>
        <v>0.71180237877401642</v>
      </c>
      <c r="AB124" s="339"/>
      <c r="AC124" s="224" t="s">
        <v>169</v>
      </c>
      <c r="AD124" s="228">
        <v>552</v>
      </c>
      <c r="AE124" s="71">
        <f t="shared" ref="AE124" si="920">IFERROR(AD124/AB119,"-")</f>
        <v>0.6403712296983759</v>
      </c>
      <c r="AF124" s="339"/>
      <c r="AG124" s="224" t="s">
        <v>169</v>
      </c>
      <c r="AH124" s="228">
        <v>14499</v>
      </c>
      <c r="AI124" s="71">
        <f t="shared" ref="AI124" si="921">IFERROR(AH124/AF119,"-")</f>
        <v>0.65988530857454941</v>
      </c>
    </row>
    <row r="125" spans="2:35" s="20" customFormat="1">
      <c r="B125" s="293">
        <v>21</v>
      </c>
      <c r="C125" s="347" t="s">
        <v>112</v>
      </c>
      <c r="D125" s="337">
        <f>'市区町村別_在宅(医科)'!D27</f>
        <v>55</v>
      </c>
      <c r="E125" s="191" t="s">
        <v>84</v>
      </c>
      <c r="F125" s="247">
        <v>1</v>
      </c>
      <c r="G125" s="68">
        <f t="shared" ref="G125" si="922">IFERROR(F125/D125,"-")</f>
        <v>1.8181818181818181E-2</v>
      </c>
      <c r="H125" s="337">
        <f>'市区町村別_在宅(医科)'!M27</f>
        <v>115</v>
      </c>
      <c r="I125" s="191" t="s">
        <v>84</v>
      </c>
      <c r="J125" s="247">
        <v>6</v>
      </c>
      <c r="K125" s="68">
        <f t="shared" ref="K125" si="923">IFERROR(J125/H125,"-")</f>
        <v>5.2173913043478258E-2</v>
      </c>
      <c r="L125" s="337">
        <f>'市区町村別_在宅(医科)'!V27</f>
        <v>5045</v>
      </c>
      <c r="M125" s="191" t="s">
        <v>84</v>
      </c>
      <c r="N125" s="247">
        <v>341</v>
      </c>
      <c r="O125" s="68">
        <f t="shared" ref="O125" si="924">IFERROR(N125/L125,"-")</f>
        <v>6.7591674925668976E-2</v>
      </c>
      <c r="P125" s="337">
        <f>'市区町村別_在宅(医科)'!AE27</f>
        <v>4592</v>
      </c>
      <c r="Q125" s="191" t="s">
        <v>84</v>
      </c>
      <c r="R125" s="247">
        <v>643</v>
      </c>
      <c r="S125" s="77">
        <f t="shared" ref="S125" si="925">IFERROR(R125/P125,"-")</f>
        <v>0.14002613240418119</v>
      </c>
      <c r="T125" s="337">
        <f>'市区町村別_在宅(医科)'!AN27</f>
        <v>3074</v>
      </c>
      <c r="U125" s="191" t="s">
        <v>84</v>
      </c>
      <c r="V125" s="247">
        <v>674</v>
      </c>
      <c r="W125" s="68">
        <f t="shared" ref="W125" si="926">IFERROR(V125/T125,"-")</f>
        <v>0.21925829538061159</v>
      </c>
      <c r="X125" s="337">
        <f>'市区町村別_在宅(医科)'!AW27</f>
        <v>1331</v>
      </c>
      <c r="Y125" s="191" t="s">
        <v>84</v>
      </c>
      <c r="Z125" s="247">
        <v>349</v>
      </c>
      <c r="AA125" s="68">
        <f t="shared" ref="AA125" si="927">IFERROR(Z125/X125,"-")</f>
        <v>0.26220886551465061</v>
      </c>
      <c r="AB125" s="337">
        <f>'市区町村別_在宅(医科)'!BF27</f>
        <v>421</v>
      </c>
      <c r="AC125" s="191" t="s">
        <v>84</v>
      </c>
      <c r="AD125" s="247">
        <v>101</v>
      </c>
      <c r="AE125" s="68">
        <f t="shared" ref="AE125" si="928">IFERROR(AD125/AB125,"-")</f>
        <v>0.23990498812351543</v>
      </c>
      <c r="AF125" s="337">
        <f>'市区町村別_在宅(医科)'!BO27</f>
        <v>14633</v>
      </c>
      <c r="AG125" s="191" t="s">
        <v>84</v>
      </c>
      <c r="AH125" s="247">
        <v>2115</v>
      </c>
      <c r="AI125" s="77">
        <f t="shared" ref="AI125" si="929">IFERROR(AH125/AF125,"-")</f>
        <v>0.14453632201189093</v>
      </c>
    </row>
    <row r="126" spans="2:35" s="20" customFormat="1">
      <c r="B126" s="311"/>
      <c r="C126" s="348"/>
      <c r="D126" s="338"/>
      <c r="E126" s="45" t="s">
        <v>85</v>
      </c>
      <c r="F126" s="226">
        <v>11</v>
      </c>
      <c r="G126" s="69">
        <f t="shared" ref="G126" si="930">IFERROR(F126/D125,"-")</f>
        <v>0.2</v>
      </c>
      <c r="H126" s="338"/>
      <c r="I126" s="45" t="s">
        <v>85</v>
      </c>
      <c r="J126" s="226">
        <v>44</v>
      </c>
      <c r="K126" s="69">
        <f t="shared" ref="K126" si="931">IFERROR(J126/H125,"-")</f>
        <v>0.38260869565217392</v>
      </c>
      <c r="L126" s="338"/>
      <c r="M126" s="45" t="s">
        <v>85</v>
      </c>
      <c r="N126" s="226">
        <v>1247</v>
      </c>
      <c r="O126" s="69">
        <f t="shared" ref="O126" si="932">IFERROR(N126/L125,"-")</f>
        <v>0.24717542120911795</v>
      </c>
      <c r="P126" s="338"/>
      <c r="Q126" s="45" t="s">
        <v>85</v>
      </c>
      <c r="R126" s="226">
        <v>1473</v>
      </c>
      <c r="S126" s="78">
        <f t="shared" ref="S126" si="933">IFERROR(R126/P125,"-")</f>
        <v>0.32077526132404183</v>
      </c>
      <c r="T126" s="338"/>
      <c r="U126" s="45" t="s">
        <v>85</v>
      </c>
      <c r="V126" s="226">
        <v>1086</v>
      </c>
      <c r="W126" s="69">
        <f t="shared" ref="W126" si="934">IFERROR(V126/T125,"-")</f>
        <v>0.35328562134027325</v>
      </c>
      <c r="X126" s="338"/>
      <c r="Y126" s="45" t="s">
        <v>85</v>
      </c>
      <c r="Z126" s="226">
        <v>434</v>
      </c>
      <c r="AA126" s="69">
        <f t="shared" ref="AA126" si="935">IFERROR(Z126/X125,"-")</f>
        <v>0.32607062359128475</v>
      </c>
      <c r="AB126" s="338"/>
      <c r="AC126" s="45" t="s">
        <v>85</v>
      </c>
      <c r="AD126" s="226">
        <v>128</v>
      </c>
      <c r="AE126" s="69">
        <f t="shared" ref="AE126" si="936">IFERROR(AD126/AB125,"-")</f>
        <v>0.30403800475059384</v>
      </c>
      <c r="AF126" s="338"/>
      <c r="AG126" s="45" t="s">
        <v>85</v>
      </c>
      <c r="AH126" s="226">
        <v>4423</v>
      </c>
      <c r="AI126" s="78">
        <f t="shared" ref="AI126" si="937">IFERROR(AH126/AF125,"-")</f>
        <v>0.30226201052415774</v>
      </c>
    </row>
    <row r="127" spans="2:35" s="20" customFormat="1">
      <c r="B127" s="311"/>
      <c r="C127" s="348"/>
      <c r="D127" s="338"/>
      <c r="E127" s="46" t="s">
        <v>86</v>
      </c>
      <c r="F127" s="226">
        <v>10</v>
      </c>
      <c r="G127" s="69">
        <f t="shared" ref="G127" si="938">IFERROR(F127/D125,"-")</f>
        <v>0.18181818181818182</v>
      </c>
      <c r="H127" s="338"/>
      <c r="I127" s="46" t="s">
        <v>86</v>
      </c>
      <c r="J127" s="226">
        <v>46</v>
      </c>
      <c r="K127" s="69">
        <f t="shared" ref="K127" si="939">IFERROR(J127/H125,"-")</f>
        <v>0.4</v>
      </c>
      <c r="L127" s="338"/>
      <c r="M127" s="46" t="s">
        <v>86</v>
      </c>
      <c r="N127" s="226">
        <v>1949</v>
      </c>
      <c r="O127" s="69">
        <f t="shared" ref="O127" si="940">IFERROR(N127/L125,"-")</f>
        <v>0.38632309217046579</v>
      </c>
      <c r="P127" s="338"/>
      <c r="Q127" s="46" t="s">
        <v>86</v>
      </c>
      <c r="R127" s="226">
        <v>1922</v>
      </c>
      <c r="S127" s="78">
        <f t="shared" ref="S127" si="941">IFERROR(R127/P125,"-")</f>
        <v>0.41855400696864109</v>
      </c>
      <c r="T127" s="338"/>
      <c r="U127" s="46" t="s">
        <v>86</v>
      </c>
      <c r="V127" s="226">
        <v>1331</v>
      </c>
      <c r="W127" s="69">
        <f t="shared" ref="W127" si="942">IFERROR(V127/T125,"-")</f>
        <v>0.43298633702016914</v>
      </c>
      <c r="X127" s="338"/>
      <c r="Y127" s="46" t="s">
        <v>86</v>
      </c>
      <c r="Z127" s="226">
        <v>513</v>
      </c>
      <c r="AA127" s="69">
        <f t="shared" ref="AA127" si="943">IFERROR(Z127/X125,"-")</f>
        <v>0.3854244928625094</v>
      </c>
      <c r="AB127" s="338"/>
      <c r="AC127" s="46" t="s">
        <v>86</v>
      </c>
      <c r="AD127" s="226">
        <v>117</v>
      </c>
      <c r="AE127" s="69">
        <f t="shared" ref="AE127" si="944">IFERROR(AD127/AB125,"-")</f>
        <v>0.27790973871733965</v>
      </c>
      <c r="AF127" s="338"/>
      <c r="AG127" s="46" t="s">
        <v>86</v>
      </c>
      <c r="AH127" s="226">
        <v>5888</v>
      </c>
      <c r="AI127" s="78">
        <f t="shared" ref="AI127" si="945">IFERROR(AH127/AF125,"-")</f>
        <v>0.40237818629125949</v>
      </c>
    </row>
    <row r="128" spans="2:35" s="20" customFormat="1">
      <c r="B128" s="311"/>
      <c r="C128" s="348"/>
      <c r="D128" s="338"/>
      <c r="E128" s="46" t="s">
        <v>87</v>
      </c>
      <c r="F128" s="226">
        <v>3</v>
      </c>
      <c r="G128" s="69">
        <f t="shared" ref="G128" si="946">IFERROR(F128/D125,"-")</f>
        <v>5.4545454545454543E-2</v>
      </c>
      <c r="H128" s="338"/>
      <c r="I128" s="46" t="s">
        <v>87</v>
      </c>
      <c r="J128" s="226">
        <v>11</v>
      </c>
      <c r="K128" s="69">
        <f t="shared" ref="K128" si="947">IFERROR(J128/H125,"-")</f>
        <v>9.5652173913043481E-2</v>
      </c>
      <c r="L128" s="338"/>
      <c r="M128" s="46" t="s">
        <v>87</v>
      </c>
      <c r="N128" s="226">
        <v>478</v>
      </c>
      <c r="O128" s="69">
        <f t="shared" ref="O128" si="948">IFERROR(N128/L125,"-")</f>
        <v>9.4747274529236869E-2</v>
      </c>
      <c r="P128" s="338"/>
      <c r="Q128" s="46" t="s">
        <v>87</v>
      </c>
      <c r="R128" s="226">
        <v>653</v>
      </c>
      <c r="S128" s="78">
        <f t="shared" ref="S128" si="949">IFERROR(R128/P125,"-")</f>
        <v>0.14220383275261325</v>
      </c>
      <c r="T128" s="338"/>
      <c r="U128" s="46" t="s">
        <v>87</v>
      </c>
      <c r="V128" s="226">
        <v>554</v>
      </c>
      <c r="W128" s="69">
        <f t="shared" ref="W128" si="950">IFERROR(V128/T125,"-")</f>
        <v>0.18022121014964215</v>
      </c>
      <c r="X128" s="338"/>
      <c r="Y128" s="46" t="s">
        <v>87</v>
      </c>
      <c r="Z128" s="226">
        <v>279</v>
      </c>
      <c r="AA128" s="69">
        <f t="shared" ref="AA128" si="951">IFERROR(Z128/X125,"-")</f>
        <v>0.2096168294515402</v>
      </c>
      <c r="AB128" s="338"/>
      <c r="AC128" s="46" t="s">
        <v>87</v>
      </c>
      <c r="AD128" s="226">
        <v>91</v>
      </c>
      <c r="AE128" s="69">
        <f t="shared" ref="AE128" si="952">IFERROR(AD128/AB125,"-")</f>
        <v>0.2161520190023753</v>
      </c>
      <c r="AF128" s="338"/>
      <c r="AG128" s="46" t="s">
        <v>87</v>
      </c>
      <c r="AH128" s="226">
        <v>2069</v>
      </c>
      <c r="AI128" s="78">
        <f t="shared" ref="AI128" si="953">IFERROR(AH128/AF125,"-")</f>
        <v>0.14139274243149047</v>
      </c>
    </row>
    <row r="129" spans="2:35" s="20" customFormat="1">
      <c r="B129" s="311"/>
      <c r="C129" s="348"/>
      <c r="D129" s="338"/>
      <c r="E129" s="47" t="s">
        <v>88</v>
      </c>
      <c r="F129" s="227">
        <v>14</v>
      </c>
      <c r="G129" s="70">
        <f t="shared" ref="G129" si="954">IFERROR(F129/D125,"-")</f>
        <v>0.25454545454545452</v>
      </c>
      <c r="H129" s="338"/>
      <c r="I129" s="47" t="s">
        <v>88</v>
      </c>
      <c r="J129" s="227">
        <v>41</v>
      </c>
      <c r="K129" s="70">
        <f t="shared" ref="K129" si="955">IFERROR(J129/H125,"-")</f>
        <v>0.35652173913043478</v>
      </c>
      <c r="L129" s="338"/>
      <c r="M129" s="47" t="s">
        <v>88</v>
      </c>
      <c r="N129" s="227">
        <v>1124</v>
      </c>
      <c r="O129" s="70">
        <f t="shared" ref="O129" si="956">IFERROR(N129/L125,"-")</f>
        <v>0.22279484638255698</v>
      </c>
      <c r="P129" s="338"/>
      <c r="Q129" s="47" t="s">
        <v>88</v>
      </c>
      <c r="R129" s="227">
        <v>1219</v>
      </c>
      <c r="S129" s="79">
        <f t="shared" ref="S129" si="957">IFERROR(R129/P125,"-")</f>
        <v>0.26546167247386759</v>
      </c>
      <c r="T129" s="338"/>
      <c r="U129" s="47" t="s">
        <v>88</v>
      </c>
      <c r="V129" s="227">
        <v>941</v>
      </c>
      <c r="W129" s="70">
        <f t="shared" ref="W129" si="958">IFERROR(V129/T125,"-")</f>
        <v>0.30611581001951854</v>
      </c>
      <c r="X129" s="338"/>
      <c r="Y129" s="47" t="s">
        <v>88</v>
      </c>
      <c r="Z129" s="227">
        <v>415</v>
      </c>
      <c r="AA129" s="70">
        <f t="shared" ref="AA129" si="959">IFERROR(Z129/X125,"-")</f>
        <v>0.31179564237415475</v>
      </c>
      <c r="AB129" s="338"/>
      <c r="AC129" s="47" t="s">
        <v>88</v>
      </c>
      <c r="AD129" s="227">
        <v>130</v>
      </c>
      <c r="AE129" s="70">
        <f t="shared" ref="AE129" si="960">IFERROR(AD129/AB125,"-")</f>
        <v>0.30878859857482183</v>
      </c>
      <c r="AF129" s="338"/>
      <c r="AG129" s="47" t="s">
        <v>88</v>
      </c>
      <c r="AH129" s="227">
        <v>3884</v>
      </c>
      <c r="AI129" s="79">
        <f t="shared" ref="AI129" si="961">IFERROR(AH129/AF125,"-")</f>
        <v>0.26542745848424792</v>
      </c>
    </row>
    <row r="130" spans="2:35" s="20" customFormat="1" ht="24">
      <c r="B130" s="294"/>
      <c r="C130" s="349"/>
      <c r="D130" s="339"/>
      <c r="E130" s="224" t="s">
        <v>169</v>
      </c>
      <c r="F130" s="228">
        <v>26</v>
      </c>
      <c r="G130" s="71">
        <f t="shared" ref="G130" si="962">IFERROR(F130/D125,"-")</f>
        <v>0.47272727272727272</v>
      </c>
      <c r="H130" s="339"/>
      <c r="I130" s="224" t="s">
        <v>169</v>
      </c>
      <c r="J130" s="228">
        <v>81</v>
      </c>
      <c r="K130" s="71">
        <f t="shared" ref="K130" si="963">IFERROR(J130/H125,"-")</f>
        <v>0.70434782608695656</v>
      </c>
      <c r="L130" s="339"/>
      <c r="M130" s="224" t="s">
        <v>169</v>
      </c>
      <c r="N130" s="228">
        <v>3127</v>
      </c>
      <c r="O130" s="71">
        <f t="shared" ref="O130" si="964">IFERROR(N130/L125,"-")</f>
        <v>0.6198216055500495</v>
      </c>
      <c r="P130" s="339"/>
      <c r="Q130" s="224" t="s">
        <v>169</v>
      </c>
      <c r="R130" s="228">
        <v>3256</v>
      </c>
      <c r="S130" s="71">
        <f t="shared" ref="S130" si="965">IFERROR(R130/P125,"-")</f>
        <v>0.7090592334494773</v>
      </c>
      <c r="T130" s="339"/>
      <c r="U130" s="224" t="s">
        <v>169</v>
      </c>
      <c r="V130" s="228">
        <v>2315</v>
      </c>
      <c r="W130" s="71">
        <f t="shared" ref="W130" si="966">IFERROR(V130/T125,"-")</f>
        <v>0.75309043591411839</v>
      </c>
      <c r="X130" s="339"/>
      <c r="Y130" s="224" t="s">
        <v>169</v>
      </c>
      <c r="Z130" s="228">
        <v>943</v>
      </c>
      <c r="AA130" s="71">
        <f t="shared" ref="AA130" si="967">IFERROR(Z130/X125,"-")</f>
        <v>0.70848985725018787</v>
      </c>
      <c r="AB130" s="339"/>
      <c r="AC130" s="224" t="s">
        <v>169</v>
      </c>
      <c r="AD130" s="228">
        <v>283</v>
      </c>
      <c r="AE130" s="71">
        <f t="shared" ref="AE130" si="968">IFERROR(AD130/AB125,"-")</f>
        <v>0.67220902612826605</v>
      </c>
      <c r="AF130" s="339"/>
      <c r="AG130" s="224" t="s">
        <v>169</v>
      </c>
      <c r="AH130" s="228">
        <v>10031</v>
      </c>
      <c r="AI130" s="71">
        <f t="shared" ref="AI130" si="969">IFERROR(AH130/AF125,"-")</f>
        <v>0.6855053645868926</v>
      </c>
    </row>
    <row r="131" spans="2:35" s="20" customFormat="1">
      <c r="B131" s="293">
        <v>22</v>
      </c>
      <c r="C131" s="347" t="s">
        <v>65</v>
      </c>
      <c r="D131" s="337">
        <f>'市区町村別_在宅(医科)'!D28</f>
        <v>57</v>
      </c>
      <c r="E131" s="191" t="s">
        <v>84</v>
      </c>
      <c r="F131" s="247">
        <v>1</v>
      </c>
      <c r="G131" s="68">
        <f t="shared" ref="G131" si="970">IFERROR(F131/D131,"-")</f>
        <v>1.7543859649122806E-2</v>
      </c>
      <c r="H131" s="337">
        <f>'市区町村別_在宅(医科)'!M28</f>
        <v>182</v>
      </c>
      <c r="I131" s="191" t="s">
        <v>84</v>
      </c>
      <c r="J131" s="247">
        <v>10</v>
      </c>
      <c r="K131" s="68">
        <f t="shared" ref="K131" si="971">IFERROR(J131/H131,"-")</f>
        <v>5.4945054945054944E-2</v>
      </c>
      <c r="L131" s="337">
        <f>'市区町村別_在宅(医科)'!V28</f>
        <v>6745</v>
      </c>
      <c r="M131" s="191" t="s">
        <v>84</v>
      </c>
      <c r="N131" s="247">
        <v>470</v>
      </c>
      <c r="O131" s="68">
        <f t="shared" ref="O131" si="972">IFERROR(N131/L131,"-")</f>
        <v>6.9681245366938468E-2</v>
      </c>
      <c r="P131" s="337">
        <f>'市区町村別_在宅(医科)'!AE28</f>
        <v>5637</v>
      </c>
      <c r="Q131" s="191" t="s">
        <v>84</v>
      </c>
      <c r="R131" s="247">
        <v>821</v>
      </c>
      <c r="S131" s="77">
        <f t="shared" ref="S131" si="973">IFERROR(R131/P131,"-")</f>
        <v>0.14564484654958312</v>
      </c>
      <c r="T131" s="337">
        <f>'市区町村別_在宅(医科)'!AN28</f>
        <v>3693</v>
      </c>
      <c r="U131" s="191" t="s">
        <v>84</v>
      </c>
      <c r="V131" s="247">
        <v>858</v>
      </c>
      <c r="W131" s="68">
        <f t="shared" ref="W131" si="974">IFERROR(V131/T131,"-")</f>
        <v>0.23233143785540211</v>
      </c>
      <c r="X131" s="337">
        <f>'市区町村別_在宅(医科)'!AW28</f>
        <v>1750</v>
      </c>
      <c r="Y131" s="191" t="s">
        <v>84</v>
      </c>
      <c r="Z131" s="247">
        <v>479</v>
      </c>
      <c r="AA131" s="68">
        <f t="shared" ref="AA131" si="975">IFERROR(Z131/X131,"-")</f>
        <v>0.27371428571428569</v>
      </c>
      <c r="AB131" s="337">
        <f>'市区町村別_在宅(医科)'!BF28</f>
        <v>687</v>
      </c>
      <c r="AC131" s="191" t="s">
        <v>84</v>
      </c>
      <c r="AD131" s="247">
        <v>182</v>
      </c>
      <c r="AE131" s="68">
        <f t="shared" ref="AE131" si="976">IFERROR(AD131/AB131,"-")</f>
        <v>0.264919941775837</v>
      </c>
      <c r="AF131" s="337">
        <f>'市区町村別_在宅(医科)'!BO28</f>
        <v>18751</v>
      </c>
      <c r="AG131" s="191" t="s">
        <v>84</v>
      </c>
      <c r="AH131" s="247">
        <v>2821</v>
      </c>
      <c r="AI131" s="77">
        <f t="shared" ref="AI131" si="977">IFERROR(AH131/AF131,"-")</f>
        <v>0.15044530958348887</v>
      </c>
    </row>
    <row r="132" spans="2:35" s="20" customFormat="1">
      <c r="B132" s="311"/>
      <c r="C132" s="348"/>
      <c r="D132" s="338"/>
      <c r="E132" s="45" t="s">
        <v>85</v>
      </c>
      <c r="F132" s="226">
        <v>21</v>
      </c>
      <c r="G132" s="69">
        <f t="shared" ref="G132" si="978">IFERROR(F132/D131,"-")</f>
        <v>0.36842105263157893</v>
      </c>
      <c r="H132" s="338"/>
      <c r="I132" s="45" t="s">
        <v>85</v>
      </c>
      <c r="J132" s="226">
        <v>58</v>
      </c>
      <c r="K132" s="69">
        <f t="shared" ref="K132" si="979">IFERROR(J132/H131,"-")</f>
        <v>0.31868131868131866</v>
      </c>
      <c r="L132" s="338"/>
      <c r="M132" s="45" t="s">
        <v>85</v>
      </c>
      <c r="N132" s="226">
        <v>1692</v>
      </c>
      <c r="O132" s="69">
        <f t="shared" ref="O132" si="980">IFERROR(N132/L131,"-")</f>
        <v>0.25085248332097848</v>
      </c>
      <c r="P132" s="338"/>
      <c r="Q132" s="45" t="s">
        <v>85</v>
      </c>
      <c r="R132" s="226">
        <v>1766</v>
      </c>
      <c r="S132" s="78">
        <f t="shared" ref="S132" si="981">IFERROR(R132/P131,"-")</f>
        <v>0.31328720950860389</v>
      </c>
      <c r="T132" s="338"/>
      <c r="U132" s="45" t="s">
        <v>85</v>
      </c>
      <c r="V132" s="226">
        <v>1267</v>
      </c>
      <c r="W132" s="69">
        <f t="shared" ref="W132" si="982">IFERROR(V132/T131,"-")</f>
        <v>0.3430815055510425</v>
      </c>
      <c r="X132" s="338"/>
      <c r="Y132" s="45" t="s">
        <v>85</v>
      </c>
      <c r="Z132" s="226">
        <v>574</v>
      </c>
      <c r="AA132" s="69">
        <f t="shared" ref="AA132" si="983">IFERROR(Z132/X131,"-")</f>
        <v>0.32800000000000001</v>
      </c>
      <c r="AB132" s="338"/>
      <c r="AC132" s="45" t="s">
        <v>85</v>
      </c>
      <c r="AD132" s="226">
        <v>185</v>
      </c>
      <c r="AE132" s="69">
        <f t="shared" ref="AE132" si="984">IFERROR(AD132/AB131,"-")</f>
        <v>0.26928675400291119</v>
      </c>
      <c r="AF132" s="338"/>
      <c r="AG132" s="45" t="s">
        <v>85</v>
      </c>
      <c r="AH132" s="226">
        <v>5563</v>
      </c>
      <c r="AI132" s="78">
        <f t="shared" ref="AI132" si="985">IFERROR(AH132/AF131,"-")</f>
        <v>0.29667751053277158</v>
      </c>
    </row>
    <row r="133" spans="2:35" s="20" customFormat="1">
      <c r="B133" s="311"/>
      <c r="C133" s="348"/>
      <c r="D133" s="338"/>
      <c r="E133" s="46" t="s">
        <v>86</v>
      </c>
      <c r="F133" s="226">
        <v>24</v>
      </c>
      <c r="G133" s="69">
        <f t="shared" ref="G133" si="986">IFERROR(F133/D131,"-")</f>
        <v>0.42105263157894735</v>
      </c>
      <c r="H133" s="338"/>
      <c r="I133" s="46" t="s">
        <v>86</v>
      </c>
      <c r="J133" s="226">
        <v>59</v>
      </c>
      <c r="K133" s="69">
        <f t="shared" ref="K133" si="987">IFERROR(J133/H131,"-")</f>
        <v>0.32417582417582419</v>
      </c>
      <c r="L133" s="338"/>
      <c r="M133" s="46" t="s">
        <v>86</v>
      </c>
      <c r="N133" s="226">
        <v>2417</v>
      </c>
      <c r="O133" s="69">
        <f t="shared" ref="O133" si="988">IFERROR(N133/L131,"-")</f>
        <v>0.35833951074870274</v>
      </c>
      <c r="P133" s="338"/>
      <c r="Q133" s="46" t="s">
        <v>86</v>
      </c>
      <c r="R133" s="226">
        <v>2320</v>
      </c>
      <c r="S133" s="78">
        <f t="shared" ref="S133" si="989">IFERROR(R133/P131,"-")</f>
        <v>0.41156643604754301</v>
      </c>
      <c r="T133" s="338"/>
      <c r="U133" s="46" t="s">
        <v>86</v>
      </c>
      <c r="V133" s="226">
        <v>1556</v>
      </c>
      <c r="W133" s="69">
        <f t="shared" ref="W133" si="990">IFERROR(V133/T131,"-")</f>
        <v>0.42133766585431898</v>
      </c>
      <c r="X133" s="338"/>
      <c r="Y133" s="46" t="s">
        <v>86</v>
      </c>
      <c r="Z133" s="226">
        <v>644</v>
      </c>
      <c r="AA133" s="69">
        <f t="shared" ref="AA133" si="991">IFERROR(Z133/X131,"-")</f>
        <v>0.36799999999999999</v>
      </c>
      <c r="AB133" s="338"/>
      <c r="AC133" s="46" t="s">
        <v>86</v>
      </c>
      <c r="AD133" s="226">
        <v>169</v>
      </c>
      <c r="AE133" s="69">
        <f t="shared" ref="AE133" si="992">IFERROR(AD133/AB131,"-")</f>
        <v>0.24599708879184862</v>
      </c>
      <c r="AF133" s="338"/>
      <c r="AG133" s="46" t="s">
        <v>86</v>
      </c>
      <c r="AH133" s="226">
        <v>7189</v>
      </c>
      <c r="AI133" s="78">
        <f t="shared" ref="AI133" si="993">IFERROR(AH133/AF131,"-")</f>
        <v>0.38339288571276198</v>
      </c>
    </row>
    <row r="134" spans="2:35" s="20" customFormat="1">
      <c r="B134" s="311"/>
      <c r="C134" s="348"/>
      <c r="D134" s="338"/>
      <c r="E134" s="46" t="s">
        <v>87</v>
      </c>
      <c r="F134" s="226">
        <v>5</v>
      </c>
      <c r="G134" s="69">
        <f t="shared" ref="G134" si="994">IFERROR(F134/D131,"-")</f>
        <v>8.771929824561403E-2</v>
      </c>
      <c r="H134" s="338"/>
      <c r="I134" s="46" t="s">
        <v>87</v>
      </c>
      <c r="J134" s="226">
        <v>11</v>
      </c>
      <c r="K134" s="69">
        <f t="shared" ref="K134" si="995">IFERROR(J134/H131,"-")</f>
        <v>6.043956043956044E-2</v>
      </c>
      <c r="L134" s="338"/>
      <c r="M134" s="46" t="s">
        <v>87</v>
      </c>
      <c r="N134" s="226">
        <v>483</v>
      </c>
      <c r="O134" s="69">
        <f t="shared" ref="O134" si="996">IFERROR(N134/L131,"-")</f>
        <v>7.1608598962194223E-2</v>
      </c>
      <c r="P134" s="338"/>
      <c r="Q134" s="46" t="s">
        <v>87</v>
      </c>
      <c r="R134" s="226">
        <v>652</v>
      </c>
      <c r="S134" s="78">
        <f t="shared" ref="S134" si="997">IFERROR(R134/P131,"-")</f>
        <v>0.11566436047543019</v>
      </c>
      <c r="T134" s="338"/>
      <c r="U134" s="46" t="s">
        <v>87</v>
      </c>
      <c r="V134" s="226">
        <v>622</v>
      </c>
      <c r="W134" s="69">
        <f t="shared" ref="W134" si="998">IFERROR(V134/T131,"-")</f>
        <v>0.16842675331708637</v>
      </c>
      <c r="X134" s="338"/>
      <c r="Y134" s="46" t="s">
        <v>87</v>
      </c>
      <c r="Z134" s="226">
        <v>306</v>
      </c>
      <c r="AA134" s="69">
        <f t="shared" ref="AA134" si="999">IFERROR(Z134/X131,"-")</f>
        <v>0.17485714285714285</v>
      </c>
      <c r="AB134" s="338"/>
      <c r="AC134" s="46" t="s">
        <v>87</v>
      </c>
      <c r="AD134" s="226">
        <v>121</v>
      </c>
      <c r="AE134" s="69">
        <f t="shared" ref="AE134" si="1000">IFERROR(AD134/AB131,"-")</f>
        <v>0.17612809315866085</v>
      </c>
      <c r="AF134" s="338"/>
      <c r="AG134" s="46" t="s">
        <v>87</v>
      </c>
      <c r="AH134" s="226">
        <v>2200</v>
      </c>
      <c r="AI134" s="78">
        <f t="shared" ref="AI134" si="1001">IFERROR(AH134/AF131,"-")</f>
        <v>0.1173270758892859</v>
      </c>
    </row>
    <row r="135" spans="2:35" s="20" customFormat="1">
      <c r="B135" s="311"/>
      <c r="C135" s="348"/>
      <c r="D135" s="338"/>
      <c r="E135" s="47" t="s">
        <v>88</v>
      </c>
      <c r="F135" s="227">
        <v>24</v>
      </c>
      <c r="G135" s="70">
        <f t="shared" ref="G135" si="1002">IFERROR(F135/D131,"-")</f>
        <v>0.42105263157894735</v>
      </c>
      <c r="H135" s="338"/>
      <c r="I135" s="47" t="s">
        <v>88</v>
      </c>
      <c r="J135" s="227">
        <v>53</v>
      </c>
      <c r="K135" s="70">
        <f t="shared" ref="K135" si="1003">IFERROR(J135/H131,"-")</f>
        <v>0.29120879120879123</v>
      </c>
      <c r="L135" s="338"/>
      <c r="M135" s="47" t="s">
        <v>88</v>
      </c>
      <c r="N135" s="227">
        <v>1600</v>
      </c>
      <c r="O135" s="70">
        <f t="shared" ref="O135" si="1004">IFERROR(N135/L131,"-")</f>
        <v>0.23721275018532245</v>
      </c>
      <c r="P135" s="338"/>
      <c r="Q135" s="47" t="s">
        <v>88</v>
      </c>
      <c r="R135" s="227">
        <v>1537</v>
      </c>
      <c r="S135" s="79">
        <f t="shared" ref="S135" si="1005">IFERROR(R135/P131,"-")</f>
        <v>0.27266276388149724</v>
      </c>
      <c r="T135" s="338"/>
      <c r="U135" s="47" t="s">
        <v>88</v>
      </c>
      <c r="V135" s="227">
        <v>1102</v>
      </c>
      <c r="W135" s="70">
        <f t="shared" ref="W135" si="1006">IFERROR(V135/T131,"-")</f>
        <v>0.29840238288654208</v>
      </c>
      <c r="X135" s="338"/>
      <c r="Y135" s="47" t="s">
        <v>88</v>
      </c>
      <c r="Z135" s="227">
        <v>478</v>
      </c>
      <c r="AA135" s="70">
        <f t="shared" ref="AA135" si="1007">IFERROR(Z135/X131,"-")</f>
        <v>0.27314285714285713</v>
      </c>
      <c r="AB135" s="338"/>
      <c r="AC135" s="47" t="s">
        <v>88</v>
      </c>
      <c r="AD135" s="227">
        <v>158</v>
      </c>
      <c r="AE135" s="70">
        <f t="shared" ref="AE135" si="1008">IFERROR(AD135/AB131,"-")</f>
        <v>0.22998544395924309</v>
      </c>
      <c r="AF135" s="338"/>
      <c r="AG135" s="47" t="s">
        <v>88</v>
      </c>
      <c r="AH135" s="227">
        <v>4952</v>
      </c>
      <c r="AI135" s="79">
        <f t="shared" ref="AI135" si="1009">IFERROR(AH135/AF131,"-")</f>
        <v>0.26409258172897443</v>
      </c>
    </row>
    <row r="136" spans="2:35" s="20" customFormat="1" ht="24">
      <c r="B136" s="294"/>
      <c r="C136" s="349"/>
      <c r="D136" s="339"/>
      <c r="E136" s="224" t="s">
        <v>169</v>
      </c>
      <c r="F136" s="228">
        <v>42</v>
      </c>
      <c r="G136" s="71">
        <f t="shared" ref="G136" si="1010">IFERROR(F136/D131,"-")</f>
        <v>0.73684210526315785</v>
      </c>
      <c r="H136" s="339"/>
      <c r="I136" s="224" t="s">
        <v>169</v>
      </c>
      <c r="J136" s="228">
        <v>114</v>
      </c>
      <c r="K136" s="71">
        <f t="shared" ref="K136" si="1011">IFERROR(J136/H131,"-")</f>
        <v>0.62637362637362637</v>
      </c>
      <c r="L136" s="339"/>
      <c r="M136" s="224" t="s">
        <v>169</v>
      </c>
      <c r="N136" s="228">
        <v>4084</v>
      </c>
      <c r="O136" s="71">
        <f t="shared" ref="O136" si="1012">IFERROR(N136/L131,"-")</f>
        <v>0.60548554484803563</v>
      </c>
      <c r="P136" s="339"/>
      <c r="Q136" s="224" t="s">
        <v>169</v>
      </c>
      <c r="R136" s="228">
        <v>3850</v>
      </c>
      <c r="S136" s="71">
        <f t="shared" ref="S136" si="1013">IFERROR(R136/P131,"-")</f>
        <v>0.68298740464786234</v>
      </c>
      <c r="T136" s="339"/>
      <c r="U136" s="224" t="s">
        <v>169</v>
      </c>
      <c r="V136" s="228">
        <v>2691</v>
      </c>
      <c r="W136" s="71">
        <f t="shared" ref="W136" si="1014">IFERROR(V136/T131,"-")</f>
        <v>0.72867587327376115</v>
      </c>
      <c r="X136" s="339"/>
      <c r="Y136" s="224" t="s">
        <v>169</v>
      </c>
      <c r="Z136" s="228">
        <v>1230</v>
      </c>
      <c r="AA136" s="71">
        <f t="shared" ref="AA136" si="1015">IFERROR(Z136/X131,"-")</f>
        <v>0.70285714285714285</v>
      </c>
      <c r="AB136" s="339"/>
      <c r="AC136" s="224" t="s">
        <v>169</v>
      </c>
      <c r="AD136" s="228">
        <v>431</v>
      </c>
      <c r="AE136" s="71">
        <f t="shared" ref="AE136" si="1016">IFERROR(AD136/AB131,"-")</f>
        <v>0.62736535662299853</v>
      </c>
      <c r="AF136" s="339"/>
      <c r="AG136" s="224" t="s">
        <v>169</v>
      </c>
      <c r="AH136" s="228">
        <v>12442</v>
      </c>
      <c r="AI136" s="71">
        <f t="shared" ref="AI136" si="1017">IFERROR(AH136/AF131,"-")</f>
        <v>0.66353794464295235</v>
      </c>
    </row>
    <row r="137" spans="2:35" s="20" customFormat="1">
      <c r="B137" s="293">
        <v>23</v>
      </c>
      <c r="C137" s="347" t="s">
        <v>113</v>
      </c>
      <c r="D137" s="337">
        <f>'市区町村別_在宅(医科)'!D29</f>
        <v>99</v>
      </c>
      <c r="E137" s="191" t="s">
        <v>84</v>
      </c>
      <c r="F137" s="247">
        <v>8</v>
      </c>
      <c r="G137" s="68">
        <f t="shared" ref="G137" si="1018">IFERROR(F137/D137,"-")</f>
        <v>8.0808080808080815E-2</v>
      </c>
      <c r="H137" s="337">
        <f>'市区町村別_在宅(医科)'!M29</f>
        <v>310</v>
      </c>
      <c r="I137" s="191" t="s">
        <v>84</v>
      </c>
      <c r="J137" s="247">
        <v>20</v>
      </c>
      <c r="K137" s="68">
        <f t="shared" ref="K137" si="1019">IFERROR(J137/H137,"-")</f>
        <v>6.4516129032258063E-2</v>
      </c>
      <c r="L137" s="337">
        <f>'市区町村別_在宅(医科)'!V29</f>
        <v>10611</v>
      </c>
      <c r="M137" s="191" t="s">
        <v>84</v>
      </c>
      <c r="N137" s="247">
        <v>749</v>
      </c>
      <c r="O137" s="68">
        <f t="shared" ref="O137" si="1020">IFERROR(N137/L137,"-")</f>
        <v>7.0587126566770339E-2</v>
      </c>
      <c r="P137" s="337">
        <f>'市区町村別_在宅(医科)'!AE29</f>
        <v>9851</v>
      </c>
      <c r="Q137" s="191" t="s">
        <v>84</v>
      </c>
      <c r="R137" s="247">
        <v>1275</v>
      </c>
      <c r="S137" s="77">
        <f t="shared" ref="S137" si="1021">IFERROR(R137/P137,"-")</f>
        <v>0.12942848441782559</v>
      </c>
      <c r="T137" s="337">
        <f>'市区町村別_在宅(医科)'!AN29</f>
        <v>6512</v>
      </c>
      <c r="U137" s="191" t="s">
        <v>84</v>
      </c>
      <c r="V137" s="247">
        <v>1370</v>
      </c>
      <c r="W137" s="68">
        <f t="shared" ref="W137" si="1022">IFERROR(V137/T137,"-")</f>
        <v>0.21038083538083538</v>
      </c>
      <c r="X137" s="337">
        <f>'市区町村別_在宅(医科)'!AW29</f>
        <v>2691</v>
      </c>
      <c r="Y137" s="191" t="s">
        <v>84</v>
      </c>
      <c r="Z137" s="247">
        <v>747</v>
      </c>
      <c r="AA137" s="68">
        <f t="shared" ref="AA137" si="1023">IFERROR(Z137/X137,"-")</f>
        <v>0.27759197324414714</v>
      </c>
      <c r="AB137" s="337">
        <f>'市区町村別_在宅(医科)'!BF29</f>
        <v>809</v>
      </c>
      <c r="AC137" s="191" t="s">
        <v>84</v>
      </c>
      <c r="AD137" s="247">
        <v>215</v>
      </c>
      <c r="AE137" s="68">
        <f t="shared" ref="AE137" si="1024">IFERROR(AD137/AB137,"-")</f>
        <v>0.2657601977750309</v>
      </c>
      <c r="AF137" s="337">
        <f>'市区町村別_在宅(医科)'!BO29</f>
        <v>30883</v>
      </c>
      <c r="AG137" s="191" t="s">
        <v>84</v>
      </c>
      <c r="AH137" s="247">
        <v>4384</v>
      </c>
      <c r="AI137" s="77">
        <f t="shared" ref="AI137" si="1025">IFERROR(AH137/AF137,"-")</f>
        <v>0.14195512094032314</v>
      </c>
    </row>
    <row r="138" spans="2:35" s="20" customFormat="1">
      <c r="B138" s="311"/>
      <c r="C138" s="348"/>
      <c r="D138" s="338"/>
      <c r="E138" s="45" t="s">
        <v>85</v>
      </c>
      <c r="F138" s="226">
        <v>30</v>
      </c>
      <c r="G138" s="69">
        <f t="shared" ref="G138" si="1026">IFERROR(F138/D137,"-")</f>
        <v>0.30303030303030304</v>
      </c>
      <c r="H138" s="338"/>
      <c r="I138" s="45" t="s">
        <v>85</v>
      </c>
      <c r="J138" s="226">
        <v>119</v>
      </c>
      <c r="K138" s="69">
        <f t="shared" ref="K138" si="1027">IFERROR(J138/H137,"-")</f>
        <v>0.38387096774193546</v>
      </c>
      <c r="L138" s="338"/>
      <c r="M138" s="45" t="s">
        <v>85</v>
      </c>
      <c r="N138" s="226">
        <v>2882</v>
      </c>
      <c r="O138" s="69">
        <f t="shared" ref="O138" si="1028">IFERROR(N138/L137,"-")</f>
        <v>0.27160493827160492</v>
      </c>
      <c r="P138" s="338"/>
      <c r="Q138" s="45" t="s">
        <v>85</v>
      </c>
      <c r="R138" s="226">
        <v>3194</v>
      </c>
      <c r="S138" s="78">
        <f t="shared" ref="S138" si="1029">IFERROR(R138/P137,"-")</f>
        <v>0.3242310425337529</v>
      </c>
      <c r="T138" s="338"/>
      <c r="U138" s="45" t="s">
        <v>85</v>
      </c>
      <c r="V138" s="226">
        <v>2294</v>
      </c>
      <c r="W138" s="69">
        <f t="shared" ref="W138" si="1030">IFERROR(V138/T137,"-")</f>
        <v>0.35227272727272729</v>
      </c>
      <c r="X138" s="338"/>
      <c r="Y138" s="45" t="s">
        <v>85</v>
      </c>
      <c r="Z138" s="226">
        <v>844</v>
      </c>
      <c r="AA138" s="69">
        <f t="shared" ref="AA138" si="1031">IFERROR(Z138/X137,"-")</f>
        <v>0.31363805276848755</v>
      </c>
      <c r="AB138" s="338"/>
      <c r="AC138" s="45" t="s">
        <v>85</v>
      </c>
      <c r="AD138" s="226">
        <v>224</v>
      </c>
      <c r="AE138" s="69">
        <f t="shared" ref="AE138" si="1032">IFERROR(AD138/AB137,"-")</f>
        <v>0.276885043263288</v>
      </c>
      <c r="AF138" s="338"/>
      <c r="AG138" s="45" t="s">
        <v>85</v>
      </c>
      <c r="AH138" s="226">
        <v>9587</v>
      </c>
      <c r="AI138" s="78">
        <f t="shared" ref="AI138" si="1033">IFERROR(AH138/AF137,"-")</f>
        <v>0.31042968623514555</v>
      </c>
    </row>
    <row r="139" spans="2:35" s="20" customFormat="1">
      <c r="B139" s="311"/>
      <c r="C139" s="348"/>
      <c r="D139" s="338"/>
      <c r="E139" s="46" t="s">
        <v>86</v>
      </c>
      <c r="F139" s="226">
        <v>27</v>
      </c>
      <c r="G139" s="69">
        <f t="shared" ref="G139" si="1034">IFERROR(F139/D137,"-")</f>
        <v>0.27272727272727271</v>
      </c>
      <c r="H139" s="338"/>
      <c r="I139" s="46" t="s">
        <v>86</v>
      </c>
      <c r="J139" s="226">
        <v>107</v>
      </c>
      <c r="K139" s="69">
        <f t="shared" ref="K139" si="1035">IFERROR(J139/H137,"-")</f>
        <v>0.34516129032258064</v>
      </c>
      <c r="L139" s="338"/>
      <c r="M139" s="46" t="s">
        <v>86</v>
      </c>
      <c r="N139" s="226">
        <v>3997</v>
      </c>
      <c r="O139" s="69">
        <f t="shared" ref="O139" si="1036">IFERROR(N139/L137,"-")</f>
        <v>0.37668457261332577</v>
      </c>
      <c r="P139" s="338"/>
      <c r="Q139" s="46" t="s">
        <v>86</v>
      </c>
      <c r="R139" s="226">
        <v>4361</v>
      </c>
      <c r="S139" s="78">
        <f t="shared" ref="S139" si="1037">IFERROR(R139/P137,"-")</f>
        <v>0.44269617297736269</v>
      </c>
      <c r="T139" s="338"/>
      <c r="U139" s="46" t="s">
        <v>86</v>
      </c>
      <c r="V139" s="226">
        <v>2852</v>
      </c>
      <c r="W139" s="69">
        <f t="shared" ref="W139" si="1038">IFERROR(V139/T137,"-")</f>
        <v>0.43796068796068793</v>
      </c>
      <c r="X139" s="338"/>
      <c r="Y139" s="46" t="s">
        <v>86</v>
      </c>
      <c r="Z139" s="226">
        <v>1017</v>
      </c>
      <c r="AA139" s="69">
        <f t="shared" ref="AA139" si="1039">IFERROR(Z139/X137,"-")</f>
        <v>0.3779264214046823</v>
      </c>
      <c r="AB139" s="338"/>
      <c r="AC139" s="46" t="s">
        <v>86</v>
      </c>
      <c r="AD139" s="226">
        <v>258</v>
      </c>
      <c r="AE139" s="69">
        <f t="shared" ref="AE139" si="1040">IFERROR(AD139/AB137,"-")</f>
        <v>0.3189122373300371</v>
      </c>
      <c r="AF139" s="338"/>
      <c r="AG139" s="46" t="s">
        <v>86</v>
      </c>
      <c r="AH139" s="226">
        <v>12619</v>
      </c>
      <c r="AI139" s="78">
        <f t="shared" ref="AI139" si="1041">IFERROR(AH139/AF137,"-")</f>
        <v>0.40860667681248586</v>
      </c>
    </row>
    <row r="140" spans="2:35" s="20" customFormat="1">
      <c r="B140" s="311"/>
      <c r="C140" s="348"/>
      <c r="D140" s="338"/>
      <c r="E140" s="46" t="s">
        <v>87</v>
      </c>
      <c r="F140" s="226">
        <v>7</v>
      </c>
      <c r="G140" s="69">
        <f t="shared" ref="G140" si="1042">IFERROR(F140/D137,"-")</f>
        <v>7.0707070707070704E-2</v>
      </c>
      <c r="H140" s="338"/>
      <c r="I140" s="46" t="s">
        <v>87</v>
      </c>
      <c r="J140" s="226">
        <v>35</v>
      </c>
      <c r="K140" s="69">
        <f t="shared" ref="K140" si="1043">IFERROR(J140/H137,"-")</f>
        <v>0.11290322580645161</v>
      </c>
      <c r="L140" s="338"/>
      <c r="M140" s="46" t="s">
        <v>87</v>
      </c>
      <c r="N140" s="226">
        <v>928</v>
      </c>
      <c r="O140" s="69">
        <f t="shared" ref="O140" si="1044">IFERROR(N140/L137,"-")</f>
        <v>8.7456413156158708E-2</v>
      </c>
      <c r="P140" s="338"/>
      <c r="Q140" s="46" t="s">
        <v>87</v>
      </c>
      <c r="R140" s="226">
        <v>1286</v>
      </c>
      <c r="S140" s="78">
        <f t="shared" ref="S140" si="1045">IFERROR(R140/P137,"-")</f>
        <v>0.13054512232260684</v>
      </c>
      <c r="T140" s="338"/>
      <c r="U140" s="46" t="s">
        <v>87</v>
      </c>
      <c r="V140" s="226">
        <v>1140</v>
      </c>
      <c r="W140" s="69">
        <f t="shared" ref="W140" si="1046">IFERROR(V140/T137,"-")</f>
        <v>0.17506142506142505</v>
      </c>
      <c r="X140" s="338"/>
      <c r="Y140" s="46" t="s">
        <v>87</v>
      </c>
      <c r="Z140" s="226">
        <v>498</v>
      </c>
      <c r="AA140" s="69">
        <f t="shared" ref="AA140" si="1047">IFERROR(Z140/X137,"-")</f>
        <v>0.18506131549609811</v>
      </c>
      <c r="AB140" s="338"/>
      <c r="AC140" s="46" t="s">
        <v>87</v>
      </c>
      <c r="AD140" s="226">
        <v>140</v>
      </c>
      <c r="AE140" s="69">
        <f t="shared" ref="AE140" si="1048">IFERROR(AD140/AB137,"-")</f>
        <v>0.17305315203955501</v>
      </c>
      <c r="AF140" s="338"/>
      <c r="AG140" s="46" t="s">
        <v>87</v>
      </c>
      <c r="AH140" s="226">
        <v>4034</v>
      </c>
      <c r="AI140" s="78">
        <f t="shared" ref="AI140" si="1049">IFERROR(AH140/AF137,"-")</f>
        <v>0.13062202506233203</v>
      </c>
    </row>
    <row r="141" spans="2:35" s="20" customFormat="1">
      <c r="B141" s="311"/>
      <c r="C141" s="348"/>
      <c r="D141" s="338"/>
      <c r="E141" s="47" t="s">
        <v>88</v>
      </c>
      <c r="F141" s="227">
        <v>20</v>
      </c>
      <c r="G141" s="70">
        <f t="shared" ref="G141" si="1050">IFERROR(F141/D137,"-")</f>
        <v>0.20202020202020202</v>
      </c>
      <c r="H141" s="338"/>
      <c r="I141" s="47" t="s">
        <v>88</v>
      </c>
      <c r="J141" s="227">
        <v>91</v>
      </c>
      <c r="K141" s="70">
        <f t="shared" ref="K141" si="1051">IFERROR(J141/H137,"-")</f>
        <v>0.29354838709677417</v>
      </c>
      <c r="L141" s="338"/>
      <c r="M141" s="47" t="s">
        <v>88</v>
      </c>
      <c r="N141" s="227">
        <v>2298</v>
      </c>
      <c r="O141" s="70">
        <f t="shared" ref="O141" si="1052">IFERROR(N141/L137,"-")</f>
        <v>0.21656771275091885</v>
      </c>
      <c r="P141" s="338"/>
      <c r="Q141" s="47" t="s">
        <v>88</v>
      </c>
      <c r="R141" s="227">
        <v>2548</v>
      </c>
      <c r="S141" s="79">
        <f t="shared" ref="S141" si="1053">IFERROR(R141/P137,"-")</f>
        <v>0.25865394376205464</v>
      </c>
      <c r="T141" s="338"/>
      <c r="U141" s="47" t="s">
        <v>88</v>
      </c>
      <c r="V141" s="227">
        <v>1906</v>
      </c>
      <c r="W141" s="70">
        <f t="shared" ref="W141" si="1054">IFERROR(V141/T137,"-")</f>
        <v>0.2926904176904177</v>
      </c>
      <c r="X141" s="338"/>
      <c r="Y141" s="47" t="s">
        <v>88</v>
      </c>
      <c r="Z141" s="227">
        <v>743</v>
      </c>
      <c r="AA141" s="70">
        <f t="shared" ref="AA141" si="1055">IFERROR(Z141/X137,"-")</f>
        <v>0.27610553697510221</v>
      </c>
      <c r="AB141" s="338"/>
      <c r="AC141" s="47" t="s">
        <v>88</v>
      </c>
      <c r="AD141" s="227">
        <v>212</v>
      </c>
      <c r="AE141" s="70">
        <f t="shared" ref="AE141" si="1056">IFERROR(AD141/AB137,"-")</f>
        <v>0.26205191594561189</v>
      </c>
      <c r="AF141" s="338"/>
      <c r="AG141" s="47" t="s">
        <v>88</v>
      </c>
      <c r="AH141" s="227">
        <v>7818</v>
      </c>
      <c r="AI141" s="79">
        <f t="shared" ref="AI141" si="1057">IFERROR(AH141/AF137,"-")</f>
        <v>0.25314898164038468</v>
      </c>
    </row>
    <row r="142" spans="2:35" s="20" customFormat="1" ht="24">
      <c r="B142" s="294"/>
      <c r="C142" s="349"/>
      <c r="D142" s="339"/>
      <c r="E142" s="224" t="s">
        <v>169</v>
      </c>
      <c r="F142" s="228">
        <v>62</v>
      </c>
      <c r="G142" s="71">
        <f t="shared" ref="G142" si="1058">IFERROR(F142/D137,"-")</f>
        <v>0.6262626262626263</v>
      </c>
      <c r="H142" s="339"/>
      <c r="I142" s="224" t="s">
        <v>169</v>
      </c>
      <c r="J142" s="228">
        <v>215</v>
      </c>
      <c r="K142" s="71">
        <f t="shared" ref="K142" si="1059">IFERROR(J142/H137,"-")</f>
        <v>0.69354838709677424</v>
      </c>
      <c r="L142" s="339"/>
      <c r="M142" s="224" t="s">
        <v>169</v>
      </c>
      <c r="N142" s="228">
        <v>6612</v>
      </c>
      <c r="O142" s="71">
        <f t="shared" ref="O142" si="1060">IFERROR(N142/L137,"-")</f>
        <v>0.62312694373763078</v>
      </c>
      <c r="P142" s="339"/>
      <c r="Q142" s="224" t="s">
        <v>169</v>
      </c>
      <c r="R142" s="228">
        <v>6991</v>
      </c>
      <c r="S142" s="71">
        <f t="shared" ref="S142" si="1061">IFERROR(R142/P137,"-")</f>
        <v>0.70967414475687751</v>
      </c>
      <c r="T142" s="339"/>
      <c r="U142" s="224" t="s">
        <v>169</v>
      </c>
      <c r="V142" s="228">
        <v>4813</v>
      </c>
      <c r="W142" s="71">
        <f t="shared" ref="W142" si="1062">IFERROR(V142/T137,"-")</f>
        <v>0.73909705159705164</v>
      </c>
      <c r="X142" s="339"/>
      <c r="Y142" s="224" t="s">
        <v>169</v>
      </c>
      <c r="Z142" s="228">
        <v>1904</v>
      </c>
      <c r="AA142" s="71">
        <f t="shared" ref="AA142" si="1063">IFERROR(Z142/X137,"-")</f>
        <v>0.70754366406540314</v>
      </c>
      <c r="AB142" s="339"/>
      <c r="AC142" s="224" t="s">
        <v>169</v>
      </c>
      <c r="AD142" s="228">
        <v>532</v>
      </c>
      <c r="AE142" s="71">
        <f t="shared" ref="AE142" si="1064">IFERROR(AD142/AB137,"-")</f>
        <v>0.65760197775030904</v>
      </c>
      <c r="AF142" s="339"/>
      <c r="AG142" s="224" t="s">
        <v>169</v>
      </c>
      <c r="AH142" s="228">
        <v>21129</v>
      </c>
      <c r="AI142" s="71">
        <f t="shared" ref="AI142" si="1065">IFERROR(AH142/AF137,"-")</f>
        <v>0.68416280801735585</v>
      </c>
    </row>
    <row r="143" spans="2:35" s="20" customFormat="1">
      <c r="B143" s="293">
        <v>24</v>
      </c>
      <c r="C143" s="347" t="s">
        <v>114</v>
      </c>
      <c r="D143" s="337">
        <f>'市区町村別_在宅(医科)'!D30</f>
        <v>39</v>
      </c>
      <c r="E143" s="191" t="s">
        <v>84</v>
      </c>
      <c r="F143" s="247">
        <v>1</v>
      </c>
      <c r="G143" s="68">
        <f t="shared" ref="G143" si="1066">IFERROR(F143/D143,"-")</f>
        <v>2.564102564102564E-2</v>
      </c>
      <c r="H143" s="337">
        <f>'市区町村別_在宅(医科)'!M30</f>
        <v>117</v>
      </c>
      <c r="I143" s="191" t="s">
        <v>84</v>
      </c>
      <c r="J143" s="247">
        <v>4</v>
      </c>
      <c r="K143" s="68">
        <f t="shared" ref="K143" si="1067">IFERROR(J143/H143,"-")</f>
        <v>3.4188034188034191E-2</v>
      </c>
      <c r="L143" s="337">
        <f>'市区町村別_在宅(医科)'!V30</f>
        <v>4474</v>
      </c>
      <c r="M143" s="191" t="s">
        <v>84</v>
      </c>
      <c r="N143" s="247">
        <v>253</v>
      </c>
      <c r="O143" s="68">
        <f t="shared" ref="O143" si="1068">IFERROR(N143/L143,"-")</f>
        <v>5.654894948591864E-2</v>
      </c>
      <c r="P143" s="337">
        <f>'市区町村別_在宅(医科)'!AE30</f>
        <v>3896</v>
      </c>
      <c r="Q143" s="191" t="s">
        <v>84</v>
      </c>
      <c r="R143" s="247">
        <v>504</v>
      </c>
      <c r="S143" s="77">
        <f t="shared" ref="S143" si="1069">IFERROR(R143/P143,"-")</f>
        <v>0.12936344969199179</v>
      </c>
      <c r="T143" s="337">
        <f>'市区町村別_在宅(医科)'!AN30</f>
        <v>2869</v>
      </c>
      <c r="U143" s="191" t="s">
        <v>84</v>
      </c>
      <c r="V143" s="247">
        <v>631</v>
      </c>
      <c r="W143" s="68">
        <f t="shared" ref="W143" si="1070">IFERROR(V143/T143,"-")</f>
        <v>0.2199372603694667</v>
      </c>
      <c r="X143" s="337">
        <f>'市区町村別_在宅(医科)'!AW30</f>
        <v>1437</v>
      </c>
      <c r="Y143" s="191" t="s">
        <v>84</v>
      </c>
      <c r="Z143" s="247">
        <v>420</v>
      </c>
      <c r="AA143" s="68">
        <f t="shared" ref="AA143" si="1071">IFERROR(Z143/X143,"-")</f>
        <v>0.29227557411273486</v>
      </c>
      <c r="AB143" s="337">
        <f>'市区町村別_在宅(医科)'!BF30</f>
        <v>529</v>
      </c>
      <c r="AC143" s="191" t="s">
        <v>84</v>
      </c>
      <c r="AD143" s="247">
        <v>183</v>
      </c>
      <c r="AE143" s="68">
        <f t="shared" ref="AE143" si="1072">IFERROR(AD143/AB143,"-")</f>
        <v>0.34593572778827975</v>
      </c>
      <c r="AF143" s="337">
        <f>'市区町村別_在宅(医科)'!BO30</f>
        <v>13361</v>
      </c>
      <c r="AG143" s="191" t="s">
        <v>84</v>
      </c>
      <c r="AH143" s="247">
        <v>1996</v>
      </c>
      <c r="AI143" s="77">
        <f t="shared" ref="AI143" si="1073">IFERROR(AH143/AF143,"-")</f>
        <v>0.14939001571738642</v>
      </c>
    </row>
    <row r="144" spans="2:35" s="20" customFormat="1">
      <c r="B144" s="311"/>
      <c r="C144" s="348"/>
      <c r="D144" s="338"/>
      <c r="E144" s="45" t="s">
        <v>85</v>
      </c>
      <c r="F144" s="226">
        <v>11</v>
      </c>
      <c r="G144" s="69">
        <f t="shared" ref="G144" si="1074">IFERROR(F144/D143,"-")</f>
        <v>0.28205128205128205</v>
      </c>
      <c r="H144" s="338"/>
      <c r="I144" s="45" t="s">
        <v>85</v>
      </c>
      <c r="J144" s="226">
        <v>33</v>
      </c>
      <c r="K144" s="69">
        <f t="shared" ref="K144" si="1075">IFERROR(J144/H143,"-")</f>
        <v>0.28205128205128205</v>
      </c>
      <c r="L144" s="338"/>
      <c r="M144" s="45" t="s">
        <v>85</v>
      </c>
      <c r="N144" s="226">
        <v>923</v>
      </c>
      <c r="O144" s="69">
        <f t="shared" ref="O144" si="1076">IFERROR(N144/L143,"-")</f>
        <v>0.20630308448815377</v>
      </c>
      <c r="P144" s="338"/>
      <c r="Q144" s="45" t="s">
        <v>85</v>
      </c>
      <c r="R144" s="226">
        <v>1002</v>
      </c>
      <c r="S144" s="78">
        <f t="shared" ref="S144" si="1077">IFERROR(R144/P143,"-")</f>
        <v>0.25718685831622179</v>
      </c>
      <c r="T144" s="338"/>
      <c r="U144" s="45" t="s">
        <v>85</v>
      </c>
      <c r="V144" s="226">
        <v>811</v>
      </c>
      <c r="W144" s="69">
        <f t="shared" ref="W144" si="1078">IFERROR(V144/T143,"-")</f>
        <v>0.28267689090275355</v>
      </c>
      <c r="X144" s="338"/>
      <c r="Y144" s="45" t="s">
        <v>85</v>
      </c>
      <c r="Z144" s="226">
        <v>345</v>
      </c>
      <c r="AA144" s="69">
        <f t="shared" ref="AA144" si="1079">IFERROR(Z144/X143,"-")</f>
        <v>0.24008350730688935</v>
      </c>
      <c r="AB144" s="338"/>
      <c r="AC144" s="45" t="s">
        <v>85</v>
      </c>
      <c r="AD144" s="226">
        <v>120</v>
      </c>
      <c r="AE144" s="69">
        <f t="shared" ref="AE144" si="1080">IFERROR(AD144/AB143,"-")</f>
        <v>0.22684310018903592</v>
      </c>
      <c r="AF144" s="338"/>
      <c r="AG144" s="45" t="s">
        <v>85</v>
      </c>
      <c r="AH144" s="226">
        <v>3245</v>
      </c>
      <c r="AI144" s="78">
        <f t="shared" ref="AI144" si="1081">IFERROR(AH144/AF143,"-")</f>
        <v>0.24287104258663272</v>
      </c>
    </row>
    <row r="145" spans="2:35" s="20" customFormat="1">
      <c r="B145" s="311"/>
      <c r="C145" s="348"/>
      <c r="D145" s="338"/>
      <c r="E145" s="46" t="s">
        <v>86</v>
      </c>
      <c r="F145" s="226">
        <v>7</v>
      </c>
      <c r="G145" s="69">
        <f t="shared" ref="G145" si="1082">IFERROR(F145/D143,"-")</f>
        <v>0.17948717948717949</v>
      </c>
      <c r="H145" s="338"/>
      <c r="I145" s="46" t="s">
        <v>86</v>
      </c>
      <c r="J145" s="226">
        <v>39</v>
      </c>
      <c r="K145" s="69">
        <f t="shared" ref="K145" si="1083">IFERROR(J145/H143,"-")</f>
        <v>0.33333333333333331</v>
      </c>
      <c r="L145" s="338"/>
      <c r="M145" s="46" t="s">
        <v>86</v>
      </c>
      <c r="N145" s="226">
        <v>1400</v>
      </c>
      <c r="O145" s="69">
        <f t="shared" ref="O145" si="1084">IFERROR(N145/L143,"-")</f>
        <v>0.31291908806437191</v>
      </c>
      <c r="P145" s="338"/>
      <c r="Q145" s="46" t="s">
        <v>86</v>
      </c>
      <c r="R145" s="226">
        <v>1437</v>
      </c>
      <c r="S145" s="78">
        <f t="shared" ref="S145" si="1085">IFERROR(R145/P143,"-")</f>
        <v>0.36883983572895279</v>
      </c>
      <c r="T145" s="338"/>
      <c r="U145" s="46" t="s">
        <v>86</v>
      </c>
      <c r="V145" s="226">
        <v>1072</v>
      </c>
      <c r="W145" s="69">
        <f t="shared" ref="W145" si="1086">IFERROR(V145/T143,"-")</f>
        <v>0.37364935517601949</v>
      </c>
      <c r="X145" s="338"/>
      <c r="Y145" s="46" t="s">
        <v>86</v>
      </c>
      <c r="Z145" s="226">
        <v>480</v>
      </c>
      <c r="AA145" s="69">
        <f t="shared" ref="AA145" si="1087">IFERROR(Z145/X143,"-")</f>
        <v>0.33402922755741127</v>
      </c>
      <c r="AB145" s="338"/>
      <c r="AC145" s="46" t="s">
        <v>86</v>
      </c>
      <c r="AD145" s="226">
        <v>142</v>
      </c>
      <c r="AE145" s="69">
        <f t="shared" ref="AE145" si="1088">IFERROR(AD145/AB143,"-")</f>
        <v>0.26843100189035918</v>
      </c>
      <c r="AF145" s="338"/>
      <c r="AG145" s="46" t="s">
        <v>86</v>
      </c>
      <c r="AH145" s="226">
        <v>4577</v>
      </c>
      <c r="AI145" s="78">
        <f t="shared" ref="AI145" si="1089">IFERROR(AH145/AF143,"-")</f>
        <v>0.34256417932789462</v>
      </c>
    </row>
    <row r="146" spans="2:35" s="20" customFormat="1">
      <c r="B146" s="311"/>
      <c r="C146" s="348"/>
      <c r="D146" s="338"/>
      <c r="E146" s="46" t="s">
        <v>87</v>
      </c>
      <c r="F146" s="226">
        <v>1</v>
      </c>
      <c r="G146" s="69">
        <f t="shared" ref="G146" si="1090">IFERROR(F146/D143,"-")</f>
        <v>2.564102564102564E-2</v>
      </c>
      <c r="H146" s="338"/>
      <c r="I146" s="46" t="s">
        <v>87</v>
      </c>
      <c r="J146" s="226">
        <v>6</v>
      </c>
      <c r="K146" s="69">
        <f t="shared" ref="K146" si="1091">IFERROR(J146/H143,"-")</f>
        <v>5.128205128205128E-2</v>
      </c>
      <c r="L146" s="338"/>
      <c r="M146" s="46" t="s">
        <v>87</v>
      </c>
      <c r="N146" s="226">
        <v>349</v>
      </c>
      <c r="O146" s="69">
        <f t="shared" ref="O146" si="1092">IFERROR(N146/L143,"-")</f>
        <v>7.8006258381761284E-2</v>
      </c>
      <c r="P146" s="338"/>
      <c r="Q146" s="46" t="s">
        <v>87</v>
      </c>
      <c r="R146" s="226">
        <v>478</v>
      </c>
      <c r="S146" s="78">
        <f t="shared" ref="S146" si="1093">IFERROR(R146/P143,"-")</f>
        <v>0.12268993839835729</v>
      </c>
      <c r="T146" s="338"/>
      <c r="U146" s="46" t="s">
        <v>87</v>
      </c>
      <c r="V146" s="226">
        <v>486</v>
      </c>
      <c r="W146" s="69">
        <f t="shared" ref="W146" si="1094">IFERROR(V146/T143,"-")</f>
        <v>0.16939700243987452</v>
      </c>
      <c r="X146" s="338"/>
      <c r="Y146" s="46" t="s">
        <v>87</v>
      </c>
      <c r="Z146" s="226">
        <v>261</v>
      </c>
      <c r="AA146" s="69">
        <f t="shared" ref="AA146" si="1095">IFERROR(Z146/X143,"-")</f>
        <v>0.18162839248434237</v>
      </c>
      <c r="AB146" s="338"/>
      <c r="AC146" s="46" t="s">
        <v>87</v>
      </c>
      <c r="AD146" s="226">
        <v>93</v>
      </c>
      <c r="AE146" s="69">
        <f t="shared" ref="AE146" si="1096">IFERROR(AD146/AB143,"-")</f>
        <v>0.17580340264650285</v>
      </c>
      <c r="AF146" s="338"/>
      <c r="AG146" s="46" t="s">
        <v>87</v>
      </c>
      <c r="AH146" s="226">
        <v>1674</v>
      </c>
      <c r="AI146" s="78">
        <f t="shared" ref="AI146" si="1097">IFERROR(AH146/AF143,"-")</f>
        <v>0.12529002320185614</v>
      </c>
    </row>
    <row r="147" spans="2:35" s="20" customFormat="1">
      <c r="B147" s="311"/>
      <c r="C147" s="348"/>
      <c r="D147" s="338"/>
      <c r="E147" s="47" t="s">
        <v>88</v>
      </c>
      <c r="F147" s="227">
        <v>6</v>
      </c>
      <c r="G147" s="70">
        <f t="shared" ref="G147" si="1098">IFERROR(F147/D143,"-")</f>
        <v>0.15384615384615385</v>
      </c>
      <c r="H147" s="338"/>
      <c r="I147" s="47" t="s">
        <v>88</v>
      </c>
      <c r="J147" s="227">
        <v>28</v>
      </c>
      <c r="K147" s="70">
        <f t="shared" ref="K147" si="1099">IFERROR(J147/H143,"-")</f>
        <v>0.23931623931623933</v>
      </c>
      <c r="L147" s="338"/>
      <c r="M147" s="47" t="s">
        <v>88</v>
      </c>
      <c r="N147" s="227">
        <v>986</v>
      </c>
      <c r="O147" s="70">
        <f t="shared" ref="O147" si="1100">IFERROR(N147/L143,"-")</f>
        <v>0.22038444345105052</v>
      </c>
      <c r="P147" s="338"/>
      <c r="Q147" s="47" t="s">
        <v>88</v>
      </c>
      <c r="R147" s="227">
        <v>1080</v>
      </c>
      <c r="S147" s="79">
        <f t="shared" ref="S147" si="1101">IFERROR(R147/P143,"-")</f>
        <v>0.27720739219712526</v>
      </c>
      <c r="T147" s="338"/>
      <c r="U147" s="47" t="s">
        <v>88</v>
      </c>
      <c r="V147" s="227">
        <v>814</v>
      </c>
      <c r="W147" s="70">
        <f t="shared" ref="W147" si="1102">IFERROR(V147/T143,"-")</f>
        <v>0.28372255141164171</v>
      </c>
      <c r="X147" s="338"/>
      <c r="Y147" s="47" t="s">
        <v>88</v>
      </c>
      <c r="Z147" s="227">
        <v>431</v>
      </c>
      <c r="AA147" s="70">
        <f t="shared" ref="AA147" si="1103">IFERROR(Z147/X143,"-")</f>
        <v>0.29993041057759223</v>
      </c>
      <c r="AB147" s="338"/>
      <c r="AC147" s="47" t="s">
        <v>88</v>
      </c>
      <c r="AD147" s="227">
        <v>164</v>
      </c>
      <c r="AE147" s="70">
        <f t="shared" ref="AE147" si="1104">IFERROR(AD147/AB143,"-")</f>
        <v>0.31001890359168244</v>
      </c>
      <c r="AF147" s="338"/>
      <c r="AG147" s="47" t="s">
        <v>88</v>
      </c>
      <c r="AH147" s="227">
        <v>3509</v>
      </c>
      <c r="AI147" s="79">
        <f t="shared" ref="AI147" si="1105">IFERROR(AH147/AF143,"-")</f>
        <v>0.26263004266147744</v>
      </c>
    </row>
    <row r="148" spans="2:35" s="20" customFormat="1" ht="24">
      <c r="B148" s="294"/>
      <c r="C148" s="349"/>
      <c r="D148" s="339"/>
      <c r="E148" s="224" t="s">
        <v>169</v>
      </c>
      <c r="F148" s="228">
        <v>20</v>
      </c>
      <c r="G148" s="71">
        <f t="shared" ref="G148" si="1106">IFERROR(F148/D143,"-")</f>
        <v>0.51282051282051277</v>
      </c>
      <c r="H148" s="339"/>
      <c r="I148" s="224" t="s">
        <v>169</v>
      </c>
      <c r="J148" s="228">
        <v>71</v>
      </c>
      <c r="K148" s="71">
        <f t="shared" ref="K148" si="1107">IFERROR(J148/H143,"-")</f>
        <v>0.60683760683760679</v>
      </c>
      <c r="L148" s="339"/>
      <c r="M148" s="224" t="s">
        <v>169</v>
      </c>
      <c r="N148" s="228">
        <v>2468</v>
      </c>
      <c r="O148" s="71">
        <f t="shared" ref="O148" si="1108">IFERROR(N148/L143,"-")</f>
        <v>0.55163164953062138</v>
      </c>
      <c r="P148" s="339"/>
      <c r="Q148" s="224" t="s">
        <v>169</v>
      </c>
      <c r="R148" s="228">
        <v>2543</v>
      </c>
      <c r="S148" s="71">
        <f t="shared" ref="S148" si="1109">IFERROR(R148/P143,"-")</f>
        <v>0.65272073921971252</v>
      </c>
      <c r="T148" s="339"/>
      <c r="U148" s="224" t="s">
        <v>169</v>
      </c>
      <c r="V148" s="228">
        <v>2026</v>
      </c>
      <c r="W148" s="71">
        <f t="shared" ref="W148" si="1110">IFERROR(V148/T143,"-")</f>
        <v>0.70616939700243986</v>
      </c>
      <c r="X148" s="339"/>
      <c r="Y148" s="224" t="s">
        <v>169</v>
      </c>
      <c r="Z148" s="228">
        <v>1004</v>
      </c>
      <c r="AA148" s="71">
        <f t="shared" ref="AA148" si="1111">IFERROR(Z148/X143,"-")</f>
        <v>0.69867780097425192</v>
      </c>
      <c r="AB148" s="339"/>
      <c r="AC148" s="224" t="s">
        <v>169</v>
      </c>
      <c r="AD148" s="228">
        <v>354</v>
      </c>
      <c r="AE148" s="71">
        <f t="shared" ref="AE148" si="1112">IFERROR(AD148/AB143,"-")</f>
        <v>0.6691871455576559</v>
      </c>
      <c r="AF148" s="339"/>
      <c r="AG148" s="224" t="s">
        <v>169</v>
      </c>
      <c r="AH148" s="228">
        <v>8486</v>
      </c>
      <c r="AI148" s="71">
        <f t="shared" ref="AI148" si="1113">IFERROR(AH148/AF143,"-")</f>
        <v>0.63513210089065186</v>
      </c>
    </row>
    <row r="149" spans="2:35" s="20" customFormat="1">
      <c r="B149" s="293">
        <v>25</v>
      </c>
      <c r="C149" s="347" t="s">
        <v>115</v>
      </c>
      <c r="D149" s="337">
        <f>'市区町村別_在宅(医科)'!D31</f>
        <v>16</v>
      </c>
      <c r="E149" s="191" t="s">
        <v>84</v>
      </c>
      <c r="F149" s="247">
        <v>0</v>
      </c>
      <c r="G149" s="68">
        <f t="shared" ref="G149" si="1114">IFERROR(F149/D149,"-")</f>
        <v>0</v>
      </c>
      <c r="H149" s="337">
        <f>'市区町村別_在宅(医科)'!M31</f>
        <v>71</v>
      </c>
      <c r="I149" s="191" t="s">
        <v>84</v>
      </c>
      <c r="J149" s="247">
        <v>5</v>
      </c>
      <c r="K149" s="68">
        <f t="shared" ref="K149" si="1115">IFERROR(J149/H149,"-")</f>
        <v>7.0422535211267609E-2</v>
      </c>
      <c r="L149" s="337">
        <f>'市区町村別_在宅(医科)'!V31</f>
        <v>3087</v>
      </c>
      <c r="M149" s="191" t="s">
        <v>84</v>
      </c>
      <c r="N149" s="247">
        <v>200</v>
      </c>
      <c r="O149" s="68">
        <f t="shared" ref="O149" si="1116">IFERROR(N149/L149,"-")</f>
        <v>6.4787819889860709E-2</v>
      </c>
      <c r="P149" s="337">
        <f>'市区町村別_在宅(医科)'!AE31</f>
        <v>2634</v>
      </c>
      <c r="Q149" s="191" t="s">
        <v>84</v>
      </c>
      <c r="R149" s="247">
        <v>318</v>
      </c>
      <c r="S149" s="77">
        <f t="shared" ref="S149" si="1117">IFERROR(R149/P149,"-")</f>
        <v>0.12072892938496584</v>
      </c>
      <c r="T149" s="337">
        <f>'市区町村別_在宅(医科)'!AN31</f>
        <v>1852</v>
      </c>
      <c r="U149" s="191" t="s">
        <v>84</v>
      </c>
      <c r="V149" s="247">
        <v>401</v>
      </c>
      <c r="W149" s="68">
        <f t="shared" ref="W149" si="1118">IFERROR(V149/T149,"-")</f>
        <v>0.21652267818574514</v>
      </c>
      <c r="X149" s="337">
        <f>'市区町村別_在宅(医科)'!AW31</f>
        <v>1159</v>
      </c>
      <c r="Y149" s="191" t="s">
        <v>84</v>
      </c>
      <c r="Z149" s="247">
        <v>324</v>
      </c>
      <c r="AA149" s="68">
        <f t="shared" ref="AA149" si="1119">IFERROR(Z149/X149,"-")</f>
        <v>0.27955133735979293</v>
      </c>
      <c r="AB149" s="337">
        <f>'市区町村別_在宅(医科)'!BF31</f>
        <v>416</v>
      </c>
      <c r="AC149" s="191" t="s">
        <v>84</v>
      </c>
      <c r="AD149" s="247">
        <v>98</v>
      </c>
      <c r="AE149" s="68">
        <f t="shared" ref="AE149" si="1120">IFERROR(AD149/AB149,"-")</f>
        <v>0.23557692307692307</v>
      </c>
      <c r="AF149" s="337">
        <f>'市区町村別_在宅(医科)'!BO31</f>
        <v>9235</v>
      </c>
      <c r="AG149" s="191" t="s">
        <v>84</v>
      </c>
      <c r="AH149" s="247">
        <v>1346</v>
      </c>
      <c r="AI149" s="77">
        <f t="shared" ref="AI149" si="1121">IFERROR(AH149/AF149,"-")</f>
        <v>0.14574986464537087</v>
      </c>
    </row>
    <row r="150" spans="2:35" s="20" customFormat="1">
      <c r="B150" s="311"/>
      <c r="C150" s="348"/>
      <c r="D150" s="338"/>
      <c r="E150" s="45" t="s">
        <v>85</v>
      </c>
      <c r="F150" s="226">
        <v>6</v>
      </c>
      <c r="G150" s="69">
        <f t="shared" ref="G150" si="1122">IFERROR(F150/D149,"-")</f>
        <v>0.375</v>
      </c>
      <c r="H150" s="338"/>
      <c r="I150" s="45" t="s">
        <v>85</v>
      </c>
      <c r="J150" s="226">
        <v>26</v>
      </c>
      <c r="K150" s="69">
        <f t="shared" ref="K150" si="1123">IFERROR(J150/H149,"-")</f>
        <v>0.36619718309859156</v>
      </c>
      <c r="L150" s="338"/>
      <c r="M150" s="45" t="s">
        <v>85</v>
      </c>
      <c r="N150" s="226">
        <v>718</v>
      </c>
      <c r="O150" s="69">
        <f t="shared" ref="O150" si="1124">IFERROR(N150/L149,"-")</f>
        <v>0.23258827340459995</v>
      </c>
      <c r="P150" s="338"/>
      <c r="Q150" s="45" t="s">
        <v>85</v>
      </c>
      <c r="R150" s="226">
        <v>764</v>
      </c>
      <c r="S150" s="78">
        <f t="shared" ref="S150" si="1125">IFERROR(R150/P149,"-")</f>
        <v>0.29005315110098712</v>
      </c>
      <c r="T150" s="338"/>
      <c r="U150" s="45" t="s">
        <v>85</v>
      </c>
      <c r="V150" s="226">
        <v>565</v>
      </c>
      <c r="W150" s="69">
        <f t="shared" ref="W150" si="1126">IFERROR(V150/T149,"-")</f>
        <v>0.30507559395248379</v>
      </c>
      <c r="X150" s="338"/>
      <c r="Y150" s="45" t="s">
        <v>85</v>
      </c>
      <c r="Z150" s="226">
        <v>343</v>
      </c>
      <c r="AA150" s="69">
        <f t="shared" ref="AA150" si="1127">IFERROR(Z150/X149,"-")</f>
        <v>0.29594477998274377</v>
      </c>
      <c r="AB150" s="338"/>
      <c r="AC150" s="45" t="s">
        <v>85</v>
      </c>
      <c r="AD150" s="226">
        <v>139</v>
      </c>
      <c r="AE150" s="69">
        <f t="shared" ref="AE150" si="1128">IFERROR(AD150/AB149,"-")</f>
        <v>0.33413461538461536</v>
      </c>
      <c r="AF150" s="338"/>
      <c r="AG150" s="45" t="s">
        <v>85</v>
      </c>
      <c r="AH150" s="226">
        <v>2561</v>
      </c>
      <c r="AI150" s="78">
        <f t="shared" ref="AI150" si="1129">IFERROR(AH150/AF149,"-")</f>
        <v>0.27731456415809419</v>
      </c>
    </row>
    <row r="151" spans="2:35" s="20" customFormat="1">
      <c r="B151" s="311"/>
      <c r="C151" s="348"/>
      <c r="D151" s="338"/>
      <c r="E151" s="46" t="s">
        <v>86</v>
      </c>
      <c r="F151" s="226">
        <v>3</v>
      </c>
      <c r="G151" s="69">
        <f t="shared" ref="G151" si="1130">IFERROR(F151/D149,"-")</f>
        <v>0.1875</v>
      </c>
      <c r="H151" s="338"/>
      <c r="I151" s="46" t="s">
        <v>86</v>
      </c>
      <c r="J151" s="226">
        <v>20</v>
      </c>
      <c r="K151" s="69">
        <f t="shared" ref="K151" si="1131">IFERROR(J151/H149,"-")</f>
        <v>0.28169014084507044</v>
      </c>
      <c r="L151" s="338"/>
      <c r="M151" s="46" t="s">
        <v>86</v>
      </c>
      <c r="N151" s="226">
        <v>1009</v>
      </c>
      <c r="O151" s="69">
        <f t="shared" ref="O151" si="1132">IFERROR(N151/L149,"-")</f>
        <v>0.32685455134434727</v>
      </c>
      <c r="P151" s="338"/>
      <c r="Q151" s="46" t="s">
        <v>86</v>
      </c>
      <c r="R151" s="226">
        <v>1008</v>
      </c>
      <c r="S151" s="78">
        <f t="shared" ref="S151" si="1133">IFERROR(R151/P149,"-")</f>
        <v>0.38268792710706151</v>
      </c>
      <c r="T151" s="338"/>
      <c r="U151" s="46" t="s">
        <v>86</v>
      </c>
      <c r="V151" s="226">
        <v>703</v>
      </c>
      <c r="W151" s="69">
        <f t="shared" ref="W151" si="1134">IFERROR(V151/T149,"-")</f>
        <v>0.37958963282937364</v>
      </c>
      <c r="X151" s="338"/>
      <c r="Y151" s="46" t="s">
        <v>86</v>
      </c>
      <c r="Z151" s="226">
        <v>385</v>
      </c>
      <c r="AA151" s="69">
        <f t="shared" ref="AA151" si="1135">IFERROR(Z151/X149,"-")</f>
        <v>0.33218291630716135</v>
      </c>
      <c r="AB151" s="338"/>
      <c r="AC151" s="46" t="s">
        <v>86</v>
      </c>
      <c r="AD151" s="226">
        <v>122</v>
      </c>
      <c r="AE151" s="69">
        <f t="shared" ref="AE151" si="1136">IFERROR(AD151/AB149,"-")</f>
        <v>0.29326923076923078</v>
      </c>
      <c r="AF151" s="338"/>
      <c r="AG151" s="46" t="s">
        <v>86</v>
      </c>
      <c r="AH151" s="226">
        <v>3250</v>
      </c>
      <c r="AI151" s="78">
        <f t="shared" ref="AI151" si="1137">IFERROR(AH151/AF149,"-")</f>
        <v>0.35192203573362207</v>
      </c>
    </row>
    <row r="152" spans="2:35" s="20" customFormat="1">
      <c r="B152" s="311"/>
      <c r="C152" s="348"/>
      <c r="D152" s="338"/>
      <c r="E152" s="46" t="s">
        <v>87</v>
      </c>
      <c r="F152" s="226">
        <v>1</v>
      </c>
      <c r="G152" s="69">
        <f t="shared" ref="G152" si="1138">IFERROR(F152/D149,"-")</f>
        <v>6.25E-2</v>
      </c>
      <c r="H152" s="338"/>
      <c r="I152" s="46" t="s">
        <v>87</v>
      </c>
      <c r="J152" s="226">
        <v>9</v>
      </c>
      <c r="K152" s="69">
        <f t="shared" ref="K152" si="1139">IFERROR(J152/H149,"-")</f>
        <v>0.12676056338028169</v>
      </c>
      <c r="L152" s="338"/>
      <c r="M152" s="46" t="s">
        <v>87</v>
      </c>
      <c r="N152" s="226">
        <v>250</v>
      </c>
      <c r="O152" s="69">
        <f t="shared" ref="O152" si="1140">IFERROR(N152/L149,"-")</f>
        <v>8.0984774862325887E-2</v>
      </c>
      <c r="P152" s="338"/>
      <c r="Q152" s="46" t="s">
        <v>87</v>
      </c>
      <c r="R152" s="226">
        <v>333</v>
      </c>
      <c r="S152" s="78">
        <f t="shared" ref="S152" si="1141">IFERROR(R152/P149,"-")</f>
        <v>0.1264236902050114</v>
      </c>
      <c r="T152" s="338"/>
      <c r="U152" s="46" t="s">
        <v>87</v>
      </c>
      <c r="V152" s="226">
        <v>320</v>
      </c>
      <c r="W152" s="69">
        <f t="shared" ref="W152" si="1142">IFERROR(V152/T149,"-")</f>
        <v>0.17278617710583152</v>
      </c>
      <c r="X152" s="338"/>
      <c r="Y152" s="46" t="s">
        <v>87</v>
      </c>
      <c r="Z152" s="226">
        <v>211</v>
      </c>
      <c r="AA152" s="69">
        <f t="shared" ref="AA152" si="1143">IFERROR(Z152/X149,"-")</f>
        <v>0.182053494391717</v>
      </c>
      <c r="AB152" s="338"/>
      <c r="AC152" s="46" t="s">
        <v>87</v>
      </c>
      <c r="AD152" s="226">
        <v>62</v>
      </c>
      <c r="AE152" s="69">
        <f t="shared" ref="AE152" si="1144">IFERROR(AD152/AB149,"-")</f>
        <v>0.14903846153846154</v>
      </c>
      <c r="AF152" s="338"/>
      <c r="AG152" s="46" t="s">
        <v>87</v>
      </c>
      <c r="AH152" s="226">
        <v>1186</v>
      </c>
      <c r="AI152" s="78">
        <f t="shared" ref="AI152" si="1145">IFERROR(AH152/AF149,"-")</f>
        <v>0.12842447211694641</v>
      </c>
    </row>
    <row r="153" spans="2:35" s="20" customFormat="1">
      <c r="B153" s="311"/>
      <c r="C153" s="348"/>
      <c r="D153" s="338"/>
      <c r="E153" s="47" t="s">
        <v>88</v>
      </c>
      <c r="F153" s="227">
        <v>3</v>
      </c>
      <c r="G153" s="70">
        <f t="shared" ref="G153" si="1146">IFERROR(F153/D149,"-")</f>
        <v>0.1875</v>
      </c>
      <c r="H153" s="338"/>
      <c r="I153" s="47" t="s">
        <v>88</v>
      </c>
      <c r="J153" s="227">
        <v>28</v>
      </c>
      <c r="K153" s="70">
        <f t="shared" ref="K153" si="1147">IFERROR(J153/H149,"-")</f>
        <v>0.39436619718309857</v>
      </c>
      <c r="L153" s="338"/>
      <c r="M153" s="47" t="s">
        <v>88</v>
      </c>
      <c r="N153" s="227">
        <v>696</v>
      </c>
      <c r="O153" s="70">
        <f t="shared" ref="O153" si="1148">IFERROR(N153/L149,"-")</f>
        <v>0.22546161321671526</v>
      </c>
      <c r="P153" s="338"/>
      <c r="Q153" s="47" t="s">
        <v>88</v>
      </c>
      <c r="R153" s="227">
        <v>640</v>
      </c>
      <c r="S153" s="79">
        <f t="shared" ref="S153" si="1149">IFERROR(R153/P149,"-")</f>
        <v>0.24297646165527714</v>
      </c>
      <c r="T153" s="338"/>
      <c r="U153" s="47" t="s">
        <v>88</v>
      </c>
      <c r="V153" s="227">
        <v>550</v>
      </c>
      <c r="W153" s="70">
        <f t="shared" ref="W153" si="1150">IFERROR(V153/T149,"-")</f>
        <v>0.29697624190064797</v>
      </c>
      <c r="X153" s="338"/>
      <c r="Y153" s="47" t="s">
        <v>88</v>
      </c>
      <c r="Z153" s="227">
        <v>301</v>
      </c>
      <c r="AA153" s="70">
        <f t="shared" ref="AA153" si="1151">IFERROR(Z153/X149,"-")</f>
        <v>0.25970664365832613</v>
      </c>
      <c r="AB153" s="338"/>
      <c r="AC153" s="47" t="s">
        <v>88</v>
      </c>
      <c r="AD153" s="227">
        <v>102</v>
      </c>
      <c r="AE153" s="70">
        <f t="shared" ref="AE153" si="1152">IFERROR(AD153/AB149,"-")</f>
        <v>0.24519230769230768</v>
      </c>
      <c r="AF153" s="338"/>
      <c r="AG153" s="47" t="s">
        <v>88</v>
      </c>
      <c r="AH153" s="227">
        <v>2320</v>
      </c>
      <c r="AI153" s="79">
        <f t="shared" ref="AI153" si="1153">IFERROR(AH153/AF149,"-")</f>
        <v>0.25121819166215487</v>
      </c>
    </row>
    <row r="154" spans="2:35" s="20" customFormat="1" ht="24">
      <c r="B154" s="294"/>
      <c r="C154" s="349"/>
      <c r="D154" s="339"/>
      <c r="E154" s="224" t="s">
        <v>169</v>
      </c>
      <c r="F154" s="228">
        <v>8</v>
      </c>
      <c r="G154" s="71">
        <f t="shared" ref="G154" si="1154">IFERROR(F154/D149,"-")</f>
        <v>0.5</v>
      </c>
      <c r="H154" s="339"/>
      <c r="I154" s="224" t="s">
        <v>169</v>
      </c>
      <c r="J154" s="228">
        <v>49</v>
      </c>
      <c r="K154" s="71">
        <f t="shared" ref="K154" si="1155">IFERROR(J154/H149,"-")</f>
        <v>0.6901408450704225</v>
      </c>
      <c r="L154" s="339"/>
      <c r="M154" s="224" t="s">
        <v>169</v>
      </c>
      <c r="N154" s="228">
        <v>1754</v>
      </c>
      <c r="O154" s="71">
        <f t="shared" ref="O154" si="1156">IFERROR(N154/L149,"-")</f>
        <v>0.5681891804340784</v>
      </c>
      <c r="P154" s="339"/>
      <c r="Q154" s="224" t="s">
        <v>169</v>
      </c>
      <c r="R154" s="228">
        <v>1715</v>
      </c>
      <c r="S154" s="71">
        <f t="shared" ref="S154" si="1157">IFERROR(R154/P149,"-")</f>
        <v>0.65110098709187547</v>
      </c>
      <c r="T154" s="339"/>
      <c r="U154" s="224" t="s">
        <v>169</v>
      </c>
      <c r="V154" s="228">
        <v>1321</v>
      </c>
      <c r="W154" s="71">
        <f t="shared" ref="W154" si="1158">IFERROR(V154/T149,"-")</f>
        <v>0.71328293736501081</v>
      </c>
      <c r="X154" s="339"/>
      <c r="Y154" s="224" t="s">
        <v>169</v>
      </c>
      <c r="Z154" s="228">
        <v>797</v>
      </c>
      <c r="AA154" s="71">
        <f t="shared" ref="AA154" si="1159">IFERROR(Z154/X149,"-")</f>
        <v>0.68766177739430545</v>
      </c>
      <c r="AB154" s="339"/>
      <c r="AC154" s="224" t="s">
        <v>169</v>
      </c>
      <c r="AD154" s="228">
        <v>265</v>
      </c>
      <c r="AE154" s="71">
        <f t="shared" ref="AE154" si="1160">IFERROR(AD154/AB149,"-")</f>
        <v>0.63701923076923073</v>
      </c>
      <c r="AF154" s="339"/>
      <c r="AG154" s="224" t="s">
        <v>169</v>
      </c>
      <c r="AH154" s="228">
        <v>5909</v>
      </c>
      <c r="AI154" s="71">
        <f t="shared" ref="AI154" si="1161">IFERROR(AH154/AF149,"-")</f>
        <v>0.63984840281537625</v>
      </c>
    </row>
    <row r="155" spans="2:35" s="20" customFormat="1">
      <c r="B155" s="293">
        <v>26</v>
      </c>
      <c r="C155" s="347" t="s">
        <v>37</v>
      </c>
      <c r="D155" s="337">
        <f>'市区町村別_在宅(医科)'!D32</f>
        <v>522</v>
      </c>
      <c r="E155" s="191" t="s">
        <v>84</v>
      </c>
      <c r="F155" s="247">
        <v>34</v>
      </c>
      <c r="G155" s="68">
        <f t="shared" ref="G155" si="1162">IFERROR(F155/D155,"-")</f>
        <v>6.5134099616858232E-2</v>
      </c>
      <c r="H155" s="337">
        <f>'市区町村別_在宅(医科)'!M32</f>
        <v>1204</v>
      </c>
      <c r="I155" s="191" t="s">
        <v>84</v>
      </c>
      <c r="J155" s="247">
        <v>72</v>
      </c>
      <c r="K155" s="68">
        <f t="shared" ref="K155" si="1163">IFERROR(J155/H155,"-")</f>
        <v>5.9800664451827246E-2</v>
      </c>
      <c r="L155" s="337">
        <f>'市区町村別_在宅(医科)'!V32</f>
        <v>48486</v>
      </c>
      <c r="M155" s="191" t="s">
        <v>84</v>
      </c>
      <c r="N155" s="247">
        <v>3088</v>
      </c>
      <c r="O155" s="68">
        <f t="shared" ref="O155" si="1164">IFERROR(N155/L155,"-")</f>
        <v>6.3688487398424282E-2</v>
      </c>
      <c r="P155" s="337">
        <f>'市区町村別_在宅(医科)'!AE32</f>
        <v>38059</v>
      </c>
      <c r="Q155" s="191" t="s">
        <v>84</v>
      </c>
      <c r="R155" s="247">
        <v>4806</v>
      </c>
      <c r="S155" s="77">
        <f t="shared" ref="S155" si="1165">IFERROR(R155/P155,"-")</f>
        <v>0.12627762158753514</v>
      </c>
      <c r="T155" s="337">
        <f>'市区町村別_在宅(医科)'!AN32</f>
        <v>24080</v>
      </c>
      <c r="U155" s="191" t="s">
        <v>84</v>
      </c>
      <c r="V155" s="247">
        <v>5127</v>
      </c>
      <c r="W155" s="68">
        <f t="shared" ref="W155" si="1166">IFERROR(V155/T155,"-")</f>
        <v>0.21291528239202659</v>
      </c>
      <c r="X155" s="337">
        <f>'市区町村別_在宅(医科)'!AW32</f>
        <v>11434</v>
      </c>
      <c r="Y155" s="191" t="s">
        <v>84</v>
      </c>
      <c r="Z155" s="247">
        <v>3003</v>
      </c>
      <c r="AA155" s="68">
        <f t="shared" ref="AA155" si="1167">IFERROR(Z155/X155,"-")</f>
        <v>0.2626377470701417</v>
      </c>
      <c r="AB155" s="337">
        <f>'市区町村別_在宅(医科)'!BF32</f>
        <v>4258</v>
      </c>
      <c r="AC155" s="191" t="s">
        <v>84</v>
      </c>
      <c r="AD155" s="247">
        <v>1135</v>
      </c>
      <c r="AE155" s="68">
        <f t="shared" ref="AE155" si="1168">IFERROR(AD155/AB155,"-")</f>
        <v>0.26655706904650073</v>
      </c>
      <c r="AF155" s="337">
        <f>'市区町村別_在宅(医科)'!BO32</f>
        <v>128043</v>
      </c>
      <c r="AG155" s="191" t="s">
        <v>84</v>
      </c>
      <c r="AH155" s="247">
        <v>17265</v>
      </c>
      <c r="AI155" s="77">
        <f t="shared" ref="AI155" si="1169">IFERROR(AH155/AF155,"-")</f>
        <v>0.13483751552212928</v>
      </c>
    </row>
    <row r="156" spans="2:35" s="20" customFormat="1">
      <c r="B156" s="311"/>
      <c r="C156" s="348"/>
      <c r="D156" s="338"/>
      <c r="E156" s="45" t="s">
        <v>85</v>
      </c>
      <c r="F156" s="226">
        <v>157</v>
      </c>
      <c r="G156" s="69">
        <f t="shared" ref="G156" si="1170">IFERROR(F156/D155,"-")</f>
        <v>0.3007662835249042</v>
      </c>
      <c r="H156" s="338"/>
      <c r="I156" s="45" t="s">
        <v>85</v>
      </c>
      <c r="J156" s="226">
        <v>398</v>
      </c>
      <c r="K156" s="69">
        <f t="shared" ref="K156" si="1171">IFERROR(J156/H155,"-")</f>
        <v>0.33056478405315615</v>
      </c>
      <c r="L156" s="338"/>
      <c r="M156" s="45" t="s">
        <v>85</v>
      </c>
      <c r="N156" s="226">
        <v>10695</v>
      </c>
      <c r="O156" s="69">
        <f t="shared" ref="O156" si="1172">IFERROR(N156/L155,"-")</f>
        <v>0.22057913624551417</v>
      </c>
      <c r="P156" s="338"/>
      <c r="Q156" s="45" t="s">
        <v>85</v>
      </c>
      <c r="R156" s="226">
        <v>10367</v>
      </c>
      <c r="S156" s="78">
        <f t="shared" ref="S156" si="1173">IFERROR(R156/P155,"-")</f>
        <v>0.27239286371160565</v>
      </c>
      <c r="T156" s="338"/>
      <c r="U156" s="45" t="s">
        <v>85</v>
      </c>
      <c r="V156" s="226">
        <v>7418</v>
      </c>
      <c r="W156" s="69">
        <f t="shared" ref="W156" si="1174">IFERROR(V156/T155,"-")</f>
        <v>0.30805647840531564</v>
      </c>
      <c r="X156" s="338"/>
      <c r="Y156" s="45" t="s">
        <v>85</v>
      </c>
      <c r="Z156" s="226">
        <v>3270</v>
      </c>
      <c r="AA156" s="69">
        <f t="shared" ref="AA156" si="1175">IFERROR(Z156/X155,"-")</f>
        <v>0.28598915515130313</v>
      </c>
      <c r="AB156" s="338"/>
      <c r="AC156" s="45" t="s">
        <v>85</v>
      </c>
      <c r="AD156" s="226">
        <v>1165</v>
      </c>
      <c r="AE156" s="69">
        <f t="shared" ref="AE156" si="1176">IFERROR(AD156/AB155,"-")</f>
        <v>0.27360263034288396</v>
      </c>
      <c r="AF156" s="338"/>
      <c r="AG156" s="45" t="s">
        <v>85</v>
      </c>
      <c r="AH156" s="226">
        <v>33470</v>
      </c>
      <c r="AI156" s="78">
        <f t="shared" ref="AI156" si="1177">IFERROR(AH156/AF155,"-")</f>
        <v>0.26139656209242207</v>
      </c>
    </row>
    <row r="157" spans="2:35" s="20" customFormat="1">
      <c r="B157" s="311"/>
      <c r="C157" s="348"/>
      <c r="D157" s="338"/>
      <c r="E157" s="46" t="s">
        <v>86</v>
      </c>
      <c r="F157" s="226">
        <v>160</v>
      </c>
      <c r="G157" s="69">
        <f t="shared" ref="G157" si="1178">IFERROR(F157/D155,"-")</f>
        <v>0.3065134099616858</v>
      </c>
      <c r="H157" s="338"/>
      <c r="I157" s="46" t="s">
        <v>86</v>
      </c>
      <c r="J157" s="226">
        <v>407</v>
      </c>
      <c r="K157" s="69">
        <f t="shared" ref="K157" si="1179">IFERROR(J157/H155,"-")</f>
        <v>0.33803986710963457</v>
      </c>
      <c r="L157" s="338"/>
      <c r="M157" s="46" t="s">
        <v>86</v>
      </c>
      <c r="N157" s="226">
        <v>16438</v>
      </c>
      <c r="O157" s="69">
        <f t="shared" ref="O157" si="1180">IFERROR(N157/L155,"-")</f>
        <v>0.33902569813966921</v>
      </c>
      <c r="P157" s="338"/>
      <c r="Q157" s="46" t="s">
        <v>86</v>
      </c>
      <c r="R157" s="226">
        <v>15057</v>
      </c>
      <c r="S157" s="78">
        <f t="shared" ref="S157" si="1181">IFERROR(R157/P155,"-")</f>
        <v>0.39562258598491817</v>
      </c>
      <c r="T157" s="338"/>
      <c r="U157" s="46" t="s">
        <v>86</v>
      </c>
      <c r="V157" s="226">
        <v>9767</v>
      </c>
      <c r="W157" s="69">
        <f t="shared" ref="W157" si="1182">IFERROR(V157/T155,"-")</f>
        <v>0.40560631229235883</v>
      </c>
      <c r="X157" s="338"/>
      <c r="Y157" s="46" t="s">
        <v>86</v>
      </c>
      <c r="Z157" s="226">
        <v>4067</v>
      </c>
      <c r="AA157" s="69">
        <f t="shared" ref="AA157" si="1183">IFERROR(Z157/X155,"-")</f>
        <v>0.3556935455658562</v>
      </c>
      <c r="AB157" s="338"/>
      <c r="AC157" s="46" t="s">
        <v>86</v>
      </c>
      <c r="AD157" s="226">
        <v>1237</v>
      </c>
      <c r="AE157" s="69">
        <f t="shared" ref="AE157" si="1184">IFERROR(AD157/AB155,"-")</f>
        <v>0.29051197745420387</v>
      </c>
      <c r="AF157" s="338"/>
      <c r="AG157" s="46" t="s">
        <v>86</v>
      </c>
      <c r="AH157" s="226">
        <v>47133</v>
      </c>
      <c r="AI157" s="78">
        <f t="shared" ref="AI157" si="1185">IFERROR(AH157/AF155,"-")</f>
        <v>0.36810290293104658</v>
      </c>
    </row>
    <row r="158" spans="2:35" s="20" customFormat="1">
      <c r="B158" s="311"/>
      <c r="C158" s="348"/>
      <c r="D158" s="338"/>
      <c r="E158" s="46" t="s">
        <v>87</v>
      </c>
      <c r="F158" s="226">
        <v>34</v>
      </c>
      <c r="G158" s="69">
        <f t="shared" ref="G158" si="1186">IFERROR(F158/D155,"-")</f>
        <v>6.5134099616858232E-2</v>
      </c>
      <c r="H158" s="338"/>
      <c r="I158" s="46" t="s">
        <v>87</v>
      </c>
      <c r="J158" s="226">
        <v>113</v>
      </c>
      <c r="K158" s="69">
        <f t="shared" ref="K158" si="1187">IFERROR(J158/H155,"-")</f>
        <v>9.3853820598006649E-2</v>
      </c>
      <c r="L158" s="338"/>
      <c r="M158" s="46" t="s">
        <v>87</v>
      </c>
      <c r="N158" s="226">
        <v>3241</v>
      </c>
      <c r="O158" s="69">
        <f t="shared" ref="O158" si="1188">IFERROR(N158/L155,"-")</f>
        <v>6.6844037454110466E-2</v>
      </c>
      <c r="P158" s="338"/>
      <c r="Q158" s="46" t="s">
        <v>87</v>
      </c>
      <c r="R158" s="226">
        <v>4047</v>
      </c>
      <c r="S158" s="78">
        <f t="shared" ref="S158" si="1189">IFERROR(R158/P155,"-")</f>
        <v>0.10633490107464726</v>
      </c>
      <c r="T158" s="338"/>
      <c r="U158" s="46" t="s">
        <v>87</v>
      </c>
      <c r="V158" s="226">
        <v>3498</v>
      </c>
      <c r="W158" s="69">
        <f t="shared" ref="W158" si="1190">IFERROR(V158/T155,"-")</f>
        <v>0.14526578073089702</v>
      </c>
      <c r="X158" s="338"/>
      <c r="Y158" s="46" t="s">
        <v>87</v>
      </c>
      <c r="Z158" s="226">
        <v>2008</v>
      </c>
      <c r="AA158" s="69">
        <f t="shared" ref="AA158" si="1191">IFERROR(Z158/X155,"-")</f>
        <v>0.17561658212349135</v>
      </c>
      <c r="AB158" s="338"/>
      <c r="AC158" s="46" t="s">
        <v>87</v>
      </c>
      <c r="AD158" s="226">
        <v>685</v>
      </c>
      <c r="AE158" s="69">
        <f t="shared" ref="AE158" si="1192">IFERROR(AD158/AB155,"-")</f>
        <v>0.16087364960075154</v>
      </c>
      <c r="AF158" s="338"/>
      <c r="AG158" s="46" t="s">
        <v>87</v>
      </c>
      <c r="AH158" s="226">
        <v>13626</v>
      </c>
      <c r="AI158" s="78">
        <f t="shared" ref="AI158" si="1193">IFERROR(AH158/AF155,"-")</f>
        <v>0.10641737541294721</v>
      </c>
    </row>
    <row r="159" spans="2:35" s="20" customFormat="1">
      <c r="B159" s="311"/>
      <c r="C159" s="348"/>
      <c r="D159" s="338"/>
      <c r="E159" s="47" t="s">
        <v>88</v>
      </c>
      <c r="F159" s="227">
        <v>120</v>
      </c>
      <c r="G159" s="70">
        <f t="shared" ref="G159" si="1194">IFERROR(F159/D155,"-")</f>
        <v>0.22988505747126436</v>
      </c>
      <c r="H159" s="338"/>
      <c r="I159" s="47" t="s">
        <v>88</v>
      </c>
      <c r="J159" s="227">
        <v>381</v>
      </c>
      <c r="K159" s="70">
        <f t="shared" ref="K159" si="1195">IFERROR(J159/H155,"-")</f>
        <v>0.31644518272425248</v>
      </c>
      <c r="L159" s="338"/>
      <c r="M159" s="47" t="s">
        <v>88</v>
      </c>
      <c r="N159" s="227">
        <v>10404</v>
      </c>
      <c r="O159" s="70">
        <f t="shared" ref="O159" si="1196">IFERROR(N159/L155,"-")</f>
        <v>0.21457740378666007</v>
      </c>
      <c r="P159" s="338"/>
      <c r="Q159" s="47" t="s">
        <v>88</v>
      </c>
      <c r="R159" s="227">
        <v>9759</v>
      </c>
      <c r="S159" s="79">
        <f t="shared" ref="S159" si="1197">IFERROR(R159/P155,"-")</f>
        <v>0.25641766730602483</v>
      </c>
      <c r="T159" s="338"/>
      <c r="U159" s="47" t="s">
        <v>88</v>
      </c>
      <c r="V159" s="227">
        <v>6851</v>
      </c>
      <c r="W159" s="70">
        <f t="shared" ref="W159" si="1198">IFERROR(V159/T155,"-")</f>
        <v>0.28450996677740864</v>
      </c>
      <c r="X159" s="338"/>
      <c r="Y159" s="47" t="s">
        <v>88</v>
      </c>
      <c r="Z159" s="227">
        <v>3014</v>
      </c>
      <c r="AA159" s="70">
        <f t="shared" ref="AA159" si="1199">IFERROR(Z159/X155,"-")</f>
        <v>0.26359979009970264</v>
      </c>
      <c r="AB159" s="338"/>
      <c r="AC159" s="47" t="s">
        <v>88</v>
      </c>
      <c r="AD159" s="227">
        <v>961</v>
      </c>
      <c r="AE159" s="70">
        <f t="shared" ref="AE159" si="1200">IFERROR(AD159/AB155,"-")</f>
        <v>0.22569281352747769</v>
      </c>
      <c r="AF159" s="338"/>
      <c r="AG159" s="47" t="s">
        <v>88</v>
      </c>
      <c r="AH159" s="227">
        <v>31490</v>
      </c>
      <c r="AI159" s="79">
        <f t="shared" ref="AI159" si="1201">IFERROR(AH159/AF155,"-")</f>
        <v>0.24593300688050107</v>
      </c>
    </row>
    <row r="160" spans="2:35" s="20" customFormat="1" ht="24">
      <c r="B160" s="294"/>
      <c r="C160" s="349"/>
      <c r="D160" s="339"/>
      <c r="E160" s="224" t="s">
        <v>169</v>
      </c>
      <c r="F160" s="228">
        <v>322</v>
      </c>
      <c r="G160" s="71">
        <f t="shared" ref="G160" si="1202">IFERROR(F160/D155,"-")</f>
        <v>0.61685823754789271</v>
      </c>
      <c r="H160" s="339"/>
      <c r="I160" s="224" t="s">
        <v>169</v>
      </c>
      <c r="J160" s="228">
        <v>816</v>
      </c>
      <c r="K160" s="71">
        <f t="shared" ref="K160" si="1203">IFERROR(J160/H155,"-")</f>
        <v>0.67774086378737541</v>
      </c>
      <c r="L160" s="339"/>
      <c r="M160" s="224" t="s">
        <v>169</v>
      </c>
      <c r="N160" s="228">
        <v>27998</v>
      </c>
      <c r="O160" s="71">
        <f t="shared" ref="O160" si="1204">IFERROR(N160/L155,"-")</f>
        <v>0.57744503568040262</v>
      </c>
      <c r="P160" s="339"/>
      <c r="Q160" s="224" t="s">
        <v>169</v>
      </c>
      <c r="R160" s="228">
        <v>25589</v>
      </c>
      <c r="S160" s="71">
        <f t="shared" ref="S160" si="1205">IFERROR(R160/P155,"-")</f>
        <v>0.67235082372106469</v>
      </c>
      <c r="T160" s="339"/>
      <c r="U160" s="224" t="s">
        <v>169</v>
      </c>
      <c r="V160" s="228">
        <v>17398</v>
      </c>
      <c r="W160" s="71">
        <f t="shared" ref="W160" si="1206">IFERROR(V160/T155,"-")</f>
        <v>0.72250830564784052</v>
      </c>
      <c r="X160" s="339"/>
      <c r="Y160" s="224" t="s">
        <v>169</v>
      </c>
      <c r="Z160" s="228">
        <v>8014</v>
      </c>
      <c r="AA160" s="71">
        <f t="shared" ref="AA160" si="1207">IFERROR(Z160/X155,"-")</f>
        <v>0.7008920762637747</v>
      </c>
      <c r="AB160" s="339"/>
      <c r="AC160" s="224" t="s">
        <v>169</v>
      </c>
      <c r="AD160" s="228">
        <v>2731</v>
      </c>
      <c r="AE160" s="71">
        <f t="shared" ref="AE160" si="1208">IFERROR(AD160/AB155,"-")</f>
        <v>0.64138093001409113</v>
      </c>
      <c r="AF160" s="339"/>
      <c r="AG160" s="224" t="s">
        <v>169</v>
      </c>
      <c r="AH160" s="228">
        <v>82868</v>
      </c>
      <c r="AI160" s="71">
        <f t="shared" ref="AI160" si="1209">IFERROR(AH160/AF155,"-")</f>
        <v>0.64718883500074198</v>
      </c>
    </row>
    <row r="161" spans="2:35" s="20" customFormat="1">
      <c r="B161" s="293">
        <v>27</v>
      </c>
      <c r="C161" s="347" t="s">
        <v>38</v>
      </c>
      <c r="D161" s="337">
        <f>'市区町村別_在宅(医科)'!D33</f>
        <v>111</v>
      </c>
      <c r="E161" s="191" t="s">
        <v>84</v>
      </c>
      <c r="F161" s="247">
        <v>11</v>
      </c>
      <c r="G161" s="68">
        <f t="shared" ref="G161" si="1210">IFERROR(F161/D161,"-")</f>
        <v>9.90990990990991E-2</v>
      </c>
      <c r="H161" s="337">
        <f>'市区町村別_在宅(医科)'!M33</f>
        <v>192</v>
      </c>
      <c r="I161" s="191" t="s">
        <v>84</v>
      </c>
      <c r="J161" s="247">
        <v>9</v>
      </c>
      <c r="K161" s="68">
        <f t="shared" ref="K161" si="1211">IFERROR(J161/H161,"-")</f>
        <v>4.6875E-2</v>
      </c>
      <c r="L161" s="337">
        <f>'市区町村別_在宅(医科)'!V33</f>
        <v>7516</v>
      </c>
      <c r="M161" s="191" t="s">
        <v>84</v>
      </c>
      <c r="N161" s="247">
        <v>500</v>
      </c>
      <c r="O161" s="68">
        <f t="shared" ref="O161" si="1212">IFERROR(N161/L161,"-")</f>
        <v>6.6524747205960619E-2</v>
      </c>
      <c r="P161" s="337">
        <f>'市区町村別_在宅(医科)'!AE33</f>
        <v>6214</v>
      </c>
      <c r="Q161" s="191" t="s">
        <v>84</v>
      </c>
      <c r="R161" s="247">
        <v>719</v>
      </c>
      <c r="S161" s="77">
        <f t="shared" ref="S161" si="1213">IFERROR(R161/P161,"-")</f>
        <v>0.11570646926295462</v>
      </c>
      <c r="T161" s="337">
        <f>'市区町村別_在宅(医科)'!AN33</f>
        <v>4552</v>
      </c>
      <c r="U161" s="191" t="s">
        <v>84</v>
      </c>
      <c r="V161" s="247">
        <v>966</v>
      </c>
      <c r="W161" s="68">
        <f t="shared" ref="W161" si="1214">IFERROR(V161/T161,"-")</f>
        <v>0.21221441124780316</v>
      </c>
      <c r="X161" s="337">
        <f>'市区町村別_在宅(医科)'!AW33</f>
        <v>2474</v>
      </c>
      <c r="Y161" s="191" t="s">
        <v>84</v>
      </c>
      <c r="Z161" s="247">
        <v>649</v>
      </c>
      <c r="AA161" s="68">
        <f t="shared" ref="AA161" si="1215">IFERROR(Z161/X161,"-")</f>
        <v>0.26232821341956347</v>
      </c>
      <c r="AB161" s="337">
        <f>'市区町村別_在宅(医科)'!BF33</f>
        <v>918</v>
      </c>
      <c r="AC161" s="191" t="s">
        <v>84</v>
      </c>
      <c r="AD161" s="247">
        <v>245</v>
      </c>
      <c r="AE161" s="68">
        <f t="shared" ref="AE161" si="1216">IFERROR(AD161/AB161,"-")</f>
        <v>0.26688453159041392</v>
      </c>
      <c r="AF161" s="337">
        <f>'市区町村別_在宅(医科)'!BO33</f>
        <v>21977</v>
      </c>
      <c r="AG161" s="191" t="s">
        <v>84</v>
      </c>
      <c r="AH161" s="247">
        <v>3099</v>
      </c>
      <c r="AI161" s="77">
        <f t="shared" ref="AI161" si="1217">IFERROR(AH161/AF161,"-")</f>
        <v>0.14101105701415115</v>
      </c>
    </row>
    <row r="162" spans="2:35" s="20" customFormat="1">
      <c r="B162" s="311"/>
      <c r="C162" s="348"/>
      <c r="D162" s="338"/>
      <c r="E162" s="45" t="s">
        <v>85</v>
      </c>
      <c r="F162" s="226">
        <v>28</v>
      </c>
      <c r="G162" s="69">
        <f t="shared" ref="G162" si="1218">IFERROR(F162/D161,"-")</f>
        <v>0.25225225225225223</v>
      </c>
      <c r="H162" s="338"/>
      <c r="I162" s="45" t="s">
        <v>85</v>
      </c>
      <c r="J162" s="226">
        <v>54</v>
      </c>
      <c r="K162" s="69">
        <f t="shared" ref="K162" si="1219">IFERROR(J162/H161,"-")</f>
        <v>0.28125</v>
      </c>
      <c r="L162" s="338"/>
      <c r="M162" s="45" t="s">
        <v>85</v>
      </c>
      <c r="N162" s="226">
        <v>1666</v>
      </c>
      <c r="O162" s="69">
        <f t="shared" ref="O162" si="1220">IFERROR(N162/L161,"-")</f>
        <v>0.22166045769026077</v>
      </c>
      <c r="P162" s="338"/>
      <c r="Q162" s="45" t="s">
        <v>85</v>
      </c>
      <c r="R162" s="226">
        <v>1592</v>
      </c>
      <c r="S162" s="78">
        <f t="shared" ref="S162" si="1221">IFERROR(R162/P161,"-")</f>
        <v>0.25619568715803026</v>
      </c>
      <c r="T162" s="338"/>
      <c r="U162" s="45" t="s">
        <v>85</v>
      </c>
      <c r="V162" s="226">
        <v>1329</v>
      </c>
      <c r="W162" s="69">
        <f t="shared" ref="W162" si="1222">IFERROR(V162/T161,"-")</f>
        <v>0.29195957820738139</v>
      </c>
      <c r="X162" s="338"/>
      <c r="Y162" s="45" t="s">
        <v>85</v>
      </c>
      <c r="Z162" s="226">
        <v>614</v>
      </c>
      <c r="AA162" s="69">
        <f t="shared" ref="AA162" si="1223">IFERROR(Z162/X161,"-")</f>
        <v>0.24818108326596605</v>
      </c>
      <c r="AB162" s="338"/>
      <c r="AC162" s="45" t="s">
        <v>85</v>
      </c>
      <c r="AD162" s="226">
        <v>217</v>
      </c>
      <c r="AE162" s="69">
        <f t="shared" ref="AE162" si="1224">IFERROR(AD162/AB161,"-")</f>
        <v>0.23638344226579522</v>
      </c>
      <c r="AF162" s="338"/>
      <c r="AG162" s="45" t="s">
        <v>85</v>
      </c>
      <c r="AH162" s="226">
        <v>5500</v>
      </c>
      <c r="AI162" s="78">
        <f t="shared" ref="AI162" si="1225">IFERROR(AH162/AF161,"-")</f>
        <v>0.2502616371661282</v>
      </c>
    </row>
    <row r="163" spans="2:35" s="20" customFormat="1">
      <c r="B163" s="311"/>
      <c r="C163" s="348"/>
      <c r="D163" s="338"/>
      <c r="E163" s="46" t="s">
        <v>86</v>
      </c>
      <c r="F163" s="226">
        <v>24</v>
      </c>
      <c r="G163" s="69">
        <f t="shared" ref="G163" si="1226">IFERROR(F163/D161,"-")</f>
        <v>0.21621621621621623</v>
      </c>
      <c r="H163" s="338"/>
      <c r="I163" s="46" t="s">
        <v>86</v>
      </c>
      <c r="J163" s="226">
        <v>57</v>
      </c>
      <c r="K163" s="69">
        <f t="shared" ref="K163" si="1227">IFERROR(J163/H161,"-")</f>
        <v>0.296875</v>
      </c>
      <c r="L163" s="338"/>
      <c r="M163" s="46" t="s">
        <v>86</v>
      </c>
      <c r="N163" s="226">
        <v>2377</v>
      </c>
      <c r="O163" s="69">
        <f t="shared" ref="O163" si="1228">IFERROR(N163/L161,"-")</f>
        <v>0.31625864821713678</v>
      </c>
      <c r="P163" s="338"/>
      <c r="Q163" s="46" t="s">
        <v>86</v>
      </c>
      <c r="R163" s="226">
        <v>2293</v>
      </c>
      <c r="S163" s="78">
        <f t="shared" ref="S163" si="1229">IFERROR(R163/P161,"-")</f>
        <v>0.36900547151593177</v>
      </c>
      <c r="T163" s="338"/>
      <c r="U163" s="46" t="s">
        <v>86</v>
      </c>
      <c r="V163" s="226">
        <v>1636</v>
      </c>
      <c r="W163" s="69">
        <f t="shared" ref="W163" si="1230">IFERROR(V163/T161,"-")</f>
        <v>0.35940246045694202</v>
      </c>
      <c r="X163" s="338"/>
      <c r="Y163" s="46" t="s">
        <v>86</v>
      </c>
      <c r="Z163" s="226">
        <v>740</v>
      </c>
      <c r="AA163" s="69">
        <f t="shared" ref="AA163" si="1231">IFERROR(Z163/X161,"-")</f>
        <v>0.29911075181891672</v>
      </c>
      <c r="AB163" s="338"/>
      <c r="AC163" s="46" t="s">
        <v>86</v>
      </c>
      <c r="AD163" s="226">
        <v>244</v>
      </c>
      <c r="AE163" s="69">
        <f t="shared" ref="AE163" si="1232">IFERROR(AD163/AB161,"-")</f>
        <v>0.26579520697167758</v>
      </c>
      <c r="AF163" s="338"/>
      <c r="AG163" s="46" t="s">
        <v>86</v>
      </c>
      <c r="AH163" s="226">
        <v>7371</v>
      </c>
      <c r="AI163" s="78">
        <f t="shared" ref="AI163" si="1233">IFERROR(AH163/AF161,"-")</f>
        <v>0.3353960959184602</v>
      </c>
    </row>
    <row r="164" spans="2:35" s="20" customFormat="1">
      <c r="B164" s="311"/>
      <c r="C164" s="348"/>
      <c r="D164" s="338"/>
      <c r="E164" s="46" t="s">
        <v>87</v>
      </c>
      <c r="F164" s="226">
        <v>7</v>
      </c>
      <c r="G164" s="69">
        <f t="shared" ref="G164" si="1234">IFERROR(F164/D161,"-")</f>
        <v>6.3063063063063057E-2</v>
      </c>
      <c r="H164" s="338"/>
      <c r="I164" s="46" t="s">
        <v>87</v>
      </c>
      <c r="J164" s="226">
        <v>16</v>
      </c>
      <c r="K164" s="69">
        <f t="shared" ref="K164" si="1235">IFERROR(J164/H161,"-")</f>
        <v>8.3333333333333329E-2</v>
      </c>
      <c r="L164" s="338"/>
      <c r="M164" s="46" t="s">
        <v>87</v>
      </c>
      <c r="N164" s="226">
        <v>554</v>
      </c>
      <c r="O164" s="69">
        <f t="shared" ref="O164" si="1236">IFERROR(N164/L161,"-")</f>
        <v>7.3709419904204362E-2</v>
      </c>
      <c r="P164" s="338"/>
      <c r="Q164" s="46" t="s">
        <v>87</v>
      </c>
      <c r="R164" s="226">
        <v>692</v>
      </c>
      <c r="S164" s="78">
        <f t="shared" ref="S164" si="1237">IFERROR(R164/P161,"-")</f>
        <v>0.11136144190537496</v>
      </c>
      <c r="T164" s="338"/>
      <c r="U164" s="46" t="s">
        <v>87</v>
      </c>
      <c r="V164" s="226">
        <v>660</v>
      </c>
      <c r="W164" s="69">
        <f t="shared" ref="W164" si="1238">IFERROR(V164/T161,"-")</f>
        <v>0.14499121265377857</v>
      </c>
      <c r="X164" s="338"/>
      <c r="Y164" s="46" t="s">
        <v>87</v>
      </c>
      <c r="Z164" s="226">
        <v>378</v>
      </c>
      <c r="AA164" s="69">
        <f t="shared" ref="AA164" si="1239">IFERROR(Z164/X161,"-")</f>
        <v>0.15278900565885206</v>
      </c>
      <c r="AB164" s="338"/>
      <c r="AC164" s="46" t="s">
        <v>87</v>
      </c>
      <c r="AD164" s="226">
        <v>121</v>
      </c>
      <c r="AE164" s="69">
        <f t="shared" ref="AE164" si="1240">IFERROR(AD164/AB161,"-")</f>
        <v>0.13180827886710239</v>
      </c>
      <c r="AF164" s="338"/>
      <c r="AG164" s="46" t="s">
        <v>87</v>
      </c>
      <c r="AH164" s="226">
        <v>2428</v>
      </c>
      <c r="AI164" s="78">
        <f t="shared" ref="AI164" si="1241">IFERROR(AH164/AF161,"-")</f>
        <v>0.11047913727988351</v>
      </c>
    </row>
    <row r="165" spans="2:35" s="20" customFormat="1">
      <c r="B165" s="311"/>
      <c r="C165" s="348"/>
      <c r="D165" s="338"/>
      <c r="E165" s="47" t="s">
        <v>88</v>
      </c>
      <c r="F165" s="227">
        <v>30</v>
      </c>
      <c r="G165" s="70">
        <f t="shared" ref="G165" si="1242">IFERROR(F165/D161,"-")</f>
        <v>0.27027027027027029</v>
      </c>
      <c r="H165" s="338"/>
      <c r="I165" s="47" t="s">
        <v>88</v>
      </c>
      <c r="J165" s="227">
        <v>53</v>
      </c>
      <c r="K165" s="70">
        <f t="shared" ref="K165" si="1243">IFERROR(J165/H161,"-")</f>
        <v>0.27604166666666669</v>
      </c>
      <c r="L165" s="338"/>
      <c r="M165" s="47" t="s">
        <v>88</v>
      </c>
      <c r="N165" s="227">
        <v>1725</v>
      </c>
      <c r="O165" s="70">
        <f t="shared" ref="O165" si="1244">IFERROR(N165/L161,"-")</f>
        <v>0.22951037786056414</v>
      </c>
      <c r="P165" s="338"/>
      <c r="Q165" s="47" t="s">
        <v>88</v>
      </c>
      <c r="R165" s="227">
        <v>1603</v>
      </c>
      <c r="S165" s="79">
        <f t="shared" ref="S165" si="1245">IFERROR(R165/P161,"-")</f>
        <v>0.25796588348889604</v>
      </c>
      <c r="T165" s="338"/>
      <c r="U165" s="47" t="s">
        <v>88</v>
      </c>
      <c r="V165" s="227">
        <v>1262</v>
      </c>
      <c r="W165" s="70">
        <f t="shared" ref="W165" si="1246">IFERROR(V165/T161,"-")</f>
        <v>0.27724077328646751</v>
      </c>
      <c r="X165" s="338"/>
      <c r="Y165" s="47" t="s">
        <v>88</v>
      </c>
      <c r="Z165" s="227">
        <v>631</v>
      </c>
      <c r="AA165" s="70">
        <f t="shared" ref="AA165" si="1247">IFERROR(Z165/X161,"-")</f>
        <v>0.25505254648342762</v>
      </c>
      <c r="AB165" s="338"/>
      <c r="AC165" s="47" t="s">
        <v>88</v>
      </c>
      <c r="AD165" s="227">
        <v>199</v>
      </c>
      <c r="AE165" s="70">
        <f t="shared" ref="AE165" si="1248">IFERROR(AD165/AB161,"-")</f>
        <v>0.2167755991285403</v>
      </c>
      <c r="AF165" s="338"/>
      <c r="AG165" s="47" t="s">
        <v>88</v>
      </c>
      <c r="AH165" s="227">
        <v>5503</v>
      </c>
      <c r="AI165" s="79">
        <f t="shared" ref="AI165" si="1249">IFERROR(AH165/AF161,"-")</f>
        <v>0.2503981435136734</v>
      </c>
    </row>
    <row r="166" spans="2:35" s="20" customFormat="1" ht="24">
      <c r="B166" s="294"/>
      <c r="C166" s="349"/>
      <c r="D166" s="339"/>
      <c r="E166" s="224" t="s">
        <v>169</v>
      </c>
      <c r="F166" s="228">
        <v>67</v>
      </c>
      <c r="G166" s="71">
        <f t="shared" ref="G166" si="1250">IFERROR(F166/D161,"-")</f>
        <v>0.60360360360360366</v>
      </c>
      <c r="H166" s="339"/>
      <c r="I166" s="224" t="s">
        <v>169</v>
      </c>
      <c r="J166" s="228">
        <v>118</v>
      </c>
      <c r="K166" s="71">
        <f t="shared" ref="K166" si="1251">IFERROR(J166/H161,"-")</f>
        <v>0.61458333333333337</v>
      </c>
      <c r="L166" s="339"/>
      <c r="M166" s="224" t="s">
        <v>169</v>
      </c>
      <c r="N166" s="228">
        <v>4273</v>
      </c>
      <c r="O166" s="71">
        <f t="shared" ref="O166" si="1252">IFERROR(N166/L161,"-")</f>
        <v>0.56852048962213941</v>
      </c>
      <c r="P166" s="339"/>
      <c r="Q166" s="224" t="s">
        <v>169</v>
      </c>
      <c r="R166" s="228">
        <v>3982</v>
      </c>
      <c r="S166" s="71">
        <f t="shared" ref="S166" si="1253">IFERROR(R166/P161,"-")</f>
        <v>0.6408110717734149</v>
      </c>
      <c r="T166" s="339"/>
      <c r="U166" s="224" t="s">
        <v>169</v>
      </c>
      <c r="V166" s="228">
        <v>3093</v>
      </c>
      <c r="W166" s="71">
        <f t="shared" ref="W166" si="1254">IFERROR(V166/T161,"-")</f>
        <v>0.67948154657293502</v>
      </c>
      <c r="X166" s="339"/>
      <c r="Y166" s="224" t="s">
        <v>169</v>
      </c>
      <c r="Z166" s="228">
        <v>1581</v>
      </c>
      <c r="AA166" s="71">
        <f t="shared" ref="AA166" si="1255">IFERROR(Z166/X161,"-")</f>
        <v>0.63904607922392886</v>
      </c>
      <c r="AB166" s="339"/>
      <c r="AC166" s="224" t="s">
        <v>169</v>
      </c>
      <c r="AD166" s="228">
        <v>552</v>
      </c>
      <c r="AE166" s="71">
        <f t="shared" ref="AE166" si="1256">IFERROR(AD166/AB161,"-")</f>
        <v>0.60130718954248363</v>
      </c>
      <c r="AF166" s="339"/>
      <c r="AG166" s="224" t="s">
        <v>169</v>
      </c>
      <c r="AH166" s="228">
        <v>13666</v>
      </c>
      <c r="AI166" s="71">
        <f t="shared" ref="AI166" si="1257">IFERROR(AH166/AF161,"-")</f>
        <v>0.62183191518405601</v>
      </c>
    </row>
    <row r="167" spans="2:35" s="20" customFormat="1">
      <c r="B167" s="293">
        <v>28</v>
      </c>
      <c r="C167" s="347" t="s">
        <v>39</v>
      </c>
      <c r="D167" s="337">
        <f>'市区町村別_在宅(医科)'!D34</f>
        <v>87</v>
      </c>
      <c r="E167" s="191" t="s">
        <v>84</v>
      </c>
      <c r="F167" s="247">
        <v>3</v>
      </c>
      <c r="G167" s="68">
        <f t="shared" ref="G167" si="1258">IFERROR(F167/D167,"-")</f>
        <v>3.4482758620689655E-2</v>
      </c>
      <c r="H167" s="337">
        <f>'市区町村別_在宅(医科)'!M34</f>
        <v>173</v>
      </c>
      <c r="I167" s="191" t="s">
        <v>84</v>
      </c>
      <c r="J167" s="247">
        <v>10</v>
      </c>
      <c r="K167" s="68">
        <f t="shared" ref="K167" si="1259">IFERROR(J167/H167,"-")</f>
        <v>5.7803468208092484E-2</v>
      </c>
      <c r="L167" s="337">
        <f>'市区町村別_在宅(医科)'!V34</f>
        <v>7172</v>
      </c>
      <c r="M167" s="191" t="s">
        <v>84</v>
      </c>
      <c r="N167" s="247">
        <v>493</v>
      </c>
      <c r="O167" s="68">
        <f t="shared" ref="O167" si="1260">IFERROR(N167/L167,"-")</f>
        <v>6.873954266592304E-2</v>
      </c>
      <c r="P167" s="337">
        <f>'市区町村別_在宅(医科)'!AE34</f>
        <v>5307</v>
      </c>
      <c r="Q167" s="191" t="s">
        <v>84</v>
      </c>
      <c r="R167" s="247">
        <v>689</v>
      </c>
      <c r="S167" s="77">
        <f t="shared" ref="S167" si="1261">IFERROR(R167/P167,"-")</f>
        <v>0.12982852835877143</v>
      </c>
      <c r="T167" s="337">
        <f>'市区町村別_在宅(医科)'!AN34</f>
        <v>3124</v>
      </c>
      <c r="U167" s="191" t="s">
        <v>84</v>
      </c>
      <c r="V167" s="247">
        <v>687</v>
      </c>
      <c r="W167" s="68">
        <f t="shared" ref="W167" si="1262">IFERROR(V167/T167,"-")</f>
        <v>0.21991037131882202</v>
      </c>
      <c r="X167" s="337">
        <f>'市区町村別_在宅(医科)'!AW34</f>
        <v>1377</v>
      </c>
      <c r="Y167" s="191" t="s">
        <v>84</v>
      </c>
      <c r="Z167" s="247">
        <v>335</v>
      </c>
      <c r="AA167" s="68">
        <f t="shared" ref="AA167" si="1263">IFERROR(Z167/X167,"-")</f>
        <v>0.24328249818445896</v>
      </c>
      <c r="AB167" s="337">
        <f>'市区町村別_在宅(医科)'!BF34</f>
        <v>566</v>
      </c>
      <c r="AC167" s="191" t="s">
        <v>84</v>
      </c>
      <c r="AD167" s="247">
        <v>139</v>
      </c>
      <c r="AE167" s="68">
        <f t="shared" ref="AE167" si="1264">IFERROR(AD167/AB167,"-")</f>
        <v>0.24558303886925795</v>
      </c>
      <c r="AF167" s="337">
        <f>'市区町村別_在宅(医科)'!BO34</f>
        <v>17806</v>
      </c>
      <c r="AG167" s="191" t="s">
        <v>84</v>
      </c>
      <c r="AH167" s="247">
        <v>2356</v>
      </c>
      <c r="AI167" s="77">
        <f t="shared" ref="AI167" si="1265">IFERROR(AH167/AF167,"-")</f>
        <v>0.13231495001684826</v>
      </c>
    </row>
    <row r="168" spans="2:35" s="20" customFormat="1">
      <c r="B168" s="311"/>
      <c r="C168" s="348"/>
      <c r="D168" s="338"/>
      <c r="E168" s="45" t="s">
        <v>85</v>
      </c>
      <c r="F168" s="226">
        <v>27</v>
      </c>
      <c r="G168" s="69">
        <f t="shared" ref="G168" si="1266">IFERROR(F168/D167,"-")</f>
        <v>0.31034482758620691</v>
      </c>
      <c r="H168" s="338"/>
      <c r="I168" s="45" t="s">
        <v>85</v>
      </c>
      <c r="J168" s="226">
        <v>63</v>
      </c>
      <c r="K168" s="69">
        <f t="shared" ref="K168" si="1267">IFERROR(J168/H167,"-")</f>
        <v>0.36416184971098264</v>
      </c>
      <c r="L168" s="338"/>
      <c r="M168" s="45" t="s">
        <v>85</v>
      </c>
      <c r="N168" s="226">
        <v>1650</v>
      </c>
      <c r="O168" s="69">
        <f t="shared" ref="O168" si="1268">IFERROR(N168/L167,"-")</f>
        <v>0.23006134969325154</v>
      </c>
      <c r="P168" s="338"/>
      <c r="Q168" s="45" t="s">
        <v>85</v>
      </c>
      <c r="R168" s="226">
        <v>1437</v>
      </c>
      <c r="S168" s="78">
        <f t="shared" ref="S168" si="1269">IFERROR(R168/P167,"-")</f>
        <v>0.2707744488411532</v>
      </c>
      <c r="T168" s="338"/>
      <c r="U168" s="45" t="s">
        <v>85</v>
      </c>
      <c r="V168" s="226">
        <v>929</v>
      </c>
      <c r="W168" s="69">
        <f t="shared" ref="W168" si="1270">IFERROR(V168/T167,"-")</f>
        <v>0.29737516005121639</v>
      </c>
      <c r="X168" s="338"/>
      <c r="Y168" s="45" t="s">
        <v>85</v>
      </c>
      <c r="Z168" s="226">
        <v>359</v>
      </c>
      <c r="AA168" s="69">
        <f t="shared" ref="AA168" si="1271">IFERROR(Z168/X167,"-")</f>
        <v>0.26071169208424111</v>
      </c>
      <c r="AB168" s="338"/>
      <c r="AC168" s="45" t="s">
        <v>85</v>
      </c>
      <c r="AD168" s="226">
        <v>139</v>
      </c>
      <c r="AE168" s="69">
        <f t="shared" ref="AE168" si="1272">IFERROR(AD168/AB167,"-")</f>
        <v>0.24558303886925795</v>
      </c>
      <c r="AF168" s="338"/>
      <c r="AG168" s="45" t="s">
        <v>85</v>
      </c>
      <c r="AH168" s="226">
        <v>4604</v>
      </c>
      <c r="AI168" s="78">
        <f t="shared" ref="AI168" si="1273">IFERROR(AH168/AF167,"-")</f>
        <v>0.25856452881051328</v>
      </c>
    </row>
    <row r="169" spans="2:35" s="20" customFormat="1">
      <c r="B169" s="311"/>
      <c r="C169" s="348"/>
      <c r="D169" s="338"/>
      <c r="E169" s="46" t="s">
        <v>86</v>
      </c>
      <c r="F169" s="226">
        <v>32</v>
      </c>
      <c r="G169" s="69">
        <f t="shared" ref="G169" si="1274">IFERROR(F169/D167,"-")</f>
        <v>0.36781609195402298</v>
      </c>
      <c r="H169" s="338"/>
      <c r="I169" s="46" t="s">
        <v>86</v>
      </c>
      <c r="J169" s="226">
        <v>62</v>
      </c>
      <c r="K169" s="69">
        <f t="shared" ref="K169" si="1275">IFERROR(J169/H167,"-")</f>
        <v>0.3583815028901734</v>
      </c>
      <c r="L169" s="338"/>
      <c r="M169" s="46" t="s">
        <v>86</v>
      </c>
      <c r="N169" s="226">
        <v>2525</v>
      </c>
      <c r="O169" s="69">
        <f t="shared" ref="O169" si="1276">IFERROR(N169/L167,"-")</f>
        <v>0.35206358059118797</v>
      </c>
      <c r="P169" s="338"/>
      <c r="Q169" s="46" t="s">
        <v>86</v>
      </c>
      <c r="R169" s="226">
        <v>2150</v>
      </c>
      <c r="S169" s="78">
        <f t="shared" ref="S169" si="1277">IFERROR(R169/P167,"-")</f>
        <v>0.40512530619935933</v>
      </c>
      <c r="T169" s="338"/>
      <c r="U169" s="46" t="s">
        <v>86</v>
      </c>
      <c r="V169" s="226">
        <v>1213</v>
      </c>
      <c r="W169" s="69">
        <f t="shared" ref="W169" si="1278">IFERROR(V169/T167,"-")</f>
        <v>0.38828425096030728</v>
      </c>
      <c r="X169" s="338"/>
      <c r="Y169" s="46" t="s">
        <v>86</v>
      </c>
      <c r="Z169" s="226">
        <v>481</v>
      </c>
      <c r="AA169" s="69">
        <f t="shared" ref="AA169" si="1279">IFERROR(Z169/X167,"-")</f>
        <v>0.3493100944081336</v>
      </c>
      <c r="AB169" s="338"/>
      <c r="AC169" s="46" t="s">
        <v>86</v>
      </c>
      <c r="AD169" s="226">
        <v>180</v>
      </c>
      <c r="AE169" s="69">
        <f t="shared" ref="AE169" si="1280">IFERROR(AD169/AB167,"-")</f>
        <v>0.31802120141342755</v>
      </c>
      <c r="AF169" s="338"/>
      <c r="AG169" s="46" t="s">
        <v>86</v>
      </c>
      <c r="AH169" s="226">
        <v>6643</v>
      </c>
      <c r="AI169" s="78">
        <f t="shared" ref="AI169" si="1281">IFERROR(AH169/AF167,"-")</f>
        <v>0.37307649107042568</v>
      </c>
    </row>
    <row r="170" spans="2:35" s="20" customFormat="1">
      <c r="B170" s="311"/>
      <c r="C170" s="348"/>
      <c r="D170" s="338"/>
      <c r="E170" s="46" t="s">
        <v>87</v>
      </c>
      <c r="F170" s="226">
        <v>5</v>
      </c>
      <c r="G170" s="69">
        <f t="shared" ref="G170" si="1282">IFERROR(F170/D167,"-")</f>
        <v>5.7471264367816091E-2</v>
      </c>
      <c r="H170" s="338"/>
      <c r="I170" s="46" t="s">
        <v>87</v>
      </c>
      <c r="J170" s="226">
        <v>16</v>
      </c>
      <c r="K170" s="69">
        <f t="shared" ref="K170" si="1283">IFERROR(J170/H167,"-")</f>
        <v>9.2485549132947972E-2</v>
      </c>
      <c r="L170" s="338"/>
      <c r="M170" s="46" t="s">
        <v>87</v>
      </c>
      <c r="N170" s="226">
        <v>526</v>
      </c>
      <c r="O170" s="69">
        <f t="shared" ref="O170" si="1284">IFERROR(N170/L167,"-")</f>
        <v>7.3340769659788071E-2</v>
      </c>
      <c r="P170" s="338"/>
      <c r="Q170" s="46" t="s">
        <v>87</v>
      </c>
      <c r="R170" s="226">
        <v>512</v>
      </c>
      <c r="S170" s="78">
        <f t="shared" ref="S170" si="1285">IFERROR(R170/P167,"-")</f>
        <v>9.6476351987940454E-2</v>
      </c>
      <c r="T170" s="338"/>
      <c r="U170" s="46" t="s">
        <v>87</v>
      </c>
      <c r="V170" s="226">
        <v>448</v>
      </c>
      <c r="W170" s="69">
        <f t="shared" ref="W170" si="1286">IFERROR(V170/T167,"-")</f>
        <v>0.14340588988476313</v>
      </c>
      <c r="X170" s="338"/>
      <c r="Y170" s="46" t="s">
        <v>87</v>
      </c>
      <c r="Z170" s="226">
        <v>230</v>
      </c>
      <c r="AA170" s="69">
        <f t="shared" ref="AA170" si="1287">IFERROR(Z170/X167,"-")</f>
        <v>0.16702977487291212</v>
      </c>
      <c r="AB170" s="338"/>
      <c r="AC170" s="46" t="s">
        <v>87</v>
      </c>
      <c r="AD170" s="226">
        <v>94</v>
      </c>
      <c r="AE170" s="69">
        <f t="shared" ref="AE170" si="1288">IFERROR(AD170/AB167,"-")</f>
        <v>0.16607773851590105</v>
      </c>
      <c r="AF170" s="338"/>
      <c r="AG170" s="46" t="s">
        <v>87</v>
      </c>
      <c r="AH170" s="226">
        <v>1831</v>
      </c>
      <c r="AI170" s="78">
        <f t="shared" ref="AI170" si="1289">IFERROR(AH170/AF167,"-")</f>
        <v>0.10283050657081882</v>
      </c>
    </row>
    <row r="171" spans="2:35" s="20" customFormat="1">
      <c r="B171" s="311"/>
      <c r="C171" s="348"/>
      <c r="D171" s="338"/>
      <c r="E171" s="47" t="s">
        <v>88</v>
      </c>
      <c r="F171" s="227">
        <v>17</v>
      </c>
      <c r="G171" s="70">
        <f t="shared" ref="G171" si="1290">IFERROR(F171/D167,"-")</f>
        <v>0.19540229885057472</v>
      </c>
      <c r="H171" s="338"/>
      <c r="I171" s="47" t="s">
        <v>88</v>
      </c>
      <c r="J171" s="227">
        <v>52</v>
      </c>
      <c r="K171" s="70">
        <f t="shared" ref="K171" si="1291">IFERROR(J171/H167,"-")</f>
        <v>0.30057803468208094</v>
      </c>
      <c r="L171" s="338"/>
      <c r="M171" s="47" t="s">
        <v>88</v>
      </c>
      <c r="N171" s="227">
        <v>1550</v>
      </c>
      <c r="O171" s="70">
        <f t="shared" ref="O171" si="1292">IFERROR(N171/L167,"-")</f>
        <v>0.21611823759063023</v>
      </c>
      <c r="P171" s="338"/>
      <c r="Q171" s="47" t="s">
        <v>88</v>
      </c>
      <c r="R171" s="227">
        <v>1357</v>
      </c>
      <c r="S171" s="79">
        <f t="shared" ref="S171" si="1293">IFERROR(R171/P167,"-")</f>
        <v>0.2557000188430375</v>
      </c>
      <c r="T171" s="338"/>
      <c r="U171" s="47" t="s">
        <v>88</v>
      </c>
      <c r="V171" s="227">
        <v>902</v>
      </c>
      <c r="W171" s="70">
        <f t="shared" ref="W171" si="1294">IFERROR(V171/T167,"-")</f>
        <v>0.28873239436619719</v>
      </c>
      <c r="X171" s="338"/>
      <c r="Y171" s="47" t="s">
        <v>88</v>
      </c>
      <c r="Z171" s="227">
        <v>329</v>
      </c>
      <c r="AA171" s="70">
        <f t="shared" ref="AA171" si="1295">IFERROR(Z171/X167,"-")</f>
        <v>0.23892519970951343</v>
      </c>
      <c r="AB171" s="338"/>
      <c r="AC171" s="47" t="s">
        <v>88</v>
      </c>
      <c r="AD171" s="227">
        <v>108</v>
      </c>
      <c r="AE171" s="70">
        <f t="shared" ref="AE171" si="1296">IFERROR(AD171/AB167,"-")</f>
        <v>0.19081272084805653</v>
      </c>
      <c r="AF171" s="338"/>
      <c r="AG171" s="47" t="s">
        <v>88</v>
      </c>
      <c r="AH171" s="227">
        <v>4315</v>
      </c>
      <c r="AI171" s="79">
        <f t="shared" ref="AI171" si="1297">IFERROR(AH171/AF167,"-")</f>
        <v>0.24233404470403236</v>
      </c>
    </row>
    <row r="172" spans="2:35" s="20" customFormat="1" ht="24">
      <c r="B172" s="294"/>
      <c r="C172" s="349"/>
      <c r="D172" s="339"/>
      <c r="E172" s="224" t="s">
        <v>169</v>
      </c>
      <c r="F172" s="228">
        <v>55</v>
      </c>
      <c r="G172" s="71">
        <f t="shared" ref="G172" si="1298">IFERROR(F172/D167,"-")</f>
        <v>0.63218390804597702</v>
      </c>
      <c r="H172" s="339"/>
      <c r="I172" s="224" t="s">
        <v>169</v>
      </c>
      <c r="J172" s="228">
        <v>119</v>
      </c>
      <c r="K172" s="71">
        <f t="shared" ref="K172" si="1299">IFERROR(J172/H167,"-")</f>
        <v>0.68786127167630062</v>
      </c>
      <c r="L172" s="339"/>
      <c r="M172" s="224" t="s">
        <v>169</v>
      </c>
      <c r="N172" s="228">
        <v>4235</v>
      </c>
      <c r="O172" s="71">
        <f t="shared" ref="O172" si="1300">IFERROR(N172/L167,"-")</f>
        <v>0.5904907975460123</v>
      </c>
      <c r="P172" s="339"/>
      <c r="Q172" s="224" t="s">
        <v>169</v>
      </c>
      <c r="R172" s="228">
        <v>3514</v>
      </c>
      <c r="S172" s="71">
        <f t="shared" ref="S172" si="1301">IFERROR(R172/P167,"-")</f>
        <v>0.66214433766723191</v>
      </c>
      <c r="T172" s="339"/>
      <c r="U172" s="224" t="s">
        <v>169</v>
      </c>
      <c r="V172" s="228">
        <v>2163</v>
      </c>
      <c r="W172" s="71">
        <f t="shared" ref="W172" si="1302">IFERROR(V172/T167,"-")</f>
        <v>0.69238156209987201</v>
      </c>
      <c r="X172" s="339"/>
      <c r="Y172" s="224" t="s">
        <v>169</v>
      </c>
      <c r="Z172" s="228">
        <v>892</v>
      </c>
      <c r="AA172" s="71">
        <f t="shared" ref="AA172" si="1303">IFERROR(Z172/X167,"-")</f>
        <v>0.64778503994190273</v>
      </c>
      <c r="AB172" s="339"/>
      <c r="AC172" s="224" t="s">
        <v>169</v>
      </c>
      <c r="AD172" s="228">
        <v>332</v>
      </c>
      <c r="AE172" s="71">
        <f t="shared" ref="AE172" si="1304">IFERROR(AD172/AB167,"-")</f>
        <v>0.58657243816254412</v>
      </c>
      <c r="AF172" s="339"/>
      <c r="AG172" s="224" t="s">
        <v>169</v>
      </c>
      <c r="AH172" s="228">
        <v>11310</v>
      </c>
      <c r="AI172" s="71">
        <f t="shared" ref="AI172" si="1305">IFERROR(AH172/AF167,"-")</f>
        <v>0.63517915309446249</v>
      </c>
    </row>
    <row r="173" spans="2:35" s="20" customFormat="1">
      <c r="B173" s="293">
        <v>29</v>
      </c>
      <c r="C173" s="347" t="s">
        <v>40</v>
      </c>
      <c r="D173" s="337">
        <f>'市区町村別_在宅(医科)'!D35</f>
        <v>55</v>
      </c>
      <c r="E173" s="191" t="s">
        <v>84</v>
      </c>
      <c r="F173" s="247">
        <v>3</v>
      </c>
      <c r="G173" s="68">
        <f t="shared" ref="G173" si="1306">IFERROR(F173/D173,"-")</f>
        <v>5.4545454545454543E-2</v>
      </c>
      <c r="H173" s="337">
        <f>'市区町村別_在宅(医科)'!M35</f>
        <v>133</v>
      </c>
      <c r="I173" s="191" t="s">
        <v>84</v>
      </c>
      <c r="J173" s="247">
        <v>12</v>
      </c>
      <c r="K173" s="68">
        <f t="shared" ref="K173" si="1307">IFERROR(J173/H173,"-")</f>
        <v>9.0225563909774431E-2</v>
      </c>
      <c r="L173" s="337">
        <f>'市区町村別_在宅(医科)'!V35</f>
        <v>5585</v>
      </c>
      <c r="M173" s="191" t="s">
        <v>84</v>
      </c>
      <c r="N173" s="247">
        <v>347</v>
      </c>
      <c r="O173" s="68">
        <f t="shared" ref="O173" si="1308">IFERROR(N173/L173,"-")</f>
        <v>6.2130707251566698E-2</v>
      </c>
      <c r="P173" s="337">
        <f>'市区町村別_在宅(医科)'!AE35</f>
        <v>4558</v>
      </c>
      <c r="Q173" s="191" t="s">
        <v>84</v>
      </c>
      <c r="R173" s="247">
        <v>534</v>
      </c>
      <c r="S173" s="77">
        <f t="shared" ref="S173" si="1309">IFERROR(R173/P173,"-")</f>
        <v>0.11715664765247916</v>
      </c>
      <c r="T173" s="337">
        <f>'市区町村別_在宅(医科)'!AN35</f>
        <v>2919</v>
      </c>
      <c r="U173" s="191" t="s">
        <v>84</v>
      </c>
      <c r="V173" s="247">
        <v>623</v>
      </c>
      <c r="W173" s="68">
        <f t="shared" ref="W173" si="1310">IFERROR(V173/T173,"-")</f>
        <v>0.21342925659472423</v>
      </c>
      <c r="X173" s="337">
        <f>'市区町村別_在宅(医科)'!AW35</f>
        <v>1379</v>
      </c>
      <c r="Y173" s="191" t="s">
        <v>84</v>
      </c>
      <c r="Z173" s="247">
        <v>348</v>
      </c>
      <c r="AA173" s="68">
        <f t="shared" ref="AA173" si="1311">IFERROR(Z173/X173,"-")</f>
        <v>0.25235678027556202</v>
      </c>
      <c r="AB173" s="337">
        <f>'市区町村別_在宅(医科)'!BF35</f>
        <v>543</v>
      </c>
      <c r="AC173" s="191" t="s">
        <v>84</v>
      </c>
      <c r="AD173" s="247">
        <v>137</v>
      </c>
      <c r="AE173" s="68">
        <f t="shared" ref="AE173" si="1312">IFERROR(AD173/AB173,"-")</f>
        <v>0.25230202578268879</v>
      </c>
      <c r="AF173" s="337">
        <f>'市区町村別_在宅(医科)'!BO35</f>
        <v>15172</v>
      </c>
      <c r="AG173" s="191" t="s">
        <v>84</v>
      </c>
      <c r="AH173" s="247">
        <v>2004</v>
      </c>
      <c r="AI173" s="77">
        <f t="shared" ref="AI173" si="1313">IFERROR(AH173/AF173,"-")</f>
        <v>0.13208542051146849</v>
      </c>
    </row>
    <row r="174" spans="2:35" s="20" customFormat="1">
      <c r="B174" s="311"/>
      <c r="C174" s="348"/>
      <c r="D174" s="338"/>
      <c r="E174" s="45" t="s">
        <v>85</v>
      </c>
      <c r="F174" s="226">
        <v>18</v>
      </c>
      <c r="G174" s="69">
        <f t="shared" ref="G174" si="1314">IFERROR(F174/D173,"-")</f>
        <v>0.32727272727272727</v>
      </c>
      <c r="H174" s="338"/>
      <c r="I174" s="45" t="s">
        <v>85</v>
      </c>
      <c r="J174" s="226">
        <v>46</v>
      </c>
      <c r="K174" s="69">
        <f t="shared" ref="K174" si="1315">IFERROR(J174/H173,"-")</f>
        <v>0.34586466165413532</v>
      </c>
      <c r="L174" s="338"/>
      <c r="M174" s="45" t="s">
        <v>85</v>
      </c>
      <c r="N174" s="226">
        <v>1231</v>
      </c>
      <c r="O174" s="69">
        <f t="shared" ref="O174" si="1316">IFERROR(N174/L173,"-")</f>
        <v>0.22041181736794987</v>
      </c>
      <c r="P174" s="338"/>
      <c r="Q174" s="45" t="s">
        <v>85</v>
      </c>
      <c r="R174" s="226">
        <v>1217</v>
      </c>
      <c r="S174" s="78">
        <f t="shared" ref="S174" si="1317">IFERROR(R174/P173,"-")</f>
        <v>0.26700307152259761</v>
      </c>
      <c r="T174" s="338"/>
      <c r="U174" s="45" t="s">
        <v>85</v>
      </c>
      <c r="V174" s="226">
        <v>920</v>
      </c>
      <c r="W174" s="69">
        <f t="shared" ref="W174" si="1318">IFERROR(V174/T173,"-")</f>
        <v>0.31517643028434394</v>
      </c>
      <c r="X174" s="338"/>
      <c r="Y174" s="45" t="s">
        <v>85</v>
      </c>
      <c r="Z174" s="226">
        <v>434</v>
      </c>
      <c r="AA174" s="69">
        <f t="shared" ref="AA174" si="1319">IFERROR(Z174/X173,"-")</f>
        <v>0.31472081218274112</v>
      </c>
      <c r="AB174" s="338"/>
      <c r="AC174" s="45" t="s">
        <v>85</v>
      </c>
      <c r="AD174" s="226">
        <v>145</v>
      </c>
      <c r="AE174" s="69">
        <f t="shared" ref="AE174" si="1320">IFERROR(AD174/AB173,"-")</f>
        <v>0.26703499079189685</v>
      </c>
      <c r="AF174" s="338"/>
      <c r="AG174" s="45" t="s">
        <v>85</v>
      </c>
      <c r="AH174" s="226">
        <v>4011</v>
      </c>
      <c r="AI174" s="78">
        <f t="shared" ref="AI174" si="1321">IFERROR(AH174/AF173,"-")</f>
        <v>0.2643685736883733</v>
      </c>
    </row>
    <row r="175" spans="2:35" s="20" customFormat="1">
      <c r="B175" s="311"/>
      <c r="C175" s="348"/>
      <c r="D175" s="338"/>
      <c r="E175" s="46" t="s">
        <v>86</v>
      </c>
      <c r="F175" s="226">
        <v>15</v>
      </c>
      <c r="G175" s="69">
        <f t="shared" ref="G175" si="1322">IFERROR(F175/D173,"-")</f>
        <v>0.27272727272727271</v>
      </c>
      <c r="H175" s="338"/>
      <c r="I175" s="46" t="s">
        <v>86</v>
      </c>
      <c r="J175" s="226">
        <v>53</v>
      </c>
      <c r="K175" s="69">
        <f t="shared" ref="K175" si="1323">IFERROR(J175/H173,"-")</f>
        <v>0.39849624060150374</v>
      </c>
      <c r="L175" s="338"/>
      <c r="M175" s="46" t="s">
        <v>86</v>
      </c>
      <c r="N175" s="226">
        <v>2043</v>
      </c>
      <c r="O175" s="69">
        <f t="shared" ref="O175" si="1324">IFERROR(N175/L173,"-")</f>
        <v>0.36580125335720681</v>
      </c>
      <c r="P175" s="338"/>
      <c r="Q175" s="46" t="s">
        <v>86</v>
      </c>
      <c r="R175" s="226">
        <v>1848</v>
      </c>
      <c r="S175" s="78">
        <f t="shared" ref="S175" si="1325">IFERROR(R175/P173,"-")</f>
        <v>0.40544098288723124</v>
      </c>
      <c r="T175" s="338"/>
      <c r="U175" s="46" t="s">
        <v>86</v>
      </c>
      <c r="V175" s="226">
        <v>1226</v>
      </c>
      <c r="W175" s="69">
        <f t="shared" ref="W175" si="1326">IFERROR(V175/T173,"-")</f>
        <v>0.4200068516615279</v>
      </c>
      <c r="X175" s="338"/>
      <c r="Y175" s="46" t="s">
        <v>86</v>
      </c>
      <c r="Z175" s="226">
        <v>501</v>
      </c>
      <c r="AA175" s="69">
        <f t="shared" ref="AA175" si="1327">IFERROR(Z175/X173,"-")</f>
        <v>0.36330674401740393</v>
      </c>
      <c r="AB175" s="338"/>
      <c r="AC175" s="46" t="s">
        <v>86</v>
      </c>
      <c r="AD175" s="226">
        <v>146</v>
      </c>
      <c r="AE175" s="69">
        <f t="shared" ref="AE175" si="1328">IFERROR(AD175/AB173,"-")</f>
        <v>0.26887661141804786</v>
      </c>
      <c r="AF175" s="338"/>
      <c r="AG175" s="46" t="s">
        <v>86</v>
      </c>
      <c r="AH175" s="226">
        <v>5832</v>
      </c>
      <c r="AI175" s="78">
        <f t="shared" ref="AI175" si="1329">IFERROR(AH175/AF173,"-")</f>
        <v>0.38439230160822568</v>
      </c>
    </row>
    <row r="176" spans="2:35" s="20" customFormat="1">
      <c r="B176" s="311"/>
      <c r="C176" s="348"/>
      <c r="D176" s="338"/>
      <c r="E176" s="46" t="s">
        <v>87</v>
      </c>
      <c r="F176" s="226">
        <v>2</v>
      </c>
      <c r="G176" s="69">
        <f t="shared" ref="G176" si="1330">IFERROR(F176/D173,"-")</f>
        <v>3.6363636363636362E-2</v>
      </c>
      <c r="H176" s="338"/>
      <c r="I176" s="46" t="s">
        <v>87</v>
      </c>
      <c r="J176" s="226">
        <v>14</v>
      </c>
      <c r="K176" s="69">
        <f t="shared" ref="K176" si="1331">IFERROR(J176/H173,"-")</f>
        <v>0.10526315789473684</v>
      </c>
      <c r="L176" s="338"/>
      <c r="M176" s="46" t="s">
        <v>87</v>
      </c>
      <c r="N176" s="226">
        <v>377</v>
      </c>
      <c r="O176" s="69">
        <f t="shared" ref="O176" si="1332">IFERROR(N176/L173,"-")</f>
        <v>6.7502238137869292E-2</v>
      </c>
      <c r="P176" s="338"/>
      <c r="Q176" s="46" t="s">
        <v>87</v>
      </c>
      <c r="R176" s="226">
        <v>509</v>
      </c>
      <c r="S176" s="78">
        <f t="shared" ref="S176" si="1333">IFERROR(R176/P173,"-")</f>
        <v>0.11167178587099605</v>
      </c>
      <c r="T176" s="338"/>
      <c r="U176" s="46" t="s">
        <v>87</v>
      </c>
      <c r="V176" s="226">
        <v>459</v>
      </c>
      <c r="W176" s="69">
        <f t="shared" ref="W176" si="1334">IFERROR(V176/T173,"-")</f>
        <v>0.15724563206577596</v>
      </c>
      <c r="X176" s="338"/>
      <c r="Y176" s="46" t="s">
        <v>87</v>
      </c>
      <c r="Z176" s="226">
        <v>245</v>
      </c>
      <c r="AA176" s="69">
        <f t="shared" ref="AA176" si="1335">IFERROR(Z176/X173,"-")</f>
        <v>0.17766497461928935</v>
      </c>
      <c r="AB176" s="338"/>
      <c r="AC176" s="46" t="s">
        <v>87</v>
      </c>
      <c r="AD176" s="226">
        <v>87</v>
      </c>
      <c r="AE176" s="69">
        <f t="shared" ref="AE176" si="1336">IFERROR(AD176/AB173,"-")</f>
        <v>0.16022099447513813</v>
      </c>
      <c r="AF176" s="338"/>
      <c r="AG176" s="46" t="s">
        <v>87</v>
      </c>
      <c r="AH176" s="226">
        <v>1693</v>
      </c>
      <c r="AI176" s="78">
        <f t="shared" ref="AI176" si="1337">IFERROR(AH176/AF173,"-")</f>
        <v>0.11158713419456895</v>
      </c>
    </row>
    <row r="177" spans="2:35" s="20" customFormat="1">
      <c r="B177" s="311"/>
      <c r="C177" s="348"/>
      <c r="D177" s="338"/>
      <c r="E177" s="47" t="s">
        <v>88</v>
      </c>
      <c r="F177" s="227">
        <v>10</v>
      </c>
      <c r="G177" s="70">
        <f t="shared" ref="G177" si="1338">IFERROR(F177/D173,"-")</f>
        <v>0.18181818181818182</v>
      </c>
      <c r="H177" s="338"/>
      <c r="I177" s="47" t="s">
        <v>88</v>
      </c>
      <c r="J177" s="227">
        <v>45</v>
      </c>
      <c r="K177" s="70">
        <f t="shared" ref="K177" si="1339">IFERROR(J177/H173,"-")</f>
        <v>0.33834586466165412</v>
      </c>
      <c r="L177" s="338"/>
      <c r="M177" s="47" t="s">
        <v>88</v>
      </c>
      <c r="N177" s="227">
        <v>1116</v>
      </c>
      <c r="O177" s="70">
        <f t="shared" ref="O177" si="1340">IFERROR(N177/L173,"-")</f>
        <v>0.19982094897045657</v>
      </c>
      <c r="P177" s="338"/>
      <c r="Q177" s="47" t="s">
        <v>88</v>
      </c>
      <c r="R177" s="227">
        <v>1052</v>
      </c>
      <c r="S177" s="79">
        <f t="shared" ref="S177" si="1341">IFERROR(R177/P173,"-")</f>
        <v>0.23080298376480912</v>
      </c>
      <c r="T177" s="338"/>
      <c r="U177" s="47" t="s">
        <v>88</v>
      </c>
      <c r="V177" s="227">
        <v>777</v>
      </c>
      <c r="W177" s="70">
        <f t="shared" ref="W177" si="1342">IFERROR(V177/T173,"-")</f>
        <v>0.26618705035971224</v>
      </c>
      <c r="X177" s="338"/>
      <c r="Y177" s="47" t="s">
        <v>88</v>
      </c>
      <c r="Z177" s="227">
        <v>357</v>
      </c>
      <c r="AA177" s="70">
        <f t="shared" ref="AA177" si="1343">IFERROR(Z177/X173,"-")</f>
        <v>0.25888324873096447</v>
      </c>
      <c r="AB177" s="338"/>
      <c r="AC177" s="47" t="s">
        <v>88</v>
      </c>
      <c r="AD177" s="227">
        <v>123</v>
      </c>
      <c r="AE177" s="70">
        <f t="shared" ref="AE177" si="1344">IFERROR(AD177/AB173,"-")</f>
        <v>0.22651933701657459</v>
      </c>
      <c r="AF177" s="338"/>
      <c r="AG177" s="47" t="s">
        <v>88</v>
      </c>
      <c r="AH177" s="227">
        <v>3480</v>
      </c>
      <c r="AI177" s="79">
        <f t="shared" ref="AI177" si="1345">IFERROR(AH177/AF173,"-")</f>
        <v>0.2293698919061429</v>
      </c>
    </row>
    <row r="178" spans="2:35" s="20" customFormat="1" ht="24">
      <c r="B178" s="294"/>
      <c r="C178" s="349"/>
      <c r="D178" s="339"/>
      <c r="E178" s="224" t="s">
        <v>169</v>
      </c>
      <c r="F178" s="228">
        <v>29</v>
      </c>
      <c r="G178" s="71">
        <f t="shared" ref="G178" si="1346">IFERROR(F178/D173,"-")</f>
        <v>0.52727272727272723</v>
      </c>
      <c r="H178" s="339"/>
      <c r="I178" s="224" t="s">
        <v>169</v>
      </c>
      <c r="J178" s="228">
        <v>92</v>
      </c>
      <c r="K178" s="71">
        <f t="shared" ref="K178" si="1347">IFERROR(J178/H173,"-")</f>
        <v>0.69172932330827064</v>
      </c>
      <c r="L178" s="339"/>
      <c r="M178" s="224" t="s">
        <v>169</v>
      </c>
      <c r="N178" s="228">
        <v>3288</v>
      </c>
      <c r="O178" s="71">
        <f t="shared" ref="O178" si="1348">IFERROR(N178/L173,"-")</f>
        <v>0.58871978513876455</v>
      </c>
      <c r="P178" s="339"/>
      <c r="Q178" s="224" t="s">
        <v>169</v>
      </c>
      <c r="R178" s="228">
        <v>3037</v>
      </c>
      <c r="S178" s="71">
        <f t="shared" ref="S178" si="1349">IFERROR(R178/P173,"-")</f>
        <v>0.66630100921456781</v>
      </c>
      <c r="T178" s="339"/>
      <c r="U178" s="224" t="s">
        <v>169</v>
      </c>
      <c r="V178" s="228">
        <v>2131</v>
      </c>
      <c r="W178" s="71">
        <f t="shared" ref="W178" si="1350">IFERROR(V178/T173,"-")</f>
        <v>0.73004453579993145</v>
      </c>
      <c r="X178" s="339"/>
      <c r="Y178" s="224" t="s">
        <v>169</v>
      </c>
      <c r="Z178" s="228">
        <v>946</v>
      </c>
      <c r="AA178" s="71">
        <f t="shared" ref="AA178" si="1351">IFERROR(Z178/X173,"-")</f>
        <v>0.68600435097897028</v>
      </c>
      <c r="AB178" s="339"/>
      <c r="AC178" s="224" t="s">
        <v>169</v>
      </c>
      <c r="AD178" s="228">
        <v>342</v>
      </c>
      <c r="AE178" s="71">
        <f t="shared" ref="AE178" si="1352">IFERROR(AD178/AB173,"-")</f>
        <v>0.62983425414364635</v>
      </c>
      <c r="AF178" s="339"/>
      <c r="AG178" s="224" t="s">
        <v>169</v>
      </c>
      <c r="AH178" s="228">
        <v>9865</v>
      </c>
      <c r="AI178" s="71">
        <f t="shared" ref="AI178" si="1353">IFERROR(AH178/AF173,"-")</f>
        <v>0.65021091484313209</v>
      </c>
    </row>
    <row r="179" spans="2:35" s="20" customFormat="1">
      <c r="B179" s="293">
        <v>30</v>
      </c>
      <c r="C179" s="347" t="s">
        <v>41</v>
      </c>
      <c r="D179" s="337">
        <f>'市区町村別_在宅(医科)'!D36</f>
        <v>78</v>
      </c>
      <c r="E179" s="191" t="s">
        <v>84</v>
      </c>
      <c r="F179" s="247">
        <v>6</v>
      </c>
      <c r="G179" s="68">
        <f t="shared" ref="G179" si="1354">IFERROR(F179/D179,"-")</f>
        <v>7.6923076923076927E-2</v>
      </c>
      <c r="H179" s="337">
        <f>'市区町村別_在宅(医科)'!M36</f>
        <v>144</v>
      </c>
      <c r="I179" s="191" t="s">
        <v>84</v>
      </c>
      <c r="J179" s="247">
        <v>11</v>
      </c>
      <c r="K179" s="68">
        <f t="shared" ref="K179" si="1355">IFERROR(J179/H179,"-")</f>
        <v>7.6388888888888895E-2</v>
      </c>
      <c r="L179" s="337">
        <f>'市区町村別_在宅(医科)'!V36</f>
        <v>7229</v>
      </c>
      <c r="M179" s="191" t="s">
        <v>84</v>
      </c>
      <c r="N179" s="247">
        <v>465</v>
      </c>
      <c r="O179" s="68">
        <f t="shared" ref="O179" si="1356">IFERROR(N179/L179,"-")</f>
        <v>6.4324249550421916E-2</v>
      </c>
      <c r="P179" s="337">
        <f>'市区町村別_在宅(医科)'!AE36</f>
        <v>6012</v>
      </c>
      <c r="Q179" s="191" t="s">
        <v>84</v>
      </c>
      <c r="R179" s="247">
        <v>806</v>
      </c>
      <c r="S179" s="77">
        <f t="shared" ref="S179" si="1357">IFERROR(R179/P179,"-")</f>
        <v>0.13406520292747837</v>
      </c>
      <c r="T179" s="337">
        <f>'市区町村別_在宅(医科)'!AN36</f>
        <v>4062</v>
      </c>
      <c r="U179" s="191" t="s">
        <v>84</v>
      </c>
      <c r="V179" s="247">
        <v>867</v>
      </c>
      <c r="W179" s="68">
        <f t="shared" ref="W179" si="1358">IFERROR(V179/T179,"-")</f>
        <v>0.21344165435745938</v>
      </c>
      <c r="X179" s="337">
        <f>'市区町村別_在宅(医科)'!AW36</f>
        <v>2050</v>
      </c>
      <c r="Y179" s="191" t="s">
        <v>84</v>
      </c>
      <c r="Z179" s="247">
        <v>539</v>
      </c>
      <c r="AA179" s="68">
        <f t="shared" ref="AA179" si="1359">IFERROR(Z179/X179,"-")</f>
        <v>0.26292682926829269</v>
      </c>
      <c r="AB179" s="337">
        <f>'市区町村別_在宅(医科)'!BF36</f>
        <v>752</v>
      </c>
      <c r="AC179" s="191" t="s">
        <v>84</v>
      </c>
      <c r="AD179" s="247">
        <v>196</v>
      </c>
      <c r="AE179" s="68">
        <f t="shared" ref="AE179" si="1360">IFERROR(AD179/AB179,"-")</f>
        <v>0.26063829787234044</v>
      </c>
      <c r="AF179" s="337">
        <f>'市区町村別_在宅(医科)'!BO36</f>
        <v>20327</v>
      </c>
      <c r="AG179" s="191" t="s">
        <v>84</v>
      </c>
      <c r="AH179" s="247">
        <v>2890</v>
      </c>
      <c r="AI179" s="77">
        <f t="shared" ref="AI179" si="1361">IFERROR(AH179/AF179,"-")</f>
        <v>0.14217543169183844</v>
      </c>
    </row>
    <row r="180" spans="2:35" s="20" customFormat="1">
      <c r="B180" s="311"/>
      <c r="C180" s="348"/>
      <c r="D180" s="338"/>
      <c r="E180" s="45" t="s">
        <v>85</v>
      </c>
      <c r="F180" s="226">
        <v>21</v>
      </c>
      <c r="G180" s="69">
        <f t="shared" ref="G180" si="1362">IFERROR(F180/D179,"-")</f>
        <v>0.26923076923076922</v>
      </c>
      <c r="H180" s="338"/>
      <c r="I180" s="45" t="s">
        <v>85</v>
      </c>
      <c r="J180" s="226">
        <v>49</v>
      </c>
      <c r="K180" s="69">
        <f t="shared" ref="K180" si="1363">IFERROR(J180/H179,"-")</f>
        <v>0.34027777777777779</v>
      </c>
      <c r="L180" s="338"/>
      <c r="M180" s="45" t="s">
        <v>85</v>
      </c>
      <c r="N180" s="226">
        <v>1611</v>
      </c>
      <c r="O180" s="69">
        <f t="shared" ref="O180" si="1364">IFERROR(N180/L179,"-")</f>
        <v>0.22285240005533269</v>
      </c>
      <c r="P180" s="338"/>
      <c r="Q180" s="45" t="s">
        <v>85</v>
      </c>
      <c r="R180" s="226">
        <v>1593</v>
      </c>
      <c r="S180" s="78">
        <f t="shared" ref="S180" si="1365">IFERROR(R180/P179,"-")</f>
        <v>0.26497005988023953</v>
      </c>
      <c r="T180" s="338"/>
      <c r="U180" s="45" t="s">
        <v>85</v>
      </c>
      <c r="V180" s="226">
        <v>1248</v>
      </c>
      <c r="W180" s="69">
        <f t="shared" ref="W180" si="1366">IFERROR(V180/T179,"-")</f>
        <v>0.30723781388478583</v>
      </c>
      <c r="X180" s="338"/>
      <c r="Y180" s="45" t="s">
        <v>85</v>
      </c>
      <c r="Z180" s="226">
        <v>537</v>
      </c>
      <c r="AA180" s="69">
        <f t="shared" ref="AA180" si="1367">IFERROR(Z180/X179,"-")</f>
        <v>0.26195121951219513</v>
      </c>
      <c r="AB180" s="338"/>
      <c r="AC180" s="45" t="s">
        <v>85</v>
      </c>
      <c r="AD180" s="226">
        <v>194</v>
      </c>
      <c r="AE180" s="69">
        <f t="shared" ref="AE180" si="1368">IFERROR(AD180/AB179,"-")</f>
        <v>0.25797872340425532</v>
      </c>
      <c r="AF180" s="338"/>
      <c r="AG180" s="45" t="s">
        <v>85</v>
      </c>
      <c r="AH180" s="226">
        <v>5253</v>
      </c>
      <c r="AI180" s="78">
        <f t="shared" ref="AI180" si="1369">IFERROR(AH180/AF179,"-")</f>
        <v>0.25842475525163577</v>
      </c>
    </row>
    <row r="181" spans="2:35" s="20" customFormat="1">
      <c r="B181" s="311"/>
      <c r="C181" s="348"/>
      <c r="D181" s="338"/>
      <c r="E181" s="46" t="s">
        <v>86</v>
      </c>
      <c r="F181" s="226">
        <v>25</v>
      </c>
      <c r="G181" s="69">
        <f t="shared" ref="G181" si="1370">IFERROR(F181/D179,"-")</f>
        <v>0.32051282051282054</v>
      </c>
      <c r="H181" s="338"/>
      <c r="I181" s="46" t="s">
        <v>86</v>
      </c>
      <c r="J181" s="226">
        <v>44</v>
      </c>
      <c r="K181" s="69">
        <f t="shared" ref="K181" si="1371">IFERROR(J181/H179,"-")</f>
        <v>0.30555555555555558</v>
      </c>
      <c r="L181" s="338"/>
      <c r="M181" s="46" t="s">
        <v>86</v>
      </c>
      <c r="N181" s="226">
        <v>2516</v>
      </c>
      <c r="O181" s="69">
        <f t="shared" ref="O181" si="1372">IFERROR(N181/L179,"-")</f>
        <v>0.3480426061695947</v>
      </c>
      <c r="P181" s="338"/>
      <c r="Q181" s="46" t="s">
        <v>86</v>
      </c>
      <c r="R181" s="226">
        <v>2373</v>
      </c>
      <c r="S181" s="78">
        <f t="shared" ref="S181" si="1373">IFERROR(R181/P179,"-")</f>
        <v>0.39471057884231536</v>
      </c>
      <c r="T181" s="338"/>
      <c r="U181" s="46" t="s">
        <v>86</v>
      </c>
      <c r="V181" s="226">
        <v>1629</v>
      </c>
      <c r="W181" s="69">
        <f t="shared" ref="W181" si="1374">IFERROR(V181/T179,"-")</f>
        <v>0.40103397341211228</v>
      </c>
      <c r="X181" s="338"/>
      <c r="Y181" s="46" t="s">
        <v>86</v>
      </c>
      <c r="Z181" s="226">
        <v>690</v>
      </c>
      <c r="AA181" s="69">
        <f t="shared" ref="AA181" si="1375">IFERROR(Z181/X179,"-")</f>
        <v>0.33658536585365856</v>
      </c>
      <c r="AB181" s="338"/>
      <c r="AC181" s="46" t="s">
        <v>86</v>
      </c>
      <c r="AD181" s="226">
        <v>203</v>
      </c>
      <c r="AE181" s="69">
        <f t="shared" ref="AE181" si="1376">IFERROR(AD181/AB179,"-")</f>
        <v>0.26994680851063829</v>
      </c>
      <c r="AF181" s="338"/>
      <c r="AG181" s="46" t="s">
        <v>86</v>
      </c>
      <c r="AH181" s="226">
        <v>7480</v>
      </c>
      <c r="AI181" s="78">
        <f t="shared" ref="AI181" si="1377">IFERROR(AH181/AF179,"-")</f>
        <v>0.36798347026122891</v>
      </c>
    </row>
    <row r="182" spans="2:35" s="20" customFormat="1">
      <c r="B182" s="311"/>
      <c r="C182" s="348"/>
      <c r="D182" s="338"/>
      <c r="E182" s="46" t="s">
        <v>87</v>
      </c>
      <c r="F182" s="226">
        <v>5</v>
      </c>
      <c r="G182" s="69">
        <f t="shared" ref="G182" si="1378">IFERROR(F182/D179,"-")</f>
        <v>6.4102564102564097E-2</v>
      </c>
      <c r="H182" s="338"/>
      <c r="I182" s="46" t="s">
        <v>87</v>
      </c>
      <c r="J182" s="226">
        <v>15</v>
      </c>
      <c r="K182" s="69">
        <f t="shared" ref="K182" si="1379">IFERROR(J182/H179,"-")</f>
        <v>0.10416666666666667</v>
      </c>
      <c r="L182" s="338"/>
      <c r="M182" s="46" t="s">
        <v>87</v>
      </c>
      <c r="N182" s="226">
        <v>503</v>
      </c>
      <c r="O182" s="69">
        <f t="shared" ref="O182" si="1380">IFERROR(N182/L179,"-")</f>
        <v>6.9580854890026286E-2</v>
      </c>
      <c r="P182" s="338"/>
      <c r="Q182" s="46" t="s">
        <v>87</v>
      </c>
      <c r="R182" s="226">
        <v>707</v>
      </c>
      <c r="S182" s="78">
        <f t="shared" ref="S182" si="1381">IFERROR(R182/P179,"-")</f>
        <v>0.1175981370592149</v>
      </c>
      <c r="T182" s="338"/>
      <c r="U182" s="46" t="s">
        <v>87</v>
      </c>
      <c r="V182" s="226">
        <v>586</v>
      </c>
      <c r="W182" s="69">
        <f t="shared" ref="W182" si="1382">IFERROR(V182/T179,"-")</f>
        <v>0.14426390940423436</v>
      </c>
      <c r="X182" s="338"/>
      <c r="Y182" s="46" t="s">
        <v>87</v>
      </c>
      <c r="Z182" s="226">
        <v>358</v>
      </c>
      <c r="AA182" s="69">
        <f t="shared" ref="AA182" si="1383">IFERROR(Z182/X179,"-")</f>
        <v>0.1746341463414634</v>
      </c>
      <c r="AB182" s="338"/>
      <c r="AC182" s="46" t="s">
        <v>87</v>
      </c>
      <c r="AD182" s="226">
        <v>112</v>
      </c>
      <c r="AE182" s="69">
        <f t="shared" ref="AE182" si="1384">IFERROR(AD182/AB179,"-")</f>
        <v>0.14893617021276595</v>
      </c>
      <c r="AF182" s="338"/>
      <c r="AG182" s="46" t="s">
        <v>87</v>
      </c>
      <c r="AH182" s="226">
        <v>2286</v>
      </c>
      <c r="AI182" s="78">
        <f t="shared" ref="AI182" si="1385">IFERROR(AH182/AF179,"-")</f>
        <v>0.11246125842475525</v>
      </c>
    </row>
    <row r="183" spans="2:35" s="20" customFormat="1">
      <c r="B183" s="311"/>
      <c r="C183" s="348"/>
      <c r="D183" s="338"/>
      <c r="E183" s="47" t="s">
        <v>88</v>
      </c>
      <c r="F183" s="227">
        <v>19</v>
      </c>
      <c r="G183" s="70">
        <f t="shared" ref="G183" si="1386">IFERROR(F183/D179,"-")</f>
        <v>0.24358974358974358</v>
      </c>
      <c r="H183" s="338"/>
      <c r="I183" s="47" t="s">
        <v>88</v>
      </c>
      <c r="J183" s="227">
        <v>49</v>
      </c>
      <c r="K183" s="70">
        <f t="shared" ref="K183" si="1387">IFERROR(J183/H179,"-")</f>
        <v>0.34027777777777779</v>
      </c>
      <c r="L183" s="338"/>
      <c r="M183" s="47" t="s">
        <v>88</v>
      </c>
      <c r="N183" s="227">
        <v>1617</v>
      </c>
      <c r="O183" s="70">
        <f t="shared" ref="O183" si="1388">IFERROR(N183/L179,"-")</f>
        <v>0.22368239037211232</v>
      </c>
      <c r="P183" s="338"/>
      <c r="Q183" s="47" t="s">
        <v>88</v>
      </c>
      <c r="R183" s="227">
        <v>1580</v>
      </c>
      <c r="S183" s="79">
        <f t="shared" ref="S183" si="1389">IFERROR(R183/P179,"-")</f>
        <v>0.26280771789753826</v>
      </c>
      <c r="T183" s="338"/>
      <c r="U183" s="47" t="s">
        <v>88</v>
      </c>
      <c r="V183" s="227">
        <v>1163</v>
      </c>
      <c r="W183" s="70">
        <f t="shared" ref="W183" si="1390">IFERROR(V183/T179,"-")</f>
        <v>0.28631216149679961</v>
      </c>
      <c r="X183" s="338"/>
      <c r="Y183" s="47" t="s">
        <v>88</v>
      </c>
      <c r="Z183" s="227">
        <v>531</v>
      </c>
      <c r="AA183" s="70">
        <f t="shared" ref="AA183" si="1391">IFERROR(Z183/X179,"-")</f>
        <v>0.25902439024390245</v>
      </c>
      <c r="AB183" s="338"/>
      <c r="AC183" s="47" t="s">
        <v>88</v>
      </c>
      <c r="AD183" s="227">
        <v>151</v>
      </c>
      <c r="AE183" s="70">
        <f t="shared" ref="AE183" si="1392">IFERROR(AD183/AB179,"-")</f>
        <v>0.20079787234042554</v>
      </c>
      <c r="AF183" s="338"/>
      <c r="AG183" s="47" t="s">
        <v>88</v>
      </c>
      <c r="AH183" s="227">
        <v>5110</v>
      </c>
      <c r="AI183" s="79">
        <f t="shared" ref="AI183" si="1393">IFERROR(AH183/AF179,"-")</f>
        <v>0.25138977714370048</v>
      </c>
    </row>
    <row r="184" spans="2:35" s="20" customFormat="1" ht="24">
      <c r="B184" s="294"/>
      <c r="C184" s="349"/>
      <c r="D184" s="339"/>
      <c r="E184" s="224" t="s">
        <v>169</v>
      </c>
      <c r="F184" s="228">
        <v>46</v>
      </c>
      <c r="G184" s="71">
        <f t="shared" ref="G184" si="1394">IFERROR(F184/D179,"-")</f>
        <v>0.58974358974358976</v>
      </c>
      <c r="H184" s="339"/>
      <c r="I184" s="224" t="s">
        <v>169</v>
      </c>
      <c r="J184" s="228">
        <v>93</v>
      </c>
      <c r="K184" s="71">
        <f t="shared" ref="K184" si="1395">IFERROR(J184/H179,"-")</f>
        <v>0.64583333333333337</v>
      </c>
      <c r="L184" s="339"/>
      <c r="M184" s="224" t="s">
        <v>169</v>
      </c>
      <c r="N184" s="228">
        <v>4204</v>
      </c>
      <c r="O184" s="71">
        <f t="shared" ref="O184" si="1396">IFERROR(N184/L179,"-")</f>
        <v>0.58154654862359945</v>
      </c>
      <c r="P184" s="339"/>
      <c r="Q184" s="224" t="s">
        <v>169</v>
      </c>
      <c r="R184" s="228">
        <v>4033</v>
      </c>
      <c r="S184" s="71">
        <f t="shared" ref="S184" si="1397">IFERROR(R184/P179,"-")</f>
        <v>0.67082501663339988</v>
      </c>
      <c r="T184" s="339"/>
      <c r="U184" s="224" t="s">
        <v>169</v>
      </c>
      <c r="V184" s="228">
        <v>2900</v>
      </c>
      <c r="W184" s="71">
        <f t="shared" ref="W184" si="1398">IFERROR(V184/T179,"-")</f>
        <v>0.71393402264894146</v>
      </c>
      <c r="X184" s="339"/>
      <c r="Y184" s="224" t="s">
        <v>169</v>
      </c>
      <c r="Z184" s="228">
        <v>1403</v>
      </c>
      <c r="AA184" s="71">
        <f t="shared" ref="AA184" si="1399">IFERROR(Z184/X179,"-")</f>
        <v>0.68439024390243908</v>
      </c>
      <c r="AB184" s="339"/>
      <c r="AC184" s="224" t="s">
        <v>169</v>
      </c>
      <c r="AD184" s="228">
        <v>462</v>
      </c>
      <c r="AE184" s="71">
        <f t="shared" ref="AE184" si="1400">IFERROR(AD184/AB179,"-")</f>
        <v>0.61436170212765961</v>
      </c>
      <c r="AF184" s="339"/>
      <c r="AG184" s="224" t="s">
        <v>169</v>
      </c>
      <c r="AH184" s="228">
        <v>13141</v>
      </c>
      <c r="AI184" s="71">
        <f t="shared" ref="AI184" si="1401">IFERROR(AH184/AF179,"-")</f>
        <v>0.64648005116347718</v>
      </c>
    </row>
    <row r="185" spans="2:35" s="20" customFormat="1">
      <c r="B185" s="293">
        <v>31</v>
      </c>
      <c r="C185" s="347" t="s">
        <v>42</v>
      </c>
      <c r="D185" s="337">
        <f>'市区町村別_在宅(医科)'!D37</f>
        <v>126</v>
      </c>
      <c r="E185" s="191" t="s">
        <v>84</v>
      </c>
      <c r="F185" s="247">
        <v>7</v>
      </c>
      <c r="G185" s="68">
        <f t="shared" ref="G185" si="1402">IFERROR(F185/D185,"-")</f>
        <v>5.5555555555555552E-2</v>
      </c>
      <c r="H185" s="337">
        <f>'市区町村別_在宅(医科)'!M37</f>
        <v>324</v>
      </c>
      <c r="I185" s="191" t="s">
        <v>84</v>
      </c>
      <c r="J185" s="247">
        <v>17</v>
      </c>
      <c r="K185" s="68">
        <f t="shared" ref="K185" si="1403">IFERROR(J185/H185,"-")</f>
        <v>5.2469135802469133E-2</v>
      </c>
      <c r="L185" s="337">
        <f>'市区町村別_在宅(医科)'!V37</f>
        <v>10691</v>
      </c>
      <c r="M185" s="191" t="s">
        <v>84</v>
      </c>
      <c r="N185" s="247">
        <v>585</v>
      </c>
      <c r="O185" s="68">
        <f t="shared" ref="O185" si="1404">IFERROR(N185/L185,"-")</f>
        <v>5.4718922458142361E-2</v>
      </c>
      <c r="P185" s="337">
        <f>'市区町村別_在宅(医科)'!AE37</f>
        <v>7970</v>
      </c>
      <c r="Q185" s="191" t="s">
        <v>84</v>
      </c>
      <c r="R185" s="247">
        <v>951</v>
      </c>
      <c r="S185" s="77">
        <f t="shared" ref="S185" si="1405">IFERROR(R185/P185,"-")</f>
        <v>0.11932245922208282</v>
      </c>
      <c r="T185" s="337">
        <f>'市区町村別_在宅(医科)'!AN37</f>
        <v>4634</v>
      </c>
      <c r="U185" s="191" t="s">
        <v>84</v>
      </c>
      <c r="V185" s="247">
        <v>896</v>
      </c>
      <c r="W185" s="68">
        <f t="shared" ref="W185" si="1406">IFERROR(V185/T185,"-")</f>
        <v>0.19335347432024169</v>
      </c>
      <c r="X185" s="337">
        <f>'市区町村別_在宅(医科)'!AW37</f>
        <v>2064</v>
      </c>
      <c r="Y185" s="191" t="s">
        <v>84</v>
      </c>
      <c r="Z185" s="247">
        <v>499</v>
      </c>
      <c r="AA185" s="68">
        <f t="shared" ref="AA185" si="1407">IFERROR(Z185/X185,"-")</f>
        <v>0.24176356589147288</v>
      </c>
      <c r="AB185" s="337">
        <f>'市区町村別_在宅(医科)'!BF37</f>
        <v>750</v>
      </c>
      <c r="AC185" s="191" t="s">
        <v>84</v>
      </c>
      <c r="AD185" s="247">
        <v>188</v>
      </c>
      <c r="AE185" s="68">
        <f t="shared" ref="AE185" si="1408">IFERROR(AD185/AB185,"-")</f>
        <v>0.25066666666666665</v>
      </c>
      <c r="AF185" s="337">
        <f>'市区町村別_在宅(医科)'!BO37</f>
        <v>26559</v>
      </c>
      <c r="AG185" s="191" t="s">
        <v>84</v>
      </c>
      <c r="AH185" s="247">
        <v>3143</v>
      </c>
      <c r="AI185" s="77">
        <f t="shared" ref="AI185" si="1409">IFERROR(AH185/AF185,"-")</f>
        <v>0.11834029895703904</v>
      </c>
    </row>
    <row r="186" spans="2:35" s="20" customFormat="1">
      <c r="B186" s="311"/>
      <c r="C186" s="348"/>
      <c r="D186" s="338"/>
      <c r="E186" s="45" t="s">
        <v>85</v>
      </c>
      <c r="F186" s="226">
        <v>41</v>
      </c>
      <c r="G186" s="69">
        <f t="shared" ref="G186" si="1410">IFERROR(F186/D185,"-")</f>
        <v>0.32539682539682541</v>
      </c>
      <c r="H186" s="338"/>
      <c r="I186" s="45" t="s">
        <v>85</v>
      </c>
      <c r="J186" s="226">
        <v>93</v>
      </c>
      <c r="K186" s="69">
        <f t="shared" ref="K186" si="1411">IFERROR(J186/H185,"-")</f>
        <v>0.28703703703703703</v>
      </c>
      <c r="L186" s="338"/>
      <c r="M186" s="45" t="s">
        <v>85</v>
      </c>
      <c r="N186" s="226">
        <v>2160</v>
      </c>
      <c r="O186" s="69">
        <f t="shared" ref="O186" si="1412">IFERROR(N186/L185,"-")</f>
        <v>0.20203909830698719</v>
      </c>
      <c r="P186" s="338"/>
      <c r="Q186" s="45" t="s">
        <v>85</v>
      </c>
      <c r="R186" s="226">
        <v>2128</v>
      </c>
      <c r="S186" s="78">
        <f t="shared" ref="S186" si="1413">IFERROR(R186/P185,"-")</f>
        <v>0.2670012547051443</v>
      </c>
      <c r="T186" s="338"/>
      <c r="U186" s="45" t="s">
        <v>85</v>
      </c>
      <c r="V186" s="226">
        <v>1329</v>
      </c>
      <c r="W186" s="69">
        <f t="shared" ref="W186" si="1414">IFERROR(V186/T185,"-")</f>
        <v>0.28679326715580494</v>
      </c>
      <c r="X186" s="338"/>
      <c r="Y186" s="45" t="s">
        <v>85</v>
      </c>
      <c r="Z186" s="226">
        <v>605</v>
      </c>
      <c r="AA186" s="69">
        <f t="shared" ref="AA186" si="1415">IFERROR(Z186/X185,"-")</f>
        <v>0.29312015503875971</v>
      </c>
      <c r="AB186" s="338"/>
      <c r="AC186" s="45" t="s">
        <v>85</v>
      </c>
      <c r="AD186" s="226">
        <v>242</v>
      </c>
      <c r="AE186" s="69">
        <f t="shared" ref="AE186" si="1416">IFERROR(AD186/AB185,"-")</f>
        <v>0.32266666666666666</v>
      </c>
      <c r="AF186" s="338"/>
      <c r="AG186" s="45" t="s">
        <v>85</v>
      </c>
      <c r="AH186" s="226">
        <v>6598</v>
      </c>
      <c r="AI186" s="78">
        <f t="shared" ref="AI186" si="1417">IFERROR(AH186/AF185,"-")</f>
        <v>0.24842802816371098</v>
      </c>
    </row>
    <row r="187" spans="2:35" s="20" customFormat="1">
      <c r="B187" s="311"/>
      <c r="C187" s="348"/>
      <c r="D187" s="338"/>
      <c r="E187" s="46" t="s">
        <v>86</v>
      </c>
      <c r="F187" s="226">
        <v>41</v>
      </c>
      <c r="G187" s="69">
        <f t="shared" ref="G187" si="1418">IFERROR(F187/D185,"-")</f>
        <v>0.32539682539682541</v>
      </c>
      <c r="H187" s="338"/>
      <c r="I187" s="46" t="s">
        <v>86</v>
      </c>
      <c r="J187" s="226">
        <v>92</v>
      </c>
      <c r="K187" s="69">
        <f t="shared" ref="K187" si="1419">IFERROR(J187/H185,"-")</f>
        <v>0.2839506172839506</v>
      </c>
      <c r="L187" s="338"/>
      <c r="M187" s="46" t="s">
        <v>86</v>
      </c>
      <c r="N187" s="226">
        <v>3449</v>
      </c>
      <c r="O187" s="69">
        <f t="shared" ref="O187" si="1420">IFERROR(N187/L185,"-")</f>
        <v>0.32260780095407354</v>
      </c>
      <c r="P187" s="338"/>
      <c r="Q187" s="46" t="s">
        <v>86</v>
      </c>
      <c r="R187" s="226">
        <v>3059</v>
      </c>
      <c r="S187" s="78">
        <f t="shared" ref="S187" si="1421">IFERROR(R187/P185,"-")</f>
        <v>0.38381430363864494</v>
      </c>
      <c r="T187" s="338"/>
      <c r="U187" s="46" t="s">
        <v>86</v>
      </c>
      <c r="V187" s="226">
        <v>1873</v>
      </c>
      <c r="W187" s="69">
        <f t="shared" ref="W187" si="1422">IFERROR(V187/T185,"-")</f>
        <v>0.4041864479930945</v>
      </c>
      <c r="X187" s="338"/>
      <c r="Y187" s="46" t="s">
        <v>86</v>
      </c>
      <c r="Z187" s="226">
        <v>770</v>
      </c>
      <c r="AA187" s="69">
        <f t="shared" ref="AA187" si="1423">IFERROR(Z187/X185,"-")</f>
        <v>0.37306201550387597</v>
      </c>
      <c r="AB187" s="338"/>
      <c r="AC187" s="46" t="s">
        <v>86</v>
      </c>
      <c r="AD187" s="226">
        <v>212</v>
      </c>
      <c r="AE187" s="69">
        <f t="shared" ref="AE187" si="1424">IFERROR(AD187/AB185,"-")</f>
        <v>0.28266666666666668</v>
      </c>
      <c r="AF187" s="338"/>
      <c r="AG187" s="46" t="s">
        <v>86</v>
      </c>
      <c r="AH187" s="226">
        <v>9496</v>
      </c>
      <c r="AI187" s="78">
        <f t="shared" ref="AI187" si="1425">IFERROR(AH187/AF185,"-")</f>
        <v>0.35754358221318572</v>
      </c>
    </row>
    <row r="188" spans="2:35" s="20" customFormat="1">
      <c r="B188" s="311"/>
      <c r="C188" s="348"/>
      <c r="D188" s="338"/>
      <c r="E188" s="46" t="s">
        <v>87</v>
      </c>
      <c r="F188" s="226">
        <v>8</v>
      </c>
      <c r="G188" s="69">
        <f t="shared" ref="G188" si="1426">IFERROR(F188/D185,"-")</f>
        <v>6.3492063492063489E-2</v>
      </c>
      <c r="H188" s="338"/>
      <c r="I188" s="46" t="s">
        <v>87</v>
      </c>
      <c r="J188" s="226">
        <v>25</v>
      </c>
      <c r="K188" s="69">
        <f t="shared" ref="K188" si="1427">IFERROR(J188/H185,"-")</f>
        <v>7.716049382716049E-2</v>
      </c>
      <c r="L188" s="338"/>
      <c r="M188" s="46" t="s">
        <v>87</v>
      </c>
      <c r="N188" s="226">
        <v>581</v>
      </c>
      <c r="O188" s="69">
        <f t="shared" ref="O188" si="1428">IFERROR(N188/L185,"-")</f>
        <v>5.4344775979796089E-2</v>
      </c>
      <c r="P188" s="338"/>
      <c r="Q188" s="46" t="s">
        <v>87</v>
      </c>
      <c r="R188" s="226">
        <v>712</v>
      </c>
      <c r="S188" s="78">
        <f t="shared" ref="S188" si="1429">IFERROR(R188/P185,"-")</f>
        <v>8.9335006273525724E-2</v>
      </c>
      <c r="T188" s="338"/>
      <c r="U188" s="46" t="s">
        <v>87</v>
      </c>
      <c r="V188" s="226">
        <v>569</v>
      </c>
      <c r="W188" s="69">
        <f t="shared" ref="W188" si="1430">IFERROR(V188/T185,"-")</f>
        <v>0.12278808804488563</v>
      </c>
      <c r="X188" s="338"/>
      <c r="Y188" s="46" t="s">
        <v>87</v>
      </c>
      <c r="Z188" s="226">
        <v>361</v>
      </c>
      <c r="AA188" s="69">
        <f t="shared" ref="AA188" si="1431">IFERROR(Z188/X185,"-")</f>
        <v>0.1749031007751938</v>
      </c>
      <c r="AB188" s="338"/>
      <c r="AC188" s="46" t="s">
        <v>87</v>
      </c>
      <c r="AD188" s="226">
        <v>125</v>
      </c>
      <c r="AE188" s="69">
        <f t="shared" ref="AE188" si="1432">IFERROR(AD188/AB185,"-")</f>
        <v>0.16666666666666666</v>
      </c>
      <c r="AF188" s="338"/>
      <c r="AG188" s="46" t="s">
        <v>87</v>
      </c>
      <c r="AH188" s="226">
        <v>2381</v>
      </c>
      <c r="AI188" s="78">
        <f t="shared" ref="AI188" si="1433">IFERROR(AH188/AF185,"-")</f>
        <v>8.9649459693512554E-2</v>
      </c>
    </row>
    <row r="189" spans="2:35" s="20" customFormat="1">
      <c r="B189" s="311"/>
      <c r="C189" s="348"/>
      <c r="D189" s="338"/>
      <c r="E189" s="47" t="s">
        <v>88</v>
      </c>
      <c r="F189" s="227">
        <v>27</v>
      </c>
      <c r="G189" s="70">
        <f t="shared" ref="G189" si="1434">IFERROR(F189/D185,"-")</f>
        <v>0.21428571428571427</v>
      </c>
      <c r="H189" s="338"/>
      <c r="I189" s="47" t="s">
        <v>88</v>
      </c>
      <c r="J189" s="227">
        <v>94</v>
      </c>
      <c r="K189" s="70">
        <f t="shared" ref="K189" si="1435">IFERROR(J189/H185,"-")</f>
        <v>0.29012345679012347</v>
      </c>
      <c r="L189" s="338"/>
      <c r="M189" s="47" t="s">
        <v>88</v>
      </c>
      <c r="N189" s="227">
        <v>2285</v>
      </c>
      <c r="O189" s="70">
        <f t="shared" ref="O189" si="1436">IFERROR(N189/L185,"-")</f>
        <v>0.2137311757553082</v>
      </c>
      <c r="P189" s="338"/>
      <c r="Q189" s="47" t="s">
        <v>88</v>
      </c>
      <c r="R189" s="227">
        <v>2072</v>
      </c>
      <c r="S189" s="79">
        <f t="shared" ref="S189" si="1437">IFERROR(R189/P185,"-")</f>
        <v>0.25997490589711419</v>
      </c>
      <c r="T189" s="338"/>
      <c r="U189" s="47" t="s">
        <v>88</v>
      </c>
      <c r="V189" s="227">
        <v>1284</v>
      </c>
      <c r="W189" s="70">
        <f t="shared" ref="W189" si="1438">IFERROR(V189/T185,"-")</f>
        <v>0.27708243418213208</v>
      </c>
      <c r="X189" s="338"/>
      <c r="Y189" s="47" t="s">
        <v>88</v>
      </c>
      <c r="Z189" s="227">
        <v>498</v>
      </c>
      <c r="AA189" s="70">
        <f t="shared" ref="AA189" si="1439">IFERROR(Z189/X185,"-")</f>
        <v>0.24127906976744187</v>
      </c>
      <c r="AB189" s="338"/>
      <c r="AC189" s="47" t="s">
        <v>88</v>
      </c>
      <c r="AD189" s="227">
        <v>178</v>
      </c>
      <c r="AE189" s="70">
        <f t="shared" ref="AE189" si="1440">IFERROR(AD189/AB185,"-")</f>
        <v>0.23733333333333334</v>
      </c>
      <c r="AF189" s="338"/>
      <c r="AG189" s="47" t="s">
        <v>88</v>
      </c>
      <c r="AH189" s="227">
        <v>6438</v>
      </c>
      <c r="AI189" s="79">
        <f t="shared" ref="AI189" si="1441">IFERROR(AH189/AF185,"-")</f>
        <v>0.24240370495877103</v>
      </c>
    </row>
    <row r="190" spans="2:35" s="20" customFormat="1" ht="24">
      <c r="B190" s="294"/>
      <c r="C190" s="349"/>
      <c r="D190" s="339"/>
      <c r="E190" s="224" t="s">
        <v>169</v>
      </c>
      <c r="F190" s="228">
        <v>77</v>
      </c>
      <c r="G190" s="71">
        <f t="shared" ref="G190" si="1442">IFERROR(F190/D185,"-")</f>
        <v>0.61111111111111116</v>
      </c>
      <c r="H190" s="339"/>
      <c r="I190" s="224" t="s">
        <v>169</v>
      </c>
      <c r="J190" s="228">
        <v>205</v>
      </c>
      <c r="K190" s="71">
        <f t="shared" ref="K190" si="1443">IFERROR(J190/H185,"-")</f>
        <v>0.63271604938271608</v>
      </c>
      <c r="L190" s="339"/>
      <c r="M190" s="224" t="s">
        <v>169</v>
      </c>
      <c r="N190" s="228">
        <v>5904</v>
      </c>
      <c r="O190" s="71">
        <f t="shared" ref="O190" si="1444">IFERROR(N190/L185,"-")</f>
        <v>0.55224020203909829</v>
      </c>
      <c r="P190" s="339"/>
      <c r="Q190" s="224" t="s">
        <v>169</v>
      </c>
      <c r="R190" s="228">
        <v>5182</v>
      </c>
      <c r="S190" s="71">
        <f t="shared" ref="S190" si="1445">IFERROR(R190/P185,"-")</f>
        <v>0.65018820577164371</v>
      </c>
      <c r="T190" s="339"/>
      <c r="U190" s="224" t="s">
        <v>169</v>
      </c>
      <c r="V190" s="228">
        <v>3194</v>
      </c>
      <c r="W190" s="71">
        <f t="shared" ref="W190" si="1446">IFERROR(V190/T185,"-")</f>
        <v>0.6892533448424687</v>
      </c>
      <c r="X190" s="339"/>
      <c r="Y190" s="224" t="s">
        <v>169</v>
      </c>
      <c r="Z190" s="228">
        <v>1405</v>
      </c>
      <c r="AA190" s="71">
        <f t="shared" ref="AA190" si="1447">IFERROR(Z190/X185,"-")</f>
        <v>0.68071705426356588</v>
      </c>
      <c r="AB190" s="339"/>
      <c r="AC190" s="224" t="s">
        <v>169</v>
      </c>
      <c r="AD190" s="228">
        <v>467</v>
      </c>
      <c r="AE190" s="71">
        <f t="shared" ref="AE190" si="1448">IFERROR(AD190/AB185,"-")</f>
        <v>0.6226666666666667</v>
      </c>
      <c r="AF190" s="339"/>
      <c r="AG190" s="224" t="s">
        <v>169</v>
      </c>
      <c r="AH190" s="228">
        <v>16434</v>
      </c>
      <c r="AI190" s="71">
        <f t="shared" ref="AI190" si="1449">IFERROR(AH190/AF185,"-")</f>
        <v>0.61877329718739416</v>
      </c>
    </row>
    <row r="191" spans="2:35" s="20" customFormat="1">
      <c r="B191" s="293">
        <v>32</v>
      </c>
      <c r="C191" s="347" t="s">
        <v>43</v>
      </c>
      <c r="D191" s="337">
        <f>'市区町村別_在宅(医科)'!D38</f>
        <v>70</v>
      </c>
      <c r="E191" s="191" t="s">
        <v>84</v>
      </c>
      <c r="F191" s="247">
        <v>3</v>
      </c>
      <c r="G191" s="68">
        <f t="shared" ref="G191" si="1450">IFERROR(F191/D191,"-")</f>
        <v>4.2857142857142858E-2</v>
      </c>
      <c r="H191" s="337">
        <f>'市区町村別_在宅(医科)'!M38</f>
        <v>204</v>
      </c>
      <c r="I191" s="191" t="s">
        <v>84</v>
      </c>
      <c r="J191" s="247">
        <v>7</v>
      </c>
      <c r="K191" s="68">
        <f t="shared" ref="K191" si="1451">IFERROR(J191/H191,"-")</f>
        <v>3.4313725490196081E-2</v>
      </c>
      <c r="L191" s="337">
        <f>'市区町村別_在宅(医科)'!V38</f>
        <v>8234</v>
      </c>
      <c r="M191" s="191" t="s">
        <v>84</v>
      </c>
      <c r="N191" s="247">
        <v>524</v>
      </c>
      <c r="O191" s="68">
        <f t="shared" ref="O191" si="1452">IFERROR(N191/L191,"-")</f>
        <v>6.3638571775564728E-2</v>
      </c>
      <c r="P191" s="337">
        <f>'市区町村別_在宅(医科)'!AE38</f>
        <v>7050</v>
      </c>
      <c r="Q191" s="191" t="s">
        <v>84</v>
      </c>
      <c r="R191" s="247">
        <v>891</v>
      </c>
      <c r="S191" s="77">
        <f t="shared" ref="S191" si="1453">IFERROR(R191/P191,"-")</f>
        <v>0.12638297872340426</v>
      </c>
      <c r="T191" s="337">
        <f>'市区町村別_在宅(医科)'!AN38</f>
        <v>4403</v>
      </c>
      <c r="U191" s="191" t="s">
        <v>84</v>
      </c>
      <c r="V191" s="247">
        <v>850</v>
      </c>
      <c r="W191" s="68">
        <f t="shared" ref="W191" si="1454">IFERROR(V191/T191,"-")</f>
        <v>0.19305019305019305</v>
      </c>
      <c r="X191" s="337">
        <f>'市区町村別_在宅(医科)'!AW38</f>
        <v>2037</v>
      </c>
      <c r="Y191" s="191" t="s">
        <v>84</v>
      </c>
      <c r="Z191" s="247">
        <v>505</v>
      </c>
      <c r="AA191" s="68">
        <f t="shared" ref="AA191" si="1455">IFERROR(Z191/X191,"-")</f>
        <v>0.24791359842906235</v>
      </c>
      <c r="AB191" s="337">
        <f>'市区町村別_在宅(医科)'!BF38</f>
        <v>709</v>
      </c>
      <c r="AC191" s="191" t="s">
        <v>84</v>
      </c>
      <c r="AD191" s="247">
        <v>189</v>
      </c>
      <c r="AE191" s="68">
        <f t="shared" ref="AE191" si="1456">IFERROR(AD191/AB191,"-")</f>
        <v>0.26657263751763044</v>
      </c>
      <c r="AF191" s="337">
        <f>'市区町村別_在宅(医科)'!BO38</f>
        <v>22707</v>
      </c>
      <c r="AG191" s="191" t="s">
        <v>84</v>
      </c>
      <c r="AH191" s="247">
        <v>2969</v>
      </c>
      <c r="AI191" s="77">
        <f t="shared" ref="AI191" si="1457">IFERROR(AH191/AF191,"-")</f>
        <v>0.13075263134716167</v>
      </c>
    </row>
    <row r="192" spans="2:35" s="20" customFormat="1">
      <c r="B192" s="311"/>
      <c r="C192" s="348"/>
      <c r="D192" s="338"/>
      <c r="E192" s="45" t="s">
        <v>85</v>
      </c>
      <c r="F192" s="226">
        <v>19</v>
      </c>
      <c r="G192" s="69">
        <f t="shared" ref="G192" si="1458">IFERROR(F192/D191,"-")</f>
        <v>0.27142857142857141</v>
      </c>
      <c r="H192" s="338"/>
      <c r="I192" s="45" t="s">
        <v>85</v>
      </c>
      <c r="J192" s="226">
        <v>68</v>
      </c>
      <c r="K192" s="69">
        <f t="shared" ref="K192" si="1459">IFERROR(J192/H191,"-")</f>
        <v>0.33333333333333331</v>
      </c>
      <c r="L192" s="338"/>
      <c r="M192" s="45" t="s">
        <v>85</v>
      </c>
      <c r="N192" s="226">
        <v>1792</v>
      </c>
      <c r="O192" s="69">
        <f t="shared" ref="O192" si="1460">IFERROR(N192/L191,"-")</f>
        <v>0.21763419965994657</v>
      </c>
      <c r="P192" s="338"/>
      <c r="Q192" s="45" t="s">
        <v>85</v>
      </c>
      <c r="R192" s="226">
        <v>1892</v>
      </c>
      <c r="S192" s="78">
        <f t="shared" ref="S192" si="1461">IFERROR(R192/P191,"-")</f>
        <v>0.26836879432624111</v>
      </c>
      <c r="T192" s="338"/>
      <c r="U192" s="45" t="s">
        <v>85</v>
      </c>
      <c r="V192" s="226">
        <v>1278</v>
      </c>
      <c r="W192" s="69">
        <f t="shared" ref="W192" si="1462">IFERROR(V192/T191,"-")</f>
        <v>0.29025664319781969</v>
      </c>
      <c r="X192" s="338"/>
      <c r="Y192" s="45" t="s">
        <v>85</v>
      </c>
      <c r="Z192" s="226">
        <v>572</v>
      </c>
      <c r="AA192" s="69">
        <f t="shared" ref="AA192" si="1463">IFERROR(Z192/X191,"-")</f>
        <v>0.28080510554737359</v>
      </c>
      <c r="AB192" s="338"/>
      <c r="AC192" s="45" t="s">
        <v>85</v>
      </c>
      <c r="AD192" s="226">
        <v>174</v>
      </c>
      <c r="AE192" s="69">
        <f t="shared" ref="AE192" si="1464">IFERROR(AD192/AB191,"-")</f>
        <v>0.2454160789844852</v>
      </c>
      <c r="AF192" s="338"/>
      <c r="AG192" s="45" t="s">
        <v>85</v>
      </c>
      <c r="AH192" s="226">
        <v>5795</v>
      </c>
      <c r="AI192" s="78">
        <f t="shared" ref="AI192" si="1465">IFERROR(AH192/AF191,"-")</f>
        <v>0.25520764521953582</v>
      </c>
    </row>
    <row r="193" spans="2:35" s="20" customFormat="1">
      <c r="B193" s="311"/>
      <c r="C193" s="348"/>
      <c r="D193" s="338"/>
      <c r="E193" s="46" t="s">
        <v>86</v>
      </c>
      <c r="F193" s="226">
        <v>19</v>
      </c>
      <c r="G193" s="69">
        <f t="shared" ref="G193" si="1466">IFERROR(F193/D191,"-")</f>
        <v>0.27142857142857141</v>
      </c>
      <c r="H193" s="338"/>
      <c r="I193" s="46" t="s">
        <v>86</v>
      </c>
      <c r="J193" s="226">
        <v>77</v>
      </c>
      <c r="K193" s="69">
        <f t="shared" ref="K193" si="1467">IFERROR(J193/H191,"-")</f>
        <v>0.37745098039215685</v>
      </c>
      <c r="L193" s="338"/>
      <c r="M193" s="46" t="s">
        <v>86</v>
      </c>
      <c r="N193" s="226">
        <v>2657</v>
      </c>
      <c r="O193" s="69">
        <f t="shared" ref="O193" si="1468">IFERROR(N193/L191,"-")</f>
        <v>0.32268642215205245</v>
      </c>
      <c r="P193" s="338"/>
      <c r="Q193" s="46" t="s">
        <v>86</v>
      </c>
      <c r="R193" s="226">
        <v>2598</v>
      </c>
      <c r="S193" s="78">
        <f t="shared" ref="S193" si="1469">IFERROR(R193/P191,"-")</f>
        <v>0.36851063829787234</v>
      </c>
      <c r="T193" s="338"/>
      <c r="U193" s="46" t="s">
        <v>86</v>
      </c>
      <c r="V193" s="226">
        <v>1718</v>
      </c>
      <c r="W193" s="69">
        <f t="shared" ref="W193" si="1470">IFERROR(V193/T191,"-")</f>
        <v>0.39018850783556663</v>
      </c>
      <c r="X193" s="338"/>
      <c r="Y193" s="46" t="s">
        <v>86</v>
      </c>
      <c r="Z193" s="226">
        <v>689</v>
      </c>
      <c r="AA193" s="69">
        <f t="shared" ref="AA193" si="1471">IFERROR(Z193/X191,"-")</f>
        <v>0.33824251350024548</v>
      </c>
      <c r="AB193" s="338"/>
      <c r="AC193" s="46" t="s">
        <v>86</v>
      </c>
      <c r="AD193" s="226">
        <v>194</v>
      </c>
      <c r="AE193" s="69">
        <f t="shared" ref="AE193" si="1472">IFERROR(AD193/AB191,"-")</f>
        <v>0.27362482369534558</v>
      </c>
      <c r="AF193" s="338"/>
      <c r="AG193" s="46" t="s">
        <v>86</v>
      </c>
      <c r="AH193" s="226">
        <v>7952</v>
      </c>
      <c r="AI193" s="78">
        <f t="shared" ref="AI193" si="1473">IFERROR(AH193/AF191,"-")</f>
        <v>0.35020037873783416</v>
      </c>
    </row>
    <row r="194" spans="2:35" s="20" customFormat="1">
      <c r="B194" s="311"/>
      <c r="C194" s="348"/>
      <c r="D194" s="338"/>
      <c r="E194" s="46" t="s">
        <v>87</v>
      </c>
      <c r="F194" s="226">
        <v>6</v>
      </c>
      <c r="G194" s="69">
        <f t="shared" ref="G194" si="1474">IFERROR(F194/D191,"-")</f>
        <v>8.5714285714285715E-2</v>
      </c>
      <c r="H194" s="338"/>
      <c r="I194" s="46" t="s">
        <v>87</v>
      </c>
      <c r="J194" s="226">
        <v>19</v>
      </c>
      <c r="K194" s="69">
        <f t="shared" ref="K194" si="1475">IFERROR(J194/H191,"-")</f>
        <v>9.3137254901960786E-2</v>
      </c>
      <c r="L194" s="338"/>
      <c r="M194" s="46" t="s">
        <v>87</v>
      </c>
      <c r="N194" s="226">
        <v>537</v>
      </c>
      <c r="O194" s="69">
        <f t="shared" ref="O194" si="1476">IFERROR(N194/L191,"-")</f>
        <v>6.5217391304347824E-2</v>
      </c>
      <c r="P194" s="338"/>
      <c r="Q194" s="46" t="s">
        <v>87</v>
      </c>
      <c r="R194" s="226">
        <v>748</v>
      </c>
      <c r="S194" s="78">
        <f t="shared" ref="S194" si="1477">IFERROR(R194/P191,"-")</f>
        <v>0.10609929078014184</v>
      </c>
      <c r="T194" s="338"/>
      <c r="U194" s="46" t="s">
        <v>87</v>
      </c>
      <c r="V194" s="226">
        <v>604</v>
      </c>
      <c r="W194" s="69">
        <f t="shared" ref="W194" si="1478">IFERROR(V194/T191,"-")</f>
        <v>0.13717919600272541</v>
      </c>
      <c r="X194" s="338"/>
      <c r="Y194" s="46" t="s">
        <v>87</v>
      </c>
      <c r="Z194" s="226">
        <v>341</v>
      </c>
      <c r="AA194" s="69">
        <f t="shared" ref="AA194" si="1479">IFERROR(Z194/X191,"-")</f>
        <v>0.16740304369170347</v>
      </c>
      <c r="AB194" s="338"/>
      <c r="AC194" s="46" t="s">
        <v>87</v>
      </c>
      <c r="AD194" s="226">
        <v>113</v>
      </c>
      <c r="AE194" s="69">
        <f t="shared" ref="AE194" si="1480">IFERROR(AD194/AB191,"-")</f>
        <v>0.15937940761636107</v>
      </c>
      <c r="AF194" s="338"/>
      <c r="AG194" s="46" t="s">
        <v>87</v>
      </c>
      <c r="AH194" s="226">
        <v>2368</v>
      </c>
      <c r="AI194" s="78">
        <f t="shared" ref="AI194" si="1481">IFERROR(AH194/AF191,"-")</f>
        <v>0.10428502223983793</v>
      </c>
    </row>
    <row r="195" spans="2:35" s="20" customFormat="1">
      <c r="B195" s="311"/>
      <c r="C195" s="348"/>
      <c r="D195" s="338"/>
      <c r="E195" s="47" t="s">
        <v>88</v>
      </c>
      <c r="F195" s="227">
        <v>15</v>
      </c>
      <c r="G195" s="70">
        <f t="shared" ref="G195" si="1482">IFERROR(F195/D191,"-")</f>
        <v>0.21428571428571427</v>
      </c>
      <c r="H195" s="338"/>
      <c r="I195" s="47" t="s">
        <v>88</v>
      </c>
      <c r="J195" s="227">
        <v>61</v>
      </c>
      <c r="K195" s="70">
        <f t="shared" ref="K195" si="1483">IFERROR(J195/H191,"-")</f>
        <v>0.29901960784313725</v>
      </c>
      <c r="L195" s="338"/>
      <c r="M195" s="47" t="s">
        <v>88</v>
      </c>
      <c r="N195" s="227">
        <v>1614</v>
      </c>
      <c r="O195" s="70">
        <f t="shared" ref="O195" si="1484">IFERROR(N195/L191,"-")</f>
        <v>0.19601651688122418</v>
      </c>
      <c r="P195" s="338"/>
      <c r="Q195" s="47" t="s">
        <v>88</v>
      </c>
      <c r="R195" s="227">
        <v>1669</v>
      </c>
      <c r="S195" s="79">
        <f t="shared" ref="S195" si="1485">IFERROR(R195/P191,"-")</f>
        <v>0.23673758865248226</v>
      </c>
      <c r="T195" s="338"/>
      <c r="U195" s="47" t="s">
        <v>88</v>
      </c>
      <c r="V195" s="227">
        <v>1166</v>
      </c>
      <c r="W195" s="70">
        <f t="shared" ref="W195" si="1486">IFERROR(V195/T191,"-")</f>
        <v>0.26481944129002954</v>
      </c>
      <c r="X195" s="338"/>
      <c r="Y195" s="47" t="s">
        <v>88</v>
      </c>
      <c r="Z195" s="227">
        <v>520</v>
      </c>
      <c r="AA195" s="70">
        <f t="shared" ref="AA195" si="1487">IFERROR(Z195/X191,"-")</f>
        <v>0.25527736867943052</v>
      </c>
      <c r="AB195" s="338"/>
      <c r="AC195" s="47" t="s">
        <v>88</v>
      </c>
      <c r="AD195" s="227">
        <v>152</v>
      </c>
      <c r="AE195" s="70">
        <f t="shared" ref="AE195" si="1488">IFERROR(AD195/AB191,"-")</f>
        <v>0.21438645980253879</v>
      </c>
      <c r="AF195" s="338"/>
      <c r="AG195" s="47" t="s">
        <v>88</v>
      </c>
      <c r="AH195" s="227">
        <v>5197</v>
      </c>
      <c r="AI195" s="79">
        <f t="shared" ref="AI195" si="1489">IFERROR(AH195/AF191,"-")</f>
        <v>0.22887215396133351</v>
      </c>
    </row>
    <row r="196" spans="2:35" s="20" customFormat="1" ht="24">
      <c r="B196" s="294"/>
      <c r="C196" s="349"/>
      <c r="D196" s="339"/>
      <c r="E196" s="224" t="s">
        <v>169</v>
      </c>
      <c r="F196" s="228">
        <v>41</v>
      </c>
      <c r="G196" s="71">
        <f t="shared" ref="G196" si="1490">IFERROR(F196/D191,"-")</f>
        <v>0.58571428571428574</v>
      </c>
      <c r="H196" s="339"/>
      <c r="I196" s="224" t="s">
        <v>169</v>
      </c>
      <c r="J196" s="228">
        <v>137</v>
      </c>
      <c r="K196" s="71">
        <f t="shared" ref="K196" si="1491">IFERROR(J196/H191,"-")</f>
        <v>0.67156862745098034</v>
      </c>
      <c r="L196" s="339"/>
      <c r="M196" s="224" t="s">
        <v>169</v>
      </c>
      <c r="N196" s="228">
        <v>4628</v>
      </c>
      <c r="O196" s="71">
        <f t="shared" ref="O196" si="1492">IFERROR(N196/L191,"-")</f>
        <v>0.56205975224678162</v>
      </c>
      <c r="P196" s="339"/>
      <c r="Q196" s="224" t="s">
        <v>169</v>
      </c>
      <c r="R196" s="228">
        <v>4616</v>
      </c>
      <c r="S196" s="71">
        <f t="shared" ref="S196" si="1493">IFERROR(R196/P191,"-")</f>
        <v>0.65475177304964538</v>
      </c>
      <c r="T196" s="339"/>
      <c r="U196" s="224" t="s">
        <v>169</v>
      </c>
      <c r="V196" s="228">
        <v>3094</v>
      </c>
      <c r="W196" s="71">
        <f t="shared" ref="W196" si="1494">IFERROR(V196/T191,"-")</f>
        <v>0.70270270270270274</v>
      </c>
      <c r="X196" s="339"/>
      <c r="Y196" s="224" t="s">
        <v>169</v>
      </c>
      <c r="Z196" s="228">
        <v>1398</v>
      </c>
      <c r="AA196" s="71">
        <f t="shared" ref="AA196" si="1495">IFERROR(Z196/X191,"-")</f>
        <v>0.68630338733431517</v>
      </c>
      <c r="AB196" s="339"/>
      <c r="AC196" s="224" t="s">
        <v>169</v>
      </c>
      <c r="AD196" s="228">
        <v>447</v>
      </c>
      <c r="AE196" s="71">
        <f t="shared" ref="AE196" si="1496">IFERROR(AD196/AB191,"-")</f>
        <v>0.63046544428772922</v>
      </c>
      <c r="AF196" s="339"/>
      <c r="AG196" s="224" t="s">
        <v>169</v>
      </c>
      <c r="AH196" s="228">
        <v>14361</v>
      </c>
      <c r="AI196" s="71">
        <f t="shared" ref="AI196" si="1497">IFERROR(AH196/AF191,"-")</f>
        <v>0.63244814374421987</v>
      </c>
    </row>
    <row r="197" spans="2:35" s="20" customFormat="1">
      <c r="B197" s="293">
        <v>33</v>
      </c>
      <c r="C197" s="347" t="s">
        <v>44</v>
      </c>
      <c r="D197" s="337">
        <f>'市区町村別_在宅(医科)'!D39</f>
        <v>19</v>
      </c>
      <c r="E197" s="191" t="s">
        <v>84</v>
      </c>
      <c r="F197" s="247">
        <v>1</v>
      </c>
      <c r="G197" s="68">
        <f t="shared" ref="G197" si="1498">IFERROR(F197/D197,"-")</f>
        <v>5.2631578947368418E-2</v>
      </c>
      <c r="H197" s="337">
        <f>'市区町村別_在宅(医科)'!M39</f>
        <v>75</v>
      </c>
      <c r="I197" s="191" t="s">
        <v>84</v>
      </c>
      <c r="J197" s="247">
        <v>6</v>
      </c>
      <c r="K197" s="68">
        <f t="shared" ref="K197" si="1499">IFERROR(J197/H197,"-")</f>
        <v>0.08</v>
      </c>
      <c r="L197" s="337">
        <f>'市区町村別_在宅(医科)'!V39</f>
        <v>2533</v>
      </c>
      <c r="M197" s="191" t="s">
        <v>84</v>
      </c>
      <c r="N197" s="247">
        <v>174</v>
      </c>
      <c r="O197" s="68">
        <f t="shared" ref="O197" si="1500">IFERROR(N197/L197,"-")</f>
        <v>6.8693249111725224E-2</v>
      </c>
      <c r="P197" s="337">
        <f>'市区町村別_在宅(医科)'!AE39</f>
        <v>1847</v>
      </c>
      <c r="Q197" s="191" t="s">
        <v>84</v>
      </c>
      <c r="R197" s="247">
        <v>216</v>
      </c>
      <c r="S197" s="77">
        <f t="shared" ref="S197" si="1501">IFERROR(R197/P197,"-")</f>
        <v>0.11694639956686519</v>
      </c>
      <c r="T197" s="337">
        <f>'市区町村別_在宅(医科)'!AN39</f>
        <v>1142</v>
      </c>
      <c r="U197" s="191" t="s">
        <v>84</v>
      </c>
      <c r="V197" s="247">
        <v>238</v>
      </c>
      <c r="W197" s="68">
        <f t="shared" ref="W197" si="1502">IFERROR(V197/T197,"-")</f>
        <v>0.2084063047285464</v>
      </c>
      <c r="X197" s="337">
        <f>'市区町村別_在宅(医科)'!AW39</f>
        <v>544</v>
      </c>
      <c r="Y197" s="191" t="s">
        <v>84</v>
      </c>
      <c r="Z197" s="247">
        <v>128</v>
      </c>
      <c r="AA197" s="68">
        <f t="shared" ref="AA197" si="1503">IFERROR(Z197/X197,"-")</f>
        <v>0.23529411764705882</v>
      </c>
      <c r="AB197" s="337">
        <f>'市区町村別_在宅(医科)'!BF39</f>
        <v>210</v>
      </c>
      <c r="AC197" s="191" t="s">
        <v>84</v>
      </c>
      <c r="AD197" s="247">
        <v>41</v>
      </c>
      <c r="AE197" s="68">
        <f t="shared" ref="AE197" si="1504">IFERROR(AD197/AB197,"-")</f>
        <v>0.19523809523809524</v>
      </c>
      <c r="AF197" s="337">
        <f>'市区町村別_在宅(医科)'!BO39</f>
        <v>6370</v>
      </c>
      <c r="AG197" s="191" t="s">
        <v>84</v>
      </c>
      <c r="AH197" s="247">
        <v>804</v>
      </c>
      <c r="AI197" s="77">
        <f t="shared" ref="AI197" si="1505">IFERROR(AH197/AF197,"-")</f>
        <v>0.12621664050235479</v>
      </c>
    </row>
    <row r="198" spans="2:35" s="20" customFormat="1">
      <c r="B198" s="311"/>
      <c r="C198" s="348"/>
      <c r="D198" s="338"/>
      <c r="E198" s="45" t="s">
        <v>85</v>
      </c>
      <c r="F198" s="226">
        <v>3</v>
      </c>
      <c r="G198" s="69">
        <f t="shared" ref="G198" si="1506">IFERROR(F198/D197,"-")</f>
        <v>0.15789473684210525</v>
      </c>
      <c r="H198" s="338"/>
      <c r="I198" s="45" t="s">
        <v>85</v>
      </c>
      <c r="J198" s="226">
        <v>25</v>
      </c>
      <c r="K198" s="69">
        <f t="shared" ref="K198" si="1507">IFERROR(J198/H197,"-")</f>
        <v>0.33333333333333331</v>
      </c>
      <c r="L198" s="338"/>
      <c r="M198" s="45" t="s">
        <v>85</v>
      </c>
      <c r="N198" s="226">
        <v>585</v>
      </c>
      <c r="O198" s="69">
        <f t="shared" ref="O198" si="1508">IFERROR(N198/L197,"-")</f>
        <v>0.23095144097907619</v>
      </c>
      <c r="P198" s="338"/>
      <c r="Q198" s="45" t="s">
        <v>85</v>
      </c>
      <c r="R198" s="226">
        <v>508</v>
      </c>
      <c r="S198" s="78">
        <f t="shared" ref="S198" si="1509">IFERROR(R198/P197,"-")</f>
        <v>0.27504060638873851</v>
      </c>
      <c r="T198" s="338"/>
      <c r="U198" s="45" t="s">
        <v>85</v>
      </c>
      <c r="V198" s="226">
        <v>386</v>
      </c>
      <c r="W198" s="69">
        <f t="shared" ref="W198" si="1510">IFERROR(V198/T197,"-")</f>
        <v>0.33800350262697021</v>
      </c>
      <c r="X198" s="338"/>
      <c r="Y198" s="45" t="s">
        <v>85</v>
      </c>
      <c r="Z198" s="226">
        <v>149</v>
      </c>
      <c r="AA198" s="69">
        <f t="shared" ref="AA198" si="1511">IFERROR(Z198/X197,"-")</f>
        <v>0.27389705882352944</v>
      </c>
      <c r="AB198" s="338"/>
      <c r="AC198" s="45" t="s">
        <v>85</v>
      </c>
      <c r="AD198" s="226">
        <v>55</v>
      </c>
      <c r="AE198" s="69">
        <f t="shared" ref="AE198" si="1512">IFERROR(AD198/AB197,"-")</f>
        <v>0.26190476190476192</v>
      </c>
      <c r="AF198" s="338"/>
      <c r="AG198" s="45" t="s">
        <v>85</v>
      </c>
      <c r="AH198" s="226">
        <v>1711</v>
      </c>
      <c r="AI198" s="78">
        <f t="shared" ref="AI198" si="1513">IFERROR(AH198/AF197,"-")</f>
        <v>0.26860282574568289</v>
      </c>
    </row>
    <row r="199" spans="2:35" s="20" customFormat="1">
      <c r="B199" s="311"/>
      <c r="C199" s="348"/>
      <c r="D199" s="338"/>
      <c r="E199" s="46" t="s">
        <v>86</v>
      </c>
      <c r="F199" s="226">
        <v>4</v>
      </c>
      <c r="G199" s="69">
        <f t="shared" ref="G199" si="1514">IFERROR(F199/D197,"-")</f>
        <v>0.21052631578947367</v>
      </c>
      <c r="H199" s="338"/>
      <c r="I199" s="46" t="s">
        <v>86</v>
      </c>
      <c r="J199" s="226">
        <v>22</v>
      </c>
      <c r="K199" s="69">
        <f t="shared" ref="K199" si="1515">IFERROR(J199/H197,"-")</f>
        <v>0.29333333333333333</v>
      </c>
      <c r="L199" s="338"/>
      <c r="M199" s="46" t="s">
        <v>86</v>
      </c>
      <c r="N199" s="226">
        <v>871</v>
      </c>
      <c r="O199" s="69">
        <f t="shared" ref="O199" si="1516">IFERROR(N199/L197,"-")</f>
        <v>0.34386103434662457</v>
      </c>
      <c r="P199" s="338"/>
      <c r="Q199" s="46" t="s">
        <v>86</v>
      </c>
      <c r="R199" s="226">
        <v>736</v>
      </c>
      <c r="S199" s="78">
        <f t="shared" ref="S199" si="1517">IFERROR(R199/P197,"-")</f>
        <v>0.39848402815376288</v>
      </c>
      <c r="T199" s="338"/>
      <c r="U199" s="46" t="s">
        <v>86</v>
      </c>
      <c r="V199" s="226">
        <v>472</v>
      </c>
      <c r="W199" s="69">
        <f t="shared" ref="W199" si="1518">IFERROR(V199/T197,"-")</f>
        <v>0.41330998248686512</v>
      </c>
      <c r="X199" s="338"/>
      <c r="Y199" s="46" t="s">
        <v>86</v>
      </c>
      <c r="Z199" s="226">
        <v>196</v>
      </c>
      <c r="AA199" s="69">
        <f t="shared" ref="AA199" si="1519">IFERROR(Z199/X197,"-")</f>
        <v>0.36029411764705882</v>
      </c>
      <c r="AB199" s="338"/>
      <c r="AC199" s="46" t="s">
        <v>86</v>
      </c>
      <c r="AD199" s="226">
        <v>58</v>
      </c>
      <c r="AE199" s="69">
        <f t="shared" ref="AE199" si="1520">IFERROR(AD199/AB197,"-")</f>
        <v>0.27619047619047621</v>
      </c>
      <c r="AF199" s="338"/>
      <c r="AG199" s="46" t="s">
        <v>86</v>
      </c>
      <c r="AH199" s="226">
        <v>2359</v>
      </c>
      <c r="AI199" s="78">
        <f t="shared" ref="AI199" si="1521">IFERROR(AH199/AF197,"-")</f>
        <v>0.37032967032967035</v>
      </c>
    </row>
    <row r="200" spans="2:35" s="20" customFormat="1">
      <c r="B200" s="311"/>
      <c r="C200" s="348"/>
      <c r="D200" s="338"/>
      <c r="E200" s="46" t="s">
        <v>87</v>
      </c>
      <c r="F200" s="226">
        <v>1</v>
      </c>
      <c r="G200" s="69">
        <f t="shared" ref="G200" si="1522">IFERROR(F200/D197,"-")</f>
        <v>5.2631578947368418E-2</v>
      </c>
      <c r="H200" s="338"/>
      <c r="I200" s="46" t="s">
        <v>87</v>
      </c>
      <c r="J200" s="226">
        <v>8</v>
      </c>
      <c r="K200" s="69">
        <f t="shared" ref="K200" si="1523">IFERROR(J200/H197,"-")</f>
        <v>0.10666666666666667</v>
      </c>
      <c r="L200" s="338"/>
      <c r="M200" s="46" t="s">
        <v>87</v>
      </c>
      <c r="N200" s="226">
        <v>163</v>
      </c>
      <c r="O200" s="69">
        <f t="shared" ref="O200" si="1524">IFERROR(N200/L197,"-")</f>
        <v>6.4350572443742593E-2</v>
      </c>
      <c r="P200" s="338"/>
      <c r="Q200" s="46" t="s">
        <v>87</v>
      </c>
      <c r="R200" s="226">
        <v>167</v>
      </c>
      <c r="S200" s="78">
        <f t="shared" ref="S200" si="1525">IFERROR(R200/P197,"-")</f>
        <v>9.0416892257715209E-2</v>
      </c>
      <c r="T200" s="338"/>
      <c r="U200" s="46" t="s">
        <v>87</v>
      </c>
      <c r="V200" s="226">
        <v>172</v>
      </c>
      <c r="W200" s="69">
        <f t="shared" ref="W200" si="1526">IFERROR(V200/T197,"-")</f>
        <v>0.15061295971978983</v>
      </c>
      <c r="X200" s="338"/>
      <c r="Y200" s="46" t="s">
        <v>87</v>
      </c>
      <c r="Z200" s="226">
        <v>95</v>
      </c>
      <c r="AA200" s="69">
        <f t="shared" ref="AA200" si="1527">IFERROR(Z200/X197,"-")</f>
        <v>0.17463235294117646</v>
      </c>
      <c r="AB200" s="338"/>
      <c r="AC200" s="46" t="s">
        <v>87</v>
      </c>
      <c r="AD200" s="226">
        <v>33</v>
      </c>
      <c r="AE200" s="69">
        <f t="shared" ref="AE200" si="1528">IFERROR(AD200/AB197,"-")</f>
        <v>0.15714285714285714</v>
      </c>
      <c r="AF200" s="338"/>
      <c r="AG200" s="46" t="s">
        <v>87</v>
      </c>
      <c r="AH200" s="226">
        <v>639</v>
      </c>
      <c r="AI200" s="78">
        <f t="shared" ref="AI200" si="1529">IFERROR(AH200/AF197,"-")</f>
        <v>0.10031397174254317</v>
      </c>
    </row>
    <row r="201" spans="2:35" s="20" customFormat="1">
      <c r="B201" s="311"/>
      <c r="C201" s="348"/>
      <c r="D201" s="338"/>
      <c r="E201" s="47" t="s">
        <v>88</v>
      </c>
      <c r="F201" s="227">
        <v>2</v>
      </c>
      <c r="G201" s="70">
        <f t="shared" ref="G201" si="1530">IFERROR(F201/D197,"-")</f>
        <v>0.10526315789473684</v>
      </c>
      <c r="H201" s="338"/>
      <c r="I201" s="47" t="s">
        <v>88</v>
      </c>
      <c r="J201" s="227">
        <v>27</v>
      </c>
      <c r="K201" s="70">
        <f t="shared" ref="K201" si="1531">IFERROR(J201/H197,"-")</f>
        <v>0.36</v>
      </c>
      <c r="L201" s="338"/>
      <c r="M201" s="47" t="s">
        <v>88</v>
      </c>
      <c r="N201" s="227">
        <v>497</v>
      </c>
      <c r="O201" s="70">
        <f t="shared" ref="O201" si="1532">IFERROR(N201/L197,"-")</f>
        <v>0.19621002763521517</v>
      </c>
      <c r="P201" s="338"/>
      <c r="Q201" s="47" t="s">
        <v>88</v>
      </c>
      <c r="R201" s="227">
        <v>426</v>
      </c>
      <c r="S201" s="79">
        <f t="shared" ref="S201" si="1533">IFERROR(R201/P197,"-")</f>
        <v>0.23064428803465079</v>
      </c>
      <c r="T201" s="338"/>
      <c r="U201" s="47" t="s">
        <v>88</v>
      </c>
      <c r="V201" s="227">
        <v>298</v>
      </c>
      <c r="W201" s="70">
        <f t="shared" ref="W201" si="1534">IFERROR(V201/T197,"-")</f>
        <v>0.26094570928196148</v>
      </c>
      <c r="X201" s="338"/>
      <c r="Y201" s="47" t="s">
        <v>88</v>
      </c>
      <c r="Z201" s="227">
        <v>148</v>
      </c>
      <c r="AA201" s="70">
        <f t="shared" ref="AA201" si="1535">IFERROR(Z201/X197,"-")</f>
        <v>0.27205882352941174</v>
      </c>
      <c r="AB201" s="338"/>
      <c r="AC201" s="47" t="s">
        <v>88</v>
      </c>
      <c r="AD201" s="227">
        <v>50</v>
      </c>
      <c r="AE201" s="70">
        <f t="shared" ref="AE201" si="1536">IFERROR(AD201/AB197,"-")</f>
        <v>0.23809523809523808</v>
      </c>
      <c r="AF201" s="338"/>
      <c r="AG201" s="47" t="s">
        <v>88</v>
      </c>
      <c r="AH201" s="227">
        <v>1448</v>
      </c>
      <c r="AI201" s="79">
        <f t="shared" ref="AI201" si="1537">IFERROR(AH201/AF197,"-")</f>
        <v>0.22731554160125589</v>
      </c>
    </row>
    <row r="202" spans="2:35" s="20" customFormat="1" ht="24">
      <c r="B202" s="294"/>
      <c r="C202" s="349"/>
      <c r="D202" s="339"/>
      <c r="E202" s="224" t="s">
        <v>169</v>
      </c>
      <c r="F202" s="228">
        <v>7</v>
      </c>
      <c r="G202" s="71">
        <f t="shared" ref="G202" si="1538">IFERROR(F202/D197,"-")</f>
        <v>0.36842105263157893</v>
      </c>
      <c r="H202" s="339"/>
      <c r="I202" s="224" t="s">
        <v>169</v>
      </c>
      <c r="J202" s="228">
        <v>52</v>
      </c>
      <c r="K202" s="71">
        <f t="shared" ref="K202" si="1539">IFERROR(J202/H197,"-")</f>
        <v>0.69333333333333336</v>
      </c>
      <c r="L202" s="339"/>
      <c r="M202" s="224" t="s">
        <v>169</v>
      </c>
      <c r="N202" s="228">
        <v>1466</v>
      </c>
      <c r="O202" s="71">
        <f t="shared" ref="O202" si="1540">IFERROR(N202/L197,"-")</f>
        <v>0.57876036320568491</v>
      </c>
      <c r="P202" s="339"/>
      <c r="Q202" s="224" t="s">
        <v>169</v>
      </c>
      <c r="R202" s="228">
        <v>1225</v>
      </c>
      <c r="S202" s="71">
        <f t="shared" ref="S202" si="1541">IFERROR(R202/P197,"-")</f>
        <v>0.66323768272874928</v>
      </c>
      <c r="T202" s="339"/>
      <c r="U202" s="224" t="s">
        <v>169</v>
      </c>
      <c r="V202" s="228">
        <v>824</v>
      </c>
      <c r="W202" s="71">
        <f t="shared" ref="W202" si="1542">IFERROR(V202/T197,"-")</f>
        <v>0.72154115586690015</v>
      </c>
      <c r="X202" s="339"/>
      <c r="Y202" s="224" t="s">
        <v>169</v>
      </c>
      <c r="Z202" s="228">
        <v>389</v>
      </c>
      <c r="AA202" s="71">
        <f t="shared" ref="AA202" si="1543">IFERROR(Z202/X197,"-")</f>
        <v>0.71507352941176472</v>
      </c>
      <c r="AB202" s="339"/>
      <c r="AC202" s="224" t="s">
        <v>169</v>
      </c>
      <c r="AD202" s="228">
        <v>130</v>
      </c>
      <c r="AE202" s="71">
        <f t="shared" ref="AE202" si="1544">IFERROR(AD202/AB197,"-")</f>
        <v>0.61904761904761907</v>
      </c>
      <c r="AF202" s="339"/>
      <c r="AG202" s="224" t="s">
        <v>169</v>
      </c>
      <c r="AH202" s="228">
        <v>4093</v>
      </c>
      <c r="AI202" s="71">
        <f t="shared" ref="AI202" si="1545">IFERROR(AH202/AF197,"-")</f>
        <v>0.64254317111459969</v>
      </c>
    </row>
    <row r="203" spans="2:35" s="20" customFormat="1">
      <c r="B203" s="293">
        <v>34</v>
      </c>
      <c r="C203" s="347" t="s">
        <v>46</v>
      </c>
      <c r="D203" s="337">
        <f>'市区町村別_在宅(医科)'!D40</f>
        <v>137</v>
      </c>
      <c r="E203" s="191" t="s">
        <v>84</v>
      </c>
      <c r="F203" s="247">
        <v>6</v>
      </c>
      <c r="G203" s="68">
        <f t="shared" ref="G203" si="1546">IFERROR(F203/D203,"-")</f>
        <v>4.3795620437956206E-2</v>
      </c>
      <c r="H203" s="337">
        <f>'市区町村別_在宅(医科)'!M40</f>
        <v>282</v>
      </c>
      <c r="I203" s="191" t="s">
        <v>84</v>
      </c>
      <c r="J203" s="247">
        <v>17</v>
      </c>
      <c r="K203" s="68">
        <f t="shared" ref="K203" si="1547">IFERROR(J203/H203,"-")</f>
        <v>6.0283687943262408E-2</v>
      </c>
      <c r="L203" s="337">
        <f>'市区町村別_在宅(医科)'!V40</f>
        <v>10633</v>
      </c>
      <c r="M203" s="191" t="s">
        <v>84</v>
      </c>
      <c r="N203" s="247">
        <v>679</v>
      </c>
      <c r="O203" s="68">
        <f t="shared" ref="O203" si="1548">IFERROR(N203/L203,"-")</f>
        <v>6.3857801184990126E-2</v>
      </c>
      <c r="P203" s="337">
        <f>'市区町村別_在宅(医科)'!AE40</f>
        <v>8633</v>
      </c>
      <c r="Q203" s="191" t="s">
        <v>84</v>
      </c>
      <c r="R203" s="247">
        <v>1179</v>
      </c>
      <c r="S203" s="77">
        <f t="shared" ref="S203" si="1549">IFERROR(R203/P203,"-")</f>
        <v>0.13656897949727789</v>
      </c>
      <c r="T203" s="337">
        <f>'市区町村別_在宅(医科)'!AN40</f>
        <v>5701</v>
      </c>
      <c r="U203" s="191" t="s">
        <v>84</v>
      </c>
      <c r="V203" s="247">
        <v>1249</v>
      </c>
      <c r="W203" s="68">
        <f t="shared" ref="W203" si="1550">IFERROR(V203/T203,"-")</f>
        <v>0.21908437116295387</v>
      </c>
      <c r="X203" s="337">
        <f>'市区町村別_在宅(医科)'!AW40</f>
        <v>2705</v>
      </c>
      <c r="Y203" s="191" t="s">
        <v>84</v>
      </c>
      <c r="Z203" s="247">
        <v>693</v>
      </c>
      <c r="AA203" s="68">
        <f t="shared" ref="AA203" si="1551">IFERROR(Z203/X203,"-")</f>
        <v>0.25619223659889095</v>
      </c>
      <c r="AB203" s="337">
        <f>'市区町村別_在宅(医科)'!BF40</f>
        <v>940</v>
      </c>
      <c r="AC203" s="191" t="s">
        <v>84</v>
      </c>
      <c r="AD203" s="247">
        <v>270</v>
      </c>
      <c r="AE203" s="68">
        <f t="shared" ref="AE203" si="1552">IFERROR(AD203/AB203,"-")</f>
        <v>0.28723404255319152</v>
      </c>
      <c r="AF203" s="337">
        <f>'市区町村別_在宅(医科)'!BO40</f>
        <v>29031</v>
      </c>
      <c r="AG203" s="191" t="s">
        <v>84</v>
      </c>
      <c r="AH203" s="247">
        <v>4093</v>
      </c>
      <c r="AI203" s="77">
        <f t="shared" ref="AI203" si="1553">IFERROR(AH203/AF203,"-")</f>
        <v>0.14098722055733526</v>
      </c>
    </row>
    <row r="204" spans="2:35" s="20" customFormat="1">
      <c r="B204" s="311"/>
      <c r="C204" s="348"/>
      <c r="D204" s="338"/>
      <c r="E204" s="45" t="s">
        <v>85</v>
      </c>
      <c r="F204" s="226">
        <v>53</v>
      </c>
      <c r="G204" s="69">
        <f t="shared" ref="G204" si="1554">IFERROR(F204/D203,"-")</f>
        <v>0.38686131386861317</v>
      </c>
      <c r="H204" s="338"/>
      <c r="I204" s="45" t="s">
        <v>85</v>
      </c>
      <c r="J204" s="226">
        <v>96</v>
      </c>
      <c r="K204" s="69">
        <f t="shared" ref="K204" si="1555">IFERROR(J204/H203,"-")</f>
        <v>0.34042553191489361</v>
      </c>
      <c r="L204" s="338"/>
      <c r="M204" s="45" t="s">
        <v>85</v>
      </c>
      <c r="N204" s="226">
        <v>2223</v>
      </c>
      <c r="O204" s="69">
        <f t="shared" ref="O204" si="1556">IFERROR(N204/L203,"-")</f>
        <v>0.20906611492523278</v>
      </c>
      <c r="P204" s="338"/>
      <c r="Q204" s="45" t="s">
        <v>85</v>
      </c>
      <c r="R204" s="226">
        <v>2243</v>
      </c>
      <c r="S204" s="78">
        <f t="shared" ref="S204" si="1557">IFERROR(R204/P203,"-")</f>
        <v>0.2598169813506313</v>
      </c>
      <c r="T204" s="338"/>
      <c r="U204" s="45" t="s">
        <v>85</v>
      </c>
      <c r="V204" s="226">
        <v>1627</v>
      </c>
      <c r="W204" s="69">
        <f t="shared" ref="W204" si="1558">IFERROR(V204/T203,"-")</f>
        <v>0.28538852832836342</v>
      </c>
      <c r="X204" s="338"/>
      <c r="Y204" s="45" t="s">
        <v>85</v>
      </c>
      <c r="Z204" s="226">
        <v>790</v>
      </c>
      <c r="AA204" s="69">
        <f t="shared" ref="AA204" si="1559">IFERROR(Z204/X203,"-")</f>
        <v>0.29205175600739369</v>
      </c>
      <c r="AB204" s="338"/>
      <c r="AC204" s="45" t="s">
        <v>85</v>
      </c>
      <c r="AD204" s="226">
        <v>262</v>
      </c>
      <c r="AE204" s="69">
        <f t="shared" ref="AE204" si="1560">IFERROR(AD204/AB203,"-")</f>
        <v>0.27872340425531916</v>
      </c>
      <c r="AF204" s="338"/>
      <c r="AG204" s="45" t="s">
        <v>85</v>
      </c>
      <c r="AH204" s="226">
        <v>7294</v>
      </c>
      <c r="AI204" s="78">
        <f t="shared" ref="AI204" si="1561">IFERROR(AH204/AF203,"-")</f>
        <v>0.25124866521993733</v>
      </c>
    </row>
    <row r="205" spans="2:35" s="20" customFormat="1">
      <c r="B205" s="311"/>
      <c r="C205" s="348"/>
      <c r="D205" s="338"/>
      <c r="E205" s="46" t="s">
        <v>86</v>
      </c>
      <c r="F205" s="226">
        <v>47</v>
      </c>
      <c r="G205" s="69">
        <f t="shared" ref="G205" si="1562">IFERROR(F205/D203,"-")</f>
        <v>0.34306569343065696</v>
      </c>
      <c r="H205" s="338"/>
      <c r="I205" s="46" t="s">
        <v>86</v>
      </c>
      <c r="J205" s="226">
        <v>102</v>
      </c>
      <c r="K205" s="69">
        <f t="shared" ref="K205" si="1563">IFERROR(J205/H203,"-")</f>
        <v>0.36170212765957449</v>
      </c>
      <c r="L205" s="338"/>
      <c r="M205" s="46" t="s">
        <v>86</v>
      </c>
      <c r="N205" s="226">
        <v>3485</v>
      </c>
      <c r="O205" s="69">
        <f t="shared" ref="O205" si="1564">IFERROR(N205/L203,"-")</f>
        <v>0.32775322110410987</v>
      </c>
      <c r="P205" s="338"/>
      <c r="Q205" s="46" t="s">
        <v>86</v>
      </c>
      <c r="R205" s="226">
        <v>3364</v>
      </c>
      <c r="S205" s="78">
        <f t="shared" ref="S205" si="1565">IFERROR(R205/P203,"-")</f>
        <v>0.38966755473184295</v>
      </c>
      <c r="T205" s="338"/>
      <c r="U205" s="46" t="s">
        <v>86</v>
      </c>
      <c r="V205" s="226">
        <v>2239</v>
      </c>
      <c r="W205" s="69">
        <f t="shared" ref="W205" si="1566">IFERROR(V205/T203,"-")</f>
        <v>0.39273811611997894</v>
      </c>
      <c r="X205" s="338"/>
      <c r="Y205" s="46" t="s">
        <v>86</v>
      </c>
      <c r="Z205" s="226">
        <v>987</v>
      </c>
      <c r="AA205" s="69">
        <f t="shared" ref="AA205" si="1567">IFERROR(Z205/X203,"-")</f>
        <v>0.36487985212569318</v>
      </c>
      <c r="AB205" s="338"/>
      <c r="AC205" s="46" t="s">
        <v>86</v>
      </c>
      <c r="AD205" s="226">
        <v>270</v>
      </c>
      <c r="AE205" s="69">
        <f t="shared" ref="AE205" si="1568">IFERROR(AD205/AB203,"-")</f>
        <v>0.28723404255319152</v>
      </c>
      <c r="AF205" s="338"/>
      <c r="AG205" s="46" t="s">
        <v>86</v>
      </c>
      <c r="AH205" s="226">
        <v>10494</v>
      </c>
      <c r="AI205" s="78">
        <f t="shared" ref="AI205" si="1569">IFERROR(AH205/AF203,"-")</f>
        <v>0.36147566394543762</v>
      </c>
    </row>
    <row r="206" spans="2:35" s="20" customFormat="1">
      <c r="B206" s="311"/>
      <c r="C206" s="348"/>
      <c r="D206" s="338"/>
      <c r="E206" s="46" t="s">
        <v>87</v>
      </c>
      <c r="F206" s="226">
        <v>13</v>
      </c>
      <c r="G206" s="69">
        <f t="shared" ref="G206" si="1570">IFERROR(F206/D203,"-")</f>
        <v>9.4890510948905105E-2</v>
      </c>
      <c r="H206" s="338"/>
      <c r="I206" s="46" t="s">
        <v>87</v>
      </c>
      <c r="J206" s="226">
        <v>26</v>
      </c>
      <c r="K206" s="69">
        <f t="shared" ref="K206" si="1571">IFERROR(J206/H203,"-")</f>
        <v>9.2198581560283682E-2</v>
      </c>
      <c r="L206" s="338"/>
      <c r="M206" s="46" t="s">
        <v>87</v>
      </c>
      <c r="N206" s="226">
        <v>855</v>
      </c>
      <c r="O206" s="69">
        <f t="shared" ref="O206" si="1572">IFERROR(N206/L203,"-")</f>
        <v>8.0410044202012601E-2</v>
      </c>
      <c r="P206" s="338"/>
      <c r="Q206" s="46" t="s">
        <v>87</v>
      </c>
      <c r="R206" s="226">
        <v>1001</v>
      </c>
      <c r="S206" s="78">
        <f t="shared" ref="S206" si="1573">IFERROR(R206/P203,"-")</f>
        <v>0.11595042279624695</v>
      </c>
      <c r="T206" s="338"/>
      <c r="U206" s="46" t="s">
        <v>87</v>
      </c>
      <c r="V206" s="226">
        <v>917</v>
      </c>
      <c r="W206" s="69">
        <f t="shared" ref="W206" si="1574">IFERROR(V206/T203,"-")</f>
        <v>0.16084897386423436</v>
      </c>
      <c r="X206" s="338"/>
      <c r="Y206" s="46" t="s">
        <v>87</v>
      </c>
      <c r="Z206" s="226">
        <v>544</v>
      </c>
      <c r="AA206" s="69">
        <f t="shared" ref="AA206" si="1575">IFERROR(Z206/X203,"-")</f>
        <v>0.20110905730129389</v>
      </c>
      <c r="AB206" s="338"/>
      <c r="AC206" s="46" t="s">
        <v>87</v>
      </c>
      <c r="AD206" s="226">
        <v>192</v>
      </c>
      <c r="AE206" s="69">
        <f t="shared" ref="AE206" si="1576">IFERROR(AD206/AB203,"-")</f>
        <v>0.20425531914893616</v>
      </c>
      <c r="AF206" s="338"/>
      <c r="AG206" s="46" t="s">
        <v>87</v>
      </c>
      <c r="AH206" s="226">
        <v>3548</v>
      </c>
      <c r="AI206" s="78">
        <f t="shared" ref="AI206" si="1577">IFERROR(AH206/AF203,"-")</f>
        <v>0.12221418483689848</v>
      </c>
    </row>
    <row r="207" spans="2:35" s="20" customFormat="1">
      <c r="B207" s="311"/>
      <c r="C207" s="348"/>
      <c r="D207" s="338"/>
      <c r="E207" s="47" t="s">
        <v>88</v>
      </c>
      <c r="F207" s="227">
        <v>54</v>
      </c>
      <c r="G207" s="70">
        <f t="shared" ref="G207" si="1578">IFERROR(F207/D203,"-")</f>
        <v>0.39416058394160586</v>
      </c>
      <c r="H207" s="338"/>
      <c r="I207" s="47" t="s">
        <v>88</v>
      </c>
      <c r="J207" s="227">
        <v>95</v>
      </c>
      <c r="K207" s="70">
        <f t="shared" ref="K207" si="1579">IFERROR(J207/H203,"-")</f>
        <v>0.33687943262411346</v>
      </c>
      <c r="L207" s="338"/>
      <c r="M207" s="47" t="s">
        <v>88</v>
      </c>
      <c r="N207" s="227">
        <v>2439</v>
      </c>
      <c r="O207" s="70">
        <f t="shared" ref="O207" si="1580">IFERROR(N207/L203,"-")</f>
        <v>0.2293802313552149</v>
      </c>
      <c r="P207" s="338"/>
      <c r="Q207" s="47" t="s">
        <v>88</v>
      </c>
      <c r="R207" s="227">
        <v>2373</v>
      </c>
      <c r="S207" s="79">
        <f t="shared" ref="S207" si="1581">IFERROR(R207/P203,"-")</f>
        <v>0.27487547781767635</v>
      </c>
      <c r="T207" s="338"/>
      <c r="U207" s="47" t="s">
        <v>88</v>
      </c>
      <c r="V207" s="227">
        <v>1717</v>
      </c>
      <c r="W207" s="70">
        <f t="shared" ref="W207" si="1582">IFERROR(V207/T203,"-")</f>
        <v>0.3011752324153657</v>
      </c>
      <c r="X207" s="338"/>
      <c r="Y207" s="47" t="s">
        <v>88</v>
      </c>
      <c r="Z207" s="227">
        <v>864</v>
      </c>
      <c r="AA207" s="70">
        <f t="shared" ref="AA207" si="1583">IFERROR(Z207/X203,"-")</f>
        <v>0.31940850277264327</v>
      </c>
      <c r="AB207" s="338"/>
      <c r="AC207" s="47" t="s">
        <v>88</v>
      </c>
      <c r="AD207" s="227">
        <v>301</v>
      </c>
      <c r="AE207" s="70">
        <f t="shared" ref="AE207" si="1584">IFERROR(AD207/AB203,"-")</f>
        <v>0.3202127659574468</v>
      </c>
      <c r="AF207" s="338"/>
      <c r="AG207" s="47" t="s">
        <v>88</v>
      </c>
      <c r="AH207" s="227">
        <v>7843</v>
      </c>
      <c r="AI207" s="79">
        <f t="shared" ref="AI207" si="1585">IFERROR(AH207/AF203,"-")</f>
        <v>0.27015948468878098</v>
      </c>
    </row>
    <row r="208" spans="2:35" s="20" customFormat="1" ht="24">
      <c r="B208" s="294"/>
      <c r="C208" s="349"/>
      <c r="D208" s="339"/>
      <c r="E208" s="224" t="s">
        <v>169</v>
      </c>
      <c r="F208" s="228">
        <v>102</v>
      </c>
      <c r="G208" s="71">
        <f t="shared" ref="G208" si="1586">IFERROR(F208/D203,"-")</f>
        <v>0.74452554744525545</v>
      </c>
      <c r="H208" s="339"/>
      <c r="I208" s="224" t="s">
        <v>169</v>
      </c>
      <c r="J208" s="228">
        <v>198</v>
      </c>
      <c r="K208" s="71">
        <f t="shared" ref="K208" si="1587">IFERROR(J208/H203,"-")</f>
        <v>0.7021276595744681</v>
      </c>
      <c r="L208" s="339"/>
      <c r="M208" s="224" t="s">
        <v>169</v>
      </c>
      <c r="N208" s="228">
        <v>6178</v>
      </c>
      <c r="O208" s="71">
        <f t="shared" ref="O208" si="1588">IFERROR(N208/L203,"-")</f>
        <v>0.58102134863161858</v>
      </c>
      <c r="P208" s="339"/>
      <c r="Q208" s="224" t="s">
        <v>169</v>
      </c>
      <c r="R208" s="228">
        <v>5856</v>
      </c>
      <c r="S208" s="71">
        <f t="shared" ref="S208" si="1589">IFERROR(R208/P203,"-")</f>
        <v>0.67832734854627597</v>
      </c>
      <c r="T208" s="339"/>
      <c r="U208" s="224" t="s">
        <v>169</v>
      </c>
      <c r="V208" s="228">
        <v>4127</v>
      </c>
      <c r="W208" s="71">
        <f t="shared" ref="W208" si="1590">IFERROR(V208/T203,"-")</f>
        <v>0.72390808630064896</v>
      </c>
      <c r="X208" s="339"/>
      <c r="Y208" s="224" t="s">
        <v>169</v>
      </c>
      <c r="Z208" s="228">
        <v>2002</v>
      </c>
      <c r="AA208" s="71">
        <f t="shared" ref="AA208" si="1591">IFERROR(Z208/X203,"-")</f>
        <v>0.74011090573012939</v>
      </c>
      <c r="AB208" s="339"/>
      <c r="AC208" s="224" t="s">
        <v>169</v>
      </c>
      <c r="AD208" s="228">
        <v>673</v>
      </c>
      <c r="AE208" s="71">
        <f t="shared" ref="AE208" si="1592">IFERROR(AD208/AB203,"-")</f>
        <v>0.71595744680851059</v>
      </c>
      <c r="AF208" s="339"/>
      <c r="AG208" s="224" t="s">
        <v>169</v>
      </c>
      <c r="AH208" s="228">
        <v>19136</v>
      </c>
      <c r="AI208" s="71">
        <f t="shared" ref="AI208" si="1593">IFERROR(AH208/AF203,"-")</f>
        <v>0.65915745237849199</v>
      </c>
    </row>
    <row r="209" spans="2:35" s="20" customFormat="1">
      <c r="B209" s="293">
        <v>35</v>
      </c>
      <c r="C209" s="347" t="s">
        <v>3</v>
      </c>
      <c r="D209" s="337">
        <f>'市区町村別_在宅(医科)'!D41</f>
        <v>29</v>
      </c>
      <c r="E209" s="191" t="s">
        <v>84</v>
      </c>
      <c r="F209" s="247">
        <v>1</v>
      </c>
      <c r="G209" s="68">
        <f t="shared" ref="G209" si="1594">IFERROR(F209/D209,"-")</f>
        <v>3.4482758620689655E-2</v>
      </c>
      <c r="H209" s="337">
        <f>'市区町村別_在宅(医科)'!M41</f>
        <v>62</v>
      </c>
      <c r="I209" s="191" t="s">
        <v>84</v>
      </c>
      <c r="J209" s="247">
        <v>3</v>
      </c>
      <c r="K209" s="68">
        <f t="shared" ref="K209" si="1595">IFERROR(J209/H209,"-")</f>
        <v>4.8387096774193547E-2</v>
      </c>
      <c r="L209" s="337">
        <f>'市区町村別_在宅(医科)'!V41</f>
        <v>20902</v>
      </c>
      <c r="M209" s="191" t="s">
        <v>84</v>
      </c>
      <c r="N209" s="247">
        <v>1181</v>
      </c>
      <c r="O209" s="68">
        <f t="shared" ref="O209" si="1596">IFERROR(N209/L209,"-")</f>
        <v>5.6501770165534398E-2</v>
      </c>
      <c r="P209" s="337">
        <f>'市区町村別_在宅(医科)'!AE41</f>
        <v>17872</v>
      </c>
      <c r="Q209" s="191" t="s">
        <v>84</v>
      </c>
      <c r="R209" s="247">
        <v>2075</v>
      </c>
      <c r="S209" s="77">
        <f t="shared" ref="S209" si="1597">IFERROR(R209/P209,"-")</f>
        <v>0.11610340196956133</v>
      </c>
      <c r="T209" s="337">
        <f>'市区町村別_在宅(医科)'!AN41</f>
        <v>12277</v>
      </c>
      <c r="U209" s="191" t="s">
        <v>84</v>
      </c>
      <c r="V209" s="247">
        <v>2443</v>
      </c>
      <c r="W209" s="68">
        <f t="shared" ref="W209" si="1598">IFERROR(V209/T209,"-")</f>
        <v>0.19898998126578155</v>
      </c>
      <c r="X209" s="337">
        <f>'市区町村別_在宅(医科)'!AW41</f>
        <v>5585</v>
      </c>
      <c r="Y209" s="191" t="s">
        <v>84</v>
      </c>
      <c r="Z209" s="247">
        <v>1459</v>
      </c>
      <c r="AA209" s="68">
        <f t="shared" ref="AA209" si="1599">IFERROR(Z209/X209,"-")</f>
        <v>0.26123545210384957</v>
      </c>
      <c r="AB209" s="337">
        <f>'市区町村別_在宅(医科)'!BF41</f>
        <v>1995</v>
      </c>
      <c r="AC209" s="191" t="s">
        <v>84</v>
      </c>
      <c r="AD209" s="247">
        <v>533</v>
      </c>
      <c r="AE209" s="68">
        <f t="shared" ref="AE209" si="1600">IFERROR(AD209/AB209,"-")</f>
        <v>0.26716791979949872</v>
      </c>
      <c r="AF209" s="337">
        <f>'市区町村別_在宅(医科)'!BO41</f>
        <v>58722</v>
      </c>
      <c r="AG209" s="191" t="s">
        <v>84</v>
      </c>
      <c r="AH209" s="247">
        <v>7695</v>
      </c>
      <c r="AI209" s="77">
        <f t="shared" ref="AI209" si="1601">IFERROR(AH209/AF209,"-")</f>
        <v>0.13104117707162563</v>
      </c>
    </row>
    <row r="210" spans="2:35" s="20" customFormat="1">
      <c r="B210" s="311"/>
      <c r="C210" s="348"/>
      <c r="D210" s="338"/>
      <c r="E210" s="45" t="s">
        <v>85</v>
      </c>
      <c r="F210" s="226">
        <v>5</v>
      </c>
      <c r="G210" s="69">
        <f t="shared" ref="G210" si="1602">IFERROR(F210/D209,"-")</f>
        <v>0.17241379310344829</v>
      </c>
      <c r="H210" s="338"/>
      <c r="I210" s="45" t="s">
        <v>85</v>
      </c>
      <c r="J210" s="226">
        <v>15</v>
      </c>
      <c r="K210" s="69">
        <f t="shared" ref="K210" si="1603">IFERROR(J210/H209,"-")</f>
        <v>0.24193548387096775</v>
      </c>
      <c r="L210" s="338"/>
      <c r="M210" s="45" t="s">
        <v>85</v>
      </c>
      <c r="N210" s="226">
        <v>4426</v>
      </c>
      <c r="O210" s="69">
        <f t="shared" ref="O210" si="1604">IFERROR(N210/L209,"-")</f>
        <v>0.21175007176346761</v>
      </c>
      <c r="P210" s="338"/>
      <c r="Q210" s="45" t="s">
        <v>85</v>
      </c>
      <c r="R210" s="226">
        <v>4798</v>
      </c>
      <c r="S210" s="78">
        <f t="shared" ref="S210" si="1605">IFERROR(R210/P209,"-")</f>
        <v>0.26846463742166515</v>
      </c>
      <c r="T210" s="338"/>
      <c r="U210" s="45" t="s">
        <v>85</v>
      </c>
      <c r="V210" s="226">
        <v>3580</v>
      </c>
      <c r="W210" s="69">
        <f t="shared" ref="W210" si="1606">IFERROR(V210/T209,"-")</f>
        <v>0.29160218294371587</v>
      </c>
      <c r="X210" s="338"/>
      <c r="Y210" s="45" t="s">
        <v>85</v>
      </c>
      <c r="Z210" s="226">
        <v>1564</v>
      </c>
      <c r="AA210" s="69">
        <f t="shared" ref="AA210" si="1607">IFERROR(Z210/X209,"-")</f>
        <v>0.28003581020590868</v>
      </c>
      <c r="AB210" s="338"/>
      <c r="AC210" s="45" t="s">
        <v>85</v>
      </c>
      <c r="AD210" s="226">
        <v>436</v>
      </c>
      <c r="AE210" s="69">
        <f t="shared" ref="AE210" si="1608">IFERROR(AD210/AB209,"-")</f>
        <v>0.21854636591478696</v>
      </c>
      <c r="AF210" s="338"/>
      <c r="AG210" s="45" t="s">
        <v>85</v>
      </c>
      <c r="AH210" s="226">
        <v>14824</v>
      </c>
      <c r="AI210" s="78">
        <f t="shared" ref="AI210" si="1609">IFERROR(AH210/AF209,"-")</f>
        <v>0.25244371785702124</v>
      </c>
    </row>
    <row r="211" spans="2:35" s="20" customFormat="1">
      <c r="B211" s="311"/>
      <c r="C211" s="348"/>
      <c r="D211" s="338"/>
      <c r="E211" s="46" t="s">
        <v>86</v>
      </c>
      <c r="F211" s="226">
        <v>4</v>
      </c>
      <c r="G211" s="69">
        <f t="shared" ref="G211" si="1610">IFERROR(F211/D209,"-")</f>
        <v>0.13793103448275862</v>
      </c>
      <c r="H211" s="338"/>
      <c r="I211" s="46" t="s">
        <v>86</v>
      </c>
      <c r="J211" s="226">
        <v>18</v>
      </c>
      <c r="K211" s="69">
        <f t="shared" ref="K211" si="1611">IFERROR(J211/H209,"-")</f>
        <v>0.29032258064516131</v>
      </c>
      <c r="L211" s="338"/>
      <c r="M211" s="46" t="s">
        <v>86</v>
      </c>
      <c r="N211" s="226">
        <v>7103</v>
      </c>
      <c r="O211" s="69">
        <f t="shared" ref="O211" si="1612">IFERROR(N211/L209,"-")</f>
        <v>0.33982394029279495</v>
      </c>
      <c r="P211" s="338"/>
      <c r="Q211" s="46" t="s">
        <v>86</v>
      </c>
      <c r="R211" s="226">
        <v>6968</v>
      </c>
      <c r="S211" s="78">
        <f t="shared" ref="S211" si="1613">IFERROR(R211/P209,"-")</f>
        <v>0.38988361683079675</v>
      </c>
      <c r="T211" s="338"/>
      <c r="U211" s="46" t="s">
        <v>86</v>
      </c>
      <c r="V211" s="226">
        <v>4853</v>
      </c>
      <c r="W211" s="69">
        <f t="shared" ref="W211" si="1614">IFERROR(V211/T209,"-")</f>
        <v>0.39529200944856235</v>
      </c>
      <c r="X211" s="338"/>
      <c r="Y211" s="46" t="s">
        <v>86</v>
      </c>
      <c r="Z211" s="226">
        <v>1861</v>
      </c>
      <c r="AA211" s="69">
        <f t="shared" ref="AA211" si="1615">IFERROR(Z211/X209,"-")</f>
        <v>0.33321396598030439</v>
      </c>
      <c r="AB211" s="338"/>
      <c r="AC211" s="46" t="s">
        <v>86</v>
      </c>
      <c r="AD211" s="226">
        <v>540</v>
      </c>
      <c r="AE211" s="69">
        <f t="shared" ref="AE211" si="1616">IFERROR(AD211/AB209,"-")</f>
        <v>0.27067669172932329</v>
      </c>
      <c r="AF211" s="338"/>
      <c r="AG211" s="46" t="s">
        <v>86</v>
      </c>
      <c r="AH211" s="226">
        <v>21347</v>
      </c>
      <c r="AI211" s="78">
        <f t="shared" ref="AI211" si="1617">IFERROR(AH211/AF209,"-")</f>
        <v>0.36352644664691258</v>
      </c>
    </row>
    <row r="212" spans="2:35" s="20" customFormat="1">
      <c r="B212" s="311"/>
      <c r="C212" s="348"/>
      <c r="D212" s="338"/>
      <c r="E212" s="46" t="s">
        <v>87</v>
      </c>
      <c r="F212" s="226">
        <v>0</v>
      </c>
      <c r="G212" s="69">
        <f t="shared" ref="G212" si="1618">IFERROR(F212/D209,"-")</f>
        <v>0</v>
      </c>
      <c r="H212" s="338"/>
      <c r="I212" s="46" t="s">
        <v>87</v>
      </c>
      <c r="J212" s="226">
        <v>6</v>
      </c>
      <c r="K212" s="69">
        <f t="shared" ref="K212" si="1619">IFERROR(J212/H209,"-")</f>
        <v>9.6774193548387094E-2</v>
      </c>
      <c r="L212" s="338"/>
      <c r="M212" s="46" t="s">
        <v>87</v>
      </c>
      <c r="N212" s="226">
        <v>1409</v>
      </c>
      <c r="O212" s="69">
        <f t="shared" ref="O212" si="1620">IFERROR(N212/L209,"-")</f>
        <v>6.7409817242369149E-2</v>
      </c>
      <c r="P212" s="338"/>
      <c r="Q212" s="46" t="s">
        <v>87</v>
      </c>
      <c r="R212" s="226">
        <v>1865</v>
      </c>
      <c r="S212" s="78">
        <f t="shared" ref="S212" si="1621">IFERROR(R212/P209,"-")</f>
        <v>0.1043531781557744</v>
      </c>
      <c r="T212" s="338"/>
      <c r="U212" s="46" t="s">
        <v>87</v>
      </c>
      <c r="V212" s="226">
        <v>1809</v>
      </c>
      <c r="W212" s="69">
        <f t="shared" ref="W212" si="1622">IFERROR(V212/T209,"-")</f>
        <v>0.14734870082267654</v>
      </c>
      <c r="X212" s="338"/>
      <c r="Y212" s="46" t="s">
        <v>87</v>
      </c>
      <c r="Z212" s="226">
        <v>935</v>
      </c>
      <c r="AA212" s="69">
        <f t="shared" ref="AA212" si="1623">IFERROR(Z212/X209,"-")</f>
        <v>0.16741271262309759</v>
      </c>
      <c r="AB212" s="338"/>
      <c r="AC212" s="46" t="s">
        <v>87</v>
      </c>
      <c r="AD212" s="226">
        <v>321</v>
      </c>
      <c r="AE212" s="69">
        <f t="shared" ref="AE212" si="1624">IFERROR(AD212/AB209,"-")</f>
        <v>0.16090225563909774</v>
      </c>
      <c r="AF212" s="338"/>
      <c r="AG212" s="46" t="s">
        <v>87</v>
      </c>
      <c r="AH212" s="226">
        <v>6345</v>
      </c>
      <c r="AI212" s="78">
        <f t="shared" ref="AI212" si="1625">IFERROR(AH212/AF209,"-")</f>
        <v>0.10805149688362113</v>
      </c>
    </row>
    <row r="213" spans="2:35" s="20" customFormat="1">
      <c r="B213" s="311"/>
      <c r="C213" s="348"/>
      <c r="D213" s="338"/>
      <c r="E213" s="47" t="s">
        <v>88</v>
      </c>
      <c r="F213" s="227">
        <v>7</v>
      </c>
      <c r="G213" s="70">
        <f t="shared" ref="G213" si="1626">IFERROR(F213/D209,"-")</f>
        <v>0.2413793103448276</v>
      </c>
      <c r="H213" s="338"/>
      <c r="I213" s="47" t="s">
        <v>88</v>
      </c>
      <c r="J213" s="227">
        <v>16</v>
      </c>
      <c r="K213" s="70">
        <f t="shared" ref="K213" si="1627">IFERROR(J213/H209,"-")</f>
        <v>0.25806451612903225</v>
      </c>
      <c r="L213" s="338"/>
      <c r="M213" s="47" t="s">
        <v>88</v>
      </c>
      <c r="N213" s="227">
        <v>3963</v>
      </c>
      <c r="O213" s="70">
        <f t="shared" ref="O213" si="1628">IFERROR(N213/L209,"-")</f>
        <v>0.18959908142761459</v>
      </c>
      <c r="P213" s="338"/>
      <c r="Q213" s="47" t="s">
        <v>88</v>
      </c>
      <c r="R213" s="227">
        <v>4148</v>
      </c>
      <c r="S213" s="79">
        <f t="shared" ref="S213" si="1629">IFERROR(R213/P209,"-")</f>
        <v>0.232094897045658</v>
      </c>
      <c r="T213" s="338"/>
      <c r="U213" s="47" t="s">
        <v>88</v>
      </c>
      <c r="V213" s="227">
        <v>3196</v>
      </c>
      <c r="W213" s="70">
        <f t="shared" ref="W213" si="1630">IFERROR(V213/T209,"-")</f>
        <v>0.26032418343243463</v>
      </c>
      <c r="X213" s="338"/>
      <c r="Y213" s="47" t="s">
        <v>88</v>
      </c>
      <c r="Z213" s="227">
        <v>1504</v>
      </c>
      <c r="AA213" s="70">
        <f t="shared" ref="AA213" si="1631">IFERROR(Z213/X209,"-")</f>
        <v>0.26929274843330347</v>
      </c>
      <c r="AB213" s="338"/>
      <c r="AC213" s="47" t="s">
        <v>88</v>
      </c>
      <c r="AD213" s="227">
        <v>493</v>
      </c>
      <c r="AE213" s="70">
        <f t="shared" ref="AE213" si="1632">IFERROR(AD213/AB209,"-")</f>
        <v>0.24711779448621554</v>
      </c>
      <c r="AF213" s="338"/>
      <c r="AG213" s="47" t="s">
        <v>88</v>
      </c>
      <c r="AH213" s="227">
        <v>13327</v>
      </c>
      <c r="AI213" s="79">
        <f t="shared" ref="AI213" si="1633">IFERROR(AH213/AF209,"-")</f>
        <v>0.22695071693743402</v>
      </c>
    </row>
    <row r="214" spans="2:35" s="20" customFormat="1" ht="24">
      <c r="B214" s="294"/>
      <c r="C214" s="349"/>
      <c r="D214" s="339"/>
      <c r="E214" s="224" t="s">
        <v>169</v>
      </c>
      <c r="F214" s="228">
        <v>12</v>
      </c>
      <c r="G214" s="71">
        <f t="shared" ref="G214" si="1634">IFERROR(F214/D209,"-")</f>
        <v>0.41379310344827586</v>
      </c>
      <c r="H214" s="339"/>
      <c r="I214" s="224" t="s">
        <v>169</v>
      </c>
      <c r="J214" s="228">
        <v>36</v>
      </c>
      <c r="K214" s="71">
        <f t="shared" ref="K214" si="1635">IFERROR(J214/H209,"-")</f>
        <v>0.58064516129032262</v>
      </c>
      <c r="L214" s="339"/>
      <c r="M214" s="224" t="s">
        <v>169</v>
      </c>
      <c r="N214" s="228">
        <v>11873</v>
      </c>
      <c r="O214" s="71">
        <f t="shared" ref="O214" si="1636">IFERROR(N214/L209,"-")</f>
        <v>0.56803176729499572</v>
      </c>
      <c r="P214" s="339"/>
      <c r="Q214" s="224" t="s">
        <v>169</v>
      </c>
      <c r="R214" s="228">
        <v>11800</v>
      </c>
      <c r="S214" s="71">
        <f t="shared" ref="S214" si="1637">IFERROR(R214/P209,"-")</f>
        <v>0.66025067144136074</v>
      </c>
      <c r="T214" s="339"/>
      <c r="U214" s="224" t="s">
        <v>169</v>
      </c>
      <c r="V214" s="228">
        <v>8692</v>
      </c>
      <c r="W214" s="71">
        <f t="shared" ref="W214" si="1638">IFERROR(V214/T209,"-")</f>
        <v>0.70799055143764766</v>
      </c>
      <c r="X214" s="339"/>
      <c r="Y214" s="224" t="s">
        <v>169</v>
      </c>
      <c r="Z214" s="228">
        <v>3959</v>
      </c>
      <c r="AA214" s="71">
        <f t="shared" ref="AA214" si="1639">IFERROR(Z214/X209,"-")</f>
        <v>0.70886302596239925</v>
      </c>
      <c r="AB214" s="339"/>
      <c r="AC214" s="224" t="s">
        <v>169</v>
      </c>
      <c r="AD214" s="228">
        <v>1274</v>
      </c>
      <c r="AE214" s="71">
        <f t="shared" ref="AE214" si="1640">IFERROR(AD214/AB209,"-")</f>
        <v>0.63859649122807016</v>
      </c>
      <c r="AF214" s="339"/>
      <c r="AG214" s="224" t="s">
        <v>169</v>
      </c>
      <c r="AH214" s="228">
        <v>37646</v>
      </c>
      <c r="AI214" s="71">
        <f t="shared" ref="AI214" si="1641">IFERROR(AH214/AF209,"-")</f>
        <v>0.64108851878342021</v>
      </c>
    </row>
    <row r="215" spans="2:35" s="20" customFormat="1">
      <c r="B215" s="293">
        <v>36</v>
      </c>
      <c r="C215" s="347" t="s">
        <v>4</v>
      </c>
      <c r="D215" s="337">
        <f>'市区町村別_在宅(医科)'!D42</f>
        <v>31</v>
      </c>
      <c r="E215" s="191" t="s">
        <v>84</v>
      </c>
      <c r="F215" s="247">
        <v>0</v>
      </c>
      <c r="G215" s="68">
        <f t="shared" ref="G215" si="1642">IFERROR(F215/D215,"-")</f>
        <v>0</v>
      </c>
      <c r="H215" s="337">
        <f>'市区町村別_在宅(医科)'!M42</f>
        <v>54</v>
      </c>
      <c r="I215" s="191" t="s">
        <v>84</v>
      </c>
      <c r="J215" s="247">
        <v>8</v>
      </c>
      <c r="K215" s="68">
        <f t="shared" ref="K215" si="1643">IFERROR(J215/H215,"-")</f>
        <v>0.14814814814814814</v>
      </c>
      <c r="L215" s="337">
        <f>'市区町村別_在宅(医科)'!V42</f>
        <v>5661</v>
      </c>
      <c r="M215" s="191" t="s">
        <v>84</v>
      </c>
      <c r="N215" s="247">
        <v>469</v>
      </c>
      <c r="O215" s="68">
        <f t="shared" ref="O215" si="1644">IFERROR(N215/L215,"-")</f>
        <v>8.2847553435788729E-2</v>
      </c>
      <c r="P215" s="337">
        <f>'市区町村別_在宅(医科)'!AE42</f>
        <v>4770</v>
      </c>
      <c r="Q215" s="191" t="s">
        <v>84</v>
      </c>
      <c r="R215" s="247">
        <v>765</v>
      </c>
      <c r="S215" s="77">
        <f t="shared" ref="S215" si="1645">IFERROR(R215/P215,"-")</f>
        <v>0.16037735849056603</v>
      </c>
      <c r="T215" s="337">
        <f>'市区町村別_在宅(医科)'!AN42</f>
        <v>3332</v>
      </c>
      <c r="U215" s="191" t="s">
        <v>84</v>
      </c>
      <c r="V215" s="247">
        <v>815</v>
      </c>
      <c r="W215" s="68">
        <f t="shared" ref="W215" si="1646">IFERROR(V215/T215,"-")</f>
        <v>0.24459783913565425</v>
      </c>
      <c r="X215" s="337">
        <f>'市区町村別_在宅(医科)'!AW42</f>
        <v>1716</v>
      </c>
      <c r="Y215" s="191" t="s">
        <v>84</v>
      </c>
      <c r="Z215" s="247">
        <v>551</v>
      </c>
      <c r="AA215" s="68">
        <f t="shared" ref="AA215" si="1647">IFERROR(Z215/X215,"-")</f>
        <v>0.32109557109557108</v>
      </c>
      <c r="AB215" s="337">
        <f>'市区町村別_在宅(医科)'!BF42</f>
        <v>672</v>
      </c>
      <c r="AC215" s="191" t="s">
        <v>84</v>
      </c>
      <c r="AD215" s="247">
        <v>199</v>
      </c>
      <c r="AE215" s="68">
        <f t="shared" ref="AE215" si="1648">IFERROR(AD215/AB215,"-")</f>
        <v>0.29613095238095238</v>
      </c>
      <c r="AF215" s="337">
        <f>'市区町村別_在宅(医科)'!BO42</f>
        <v>16236</v>
      </c>
      <c r="AG215" s="191" t="s">
        <v>84</v>
      </c>
      <c r="AH215" s="247">
        <v>2807</v>
      </c>
      <c r="AI215" s="77">
        <f t="shared" ref="AI215" si="1649">IFERROR(AH215/AF215,"-")</f>
        <v>0.17288741069228875</v>
      </c>
    </row>
    <row r="216" spans="2:35" s="20" customFormat="1">
      <c r="B216" s="311"/>
      <c r="C216" s="348"/>
      <c r="D216" s="338"/>
      <c r="E216" s="45" t="s">
        <v>85</v>
      </c>
      <c r="F216" s="226">
        <v>4</v>
      </c>
      <c r="G216" s="69">
        <f t="shared" ref="G216" si="1650">IFERROR(F216/D215,"-")</f>
        <v>0.12903225806451613</v>
      </c>
      <c r="H216" s="338"/>
      <c r="I216" s="45" t="s">
        <v>85</v>
      </c>
      <c r="J216" s="226">
        <v>22</v>
      </c>
      <c r="K216" s="69">
        <f t="shared" ref="K216" si="1651">IFERROR(J216/H215,"-")</f>
        <v>0.40740740740740738</v>
      </c>
      <c r="L216" s="338"/>
      <c r="M216" s="45" t="s">
        <v>85</v>
      </c>
      <c r="N216" s="226">
        <v>1232</v>
      </c>
      <c r="O216" s="69">
        <f t="shared" ref="O216" si="1652">IFERROR(N216/L215,"-")</f>
        <v>0.21762939409998233</v>
      </c>
      <c r="P216" s="338"/>
      <c r="Q216" s="45" t="s">
        <v>85</v>
      </c>
      <c r="R216" s="226">
        <v>1349</v>
      </c>
      <c r="S216" s="78">
        <f t="shared" ref="S216" si="1653">IFERROR(R216/P215,"-")</f>
        <v>0.28280922431865829</v>
      </c>
      <c r="T216" s="338"/>
      <c r="U216" s="45" t="s">
        <v>85</v>
      </c>
      <c r="V216" s="226">
        <v>1019</v>
      </c>
      <c r="W216" s="69">
        <f t="shared" ref="W216" si="1654">IFERROR(V216/T215,"-")</f>
        <v>0.30582232893157263</v>
      </c>
      <c r="X216" s="338"/>
      <c r="Y216" s="45" t="s">
        <v>85</v>
      </c>
      <c r="Z216" s="226">
        <v>482</v>
      </c>
      <c r="AA216" s="69">
        <f t="shared" ref="AA216" si="1655">IFERROR(Z216/X215,"-")</f>
        <v>0.28088578088578087</v>
      </c>
      <c r="AB216" s="338"/>
      <c r="AC216" s="45" t="s">
        <v>85</v>
      </c>
      <c r="AD216" s="226">
        <v>142</v>
      </c>
      <c r="AE216" s="69">
        <f t="shared" ref="AE216" si="1656">IFERROR(AD216/AB215,"-")</f>
        <v>0.21130952380952381</v>
      </c>
      <c r="AF216" s="338"/>
      <c r="AG216" s="45" t="s">
        <v>85</v>
      </c>
      <c r="AH216" s="226">
        <v>4250</v>
      </c>
      <c r="AI216" s="78">
        <f t="shared" ref="AI216" si="1657">IFERROR(AH216/AF215,"-")</f>
        <v>0.26176398127617639</v>
      </c>
    </row>
    <row r="217" spans="2:35" s="20" customFormat="1">
      <c r="B217" s="311"/>
      <c r="C217" s="348"/>
      <c r="D217" s="338"/>
      <c r="E217" s="46" t="s">
        <v>86</v>
      </c>
      <c r="F217" s="226">
        <v>8</v>
      </c>
      <c r="G217" s="69">
        <f t="shared" ref="G217" si="1658">IFERROR(F217/D215,"-")</f>
        <v>0.25806451612903225</v>
      </c>
      <c r="H217" s="338"/>
      <c r="I217" s="46" t="s">
        <v>86</v>
      </c>
      <c r="J217" s="226">
        <v>12</v>
      </c>
      <c r="K217" s="69">
        <f t="shared" ref="K217" si="1659">IFERROR(J217/H215,"-")</f>
        <v>0.22222222222222221</v>
      </c>
      <c r="L217" s="338"/>
      <c r="M217" s="46" t="s">
        <v>86</v>
      </c>
      <c r="N217" s="226">
        <v>1806</v>
      </c>
      <c r="O217" s="69">
        <f t="shared" ref="O217" si="1660">IFERROR(N217/L215,"-")</f>
        <v>0.31902490726020138</v>
      </c>
      <c r="P217" s="338"/>
      <c r="Q217" s="46" t="s">
        <v>86</v>
      </c>
      <c r="R217" s="226">
        <v>1772</v>
      </c>
      <c r="S217" s="78">
        <f t="shared" ref="S217" si="1661">IFERROR(R217/P215,"-")</f>
        <v>0.37148846960167714</v>
      </c>
      <c r="T217" s="338"/>
      <c r="U217" s="46" t="s">
        <v>86</v>
      </c>
      <c r="V217" s="226">
        <v>1224</v>
      </c>
      <c r="W217" s="69">
        <f t="shared" ref="W217" si="1662">IFERROR(V217/T215,"-")</f>
        <v>0.36734693877551022</v>
      </c>
      <c r="X217" s="338"/>
      <c r="Y217" s="46" t="s">
        <v>86</v>
      </c>
      <c r="Z217" s="226">
        <v>570</v>
      </c>
      <c r="AA217" s="69">
        <f t="shared" ref="AA217" si="1663">IFERROR(Z217/X215,"-")</f>
        <v>0.33216783216783219</v>
      </c>
      <c r="AB217" s="338"/>
      <c r="AC217" s="46" t="s">
        <v>86</v>
      </c>
      <c r="AD217" s="226">
        <v>185</v>
      </c>
      <c r="AE217" s="69">
        <f t="shared" ref="AE217" si="1664">IFERROR(AD217/AB215,"-")</f>
        <v>0.27529761904761907</v>
      </c>
      <c r="AF217" s="338"/>
      <c r="AG217" s="46" t="s">
        <v>86</v>
      </c>
      <c r="AH217" s="226">
        <v>5577</v>
      </c>
      <c r="AI217" s="78">
        <f t="shared" ref="AI217" si="1665">IFERROR(AH217/AF215,"-")</f>
        <v>0.3434959349593496</v>
      </c>
    </row>
    <row r="218" spans="2:35" s="20" customFormat="1">
      <c r="B218" s="311"/>
      <c r="C218" s="348"/>
      <c r="D218" s="338"/>
      <c r="E218" s="46" t="s">
        <v>87</v>
      </c>
      <c r="F218" s="226">
        <v>2</v>
      </c>
      <c r="G218" s="69">
        <f t="shared" ref="G218" si="1666">IFERROR(F218/D215,"-")</f>
        <v>6.4516129032258063E-2</v>
      </c>
      <c r="H218" s="338"/>
      <c r="I218" s="46" t="s">
        <v>87</v>
      </c>
      <c r="J218" s="226">
        <v>6</v>
      </c>
      <c r="K218" s="69">
        <f t="shared" ref="K218" si="1667">IFERROR(J218/H215,"-")</f>
        <v>0.1111111111111111</v>
      </c>
      <c r="L218" s="338"/>
      <c r="M218" s="46" t="s">
        <v>87</v>
      </c>
      <c r="N218" s="226">
        <v>417</v>
      </c>
      <c r="O218" s="69">
        <f t="shared" ref="O218" si="1668">IFERROR(N218/L215,"-")</f>
        <v>7.3661897191308959E-2</v>
      </c>
      <c r="P218" s="338"/>
      <c r="Q218" s="46" t="s">
        <v>87</v>
      </c>
      <c r="R218" s="226">
        <v>546</v>
      </c>
      <c r="S218" s="78">
        <f t="shared" ref="S218" si="1669">IFERROR(R218/P215,"-")</f>
        <v>0.11446540880503145</v>
      </c>
      <c r="T218" s="338"/>
      <c r="U218" s="46" t="s">
        <v>87</v>
      </c>
      <c r="V218" s="226">
        <v>548</v>
      </c>
      <c r="W218" s="69">
        <f t="shared" ref="W218" si="1670">IFERROR(V218/T215,"-")</f>
        <v>0.1644657863145258</v>
      </c>
      <c r="X218" s="338"/>
      <c r="Y218" s="46" t="s">
        <v>87</v>
      </c>
      <c r="Z218" s="226">
        <v>319</v>
      </c>
      <c r="AA218" s="69">
        <f t="shared" ref="AA218" si="1671">IFERROR(Z218/X215,"-")</f>
        <v>0.1858974358974359</v>
      </c>
      <c r="AB218" s="338"/>
      <c r="AC218" s="46" t="s">
        <v>87</v>
      </c>
      <c r="AD218" s="226">
        <v>137</v>
      </c>
      <c r="AE218" s="69">
        <f t="shared" ref="AE218" si="1672">IFERROR(AD218/AB215,"-")</f>
        <v>0.20386904761904762</v>
      </c>
      <c r="AF218" s="338"/>
      <c r="AG218" s="46" t="s">
        <v>87</v>
      </c>
      <c r="AH218" s="226">
        <v>1975</v>
      </c>
      <c r="AI218" s="78">
        <f t="shared" ref="AI218" si="1673">IFERROR(AH218/AF215,"-")</f>
        <v>0.12164326188716433</v>
      </c>
    </row>
    <row r="219" spans="2:35" s="20" customFormat="1">
      <c r="B219" s="311"/>
      <c r="C219" s="348"/>
      <c r="D219" s="338"/>
      <c r="E219" s="47" t="s">
        <v>88</v>
      </c>
      <c r="F219" s="227">
        <v>8</v>
      </c>
      <c r="G219" s="70">
        <f t="shared" ref="G219" si="1674">IFERROR(F219/D215,"-")</f>
        <v>0.25806451612903225</v>
      </c>
      <c r="H219" s="338"/>
      <c r="I219" s="47" t="s">
        <v>88</v>
      </c>
      <c r="J219" s="227">
        <v>16</v>
      </c>
      <c r="K219" s="70">
        <f t="shared" ref="K219" si="1675">IFERROR(J219/H215,"-")</f>
        <v>0.29629629629629628</v>
      </c>
      <c r="L219" s="338"/>
      <c r="M219" s="47" t="s">
        <v>88</v>
      </c>
      <c r="N219" s="227">
        <v>1046</v>
      </c>
      <c r="O219" s="70">
        <f t="shared" ref="O219" si="1676">IFERROR(N219/L215,"-")</f>
        <v>0.18477300830242008</v>
      </c>
      <c r="P219" s="338"/>
      <c r="Q219" s="47" t="s">
        <v>88</v>
      </c>
      <c r="R219" s="227">
        <v>1150</v>
      </c>
      <c r="S219" s="79">
        <f t="shared" ref="S219" si="1677">IFERROR(R219/P215,"-")</f>
        <v>0.24109014675052412</v>
      </c>
      <c r="T219" s="338"/>
      <c r="U219" s="47" t="s">
        <v>88</v>
      </c>
      <c r="V219" s="227">
        <v>931</v>
      </c>
      <c r="W219" s="70">
        <f t="shared" ref="W219" si="1678">IFERROR(V219/T215,"-")</f>
        <v>0.27941176470588236</v>
      </c>
      <c r="X219" s="338"/>
      <c r="Y219" s="47" t="s">
        <v>88</v>
      </c>
      <c r="Z219" s="227">
        <v>451</v>
      </c>
      <c r="AA219" s="70">
        <f t="shared" ref="AA219" si="1679">IFERROR(Z219/X215,"-")</f>
        <v>0.26282051282051283</v>
      </c>
      <c r="AB219" s="338"/>
      <c r="AC219" s="47" t="s">
        <v>88</v>
      </c>
      <c r="AD219" s="227">
        <v>150</v>
      </c>
      <c r="AE219" s="70">
        <f t="shared" ref="AE219" si="1680">IFERROR(AD219/AB215,"-")</f>
        <v>0.22321428571428573</v>
      </c>
      <c r="AF219" s="338"/>
      <c r="AG219" s="47" t="s">
        <v>88</v>
      </c>
      <c r="AH219" s="227">
        <v>3752</v>
      </c>
      <c r="AI219" s="79">
        <f t="shared" ref="AI219" si="1681">IFERROR(AH219/AF215,"-")</f>
        <v>0.23109140182310914</v>
      </c>
    </row>
    <row r="220" spans="2:35" s="20" customFormat="1" ht="24">
      <c r="B220" s="294"/>
      <c r="C220" s="349"/>
      <c r="D220" s="339"/>
      <c r="E220" s="224" t="s">
        <v>169</v>
      </c>
      <c r="F220" s="228">
        <v>16</v>
      </c>
      <c r="G220" s="71">
        <f t="shared" ref="G220" si="1682">IFERROR(F220/D215,"-")</f>
        <v>0.5161290322580645</v>
      </c>
      <c r="H220" s="339"/>
      <c r="I220" s="224" t="s">
        <v>169</v>
      </c>
      <c r="J220" s="228">
        <v>38</v>
      </c>
      <c r="K220" s="71">
        <f t="shared" ref="K220" si="1683">IFERROR(J220/H215,"-")</f>
        <v>0.70370370370370372</v>
      </c>
      <c r="L220" s="339"/>
      <c r="M220" s="224" t="s">
        <v>169</v>
      </c>
      <c r="N220" s="228">
        <v>3207</v>
      </c>
      <c r="O220" s="71">
        <f t="shared" ref="O220" si="1684">IFERROR(N220/L215,"-")</f>
        <v>0.56650768415474295</v>
      </c>
      <c r="P220" s="339"/>
      <c r="Q220" s="224" t="s">
        <v>169</v>
      </c>
      <c r="R220" s="228">
        <v>3200</v>
      </c>
      <c r="S220" s="71">
        <f t="shared" ref="S220" si="1685">IFERROR(R220/P215,"-")</f>
        <v>0.67085953878406712</v>
      </c>
      <c r="T220" s="339"/>
      <c r="U220" s="224" t="s">
        <v>169</v>
      </c>
      <c r="V220" s="228">
        <v>2420</v>
      </c>
      <c r="W220" s="71">
        <f t="shared" ref="W220" si="1686">IFERROR(V220/T215,"-")</f>
        <v>0.72629051620648255</v>
      </c>
      <c r="X220" s="339"/>
      <c r="Y220" s="224" t="s">
        <v>169</v>
      </c>
      <c r="Z220" s="228">
        <v>1254</v>
      </c>
      <c r="AA220" s="71">
        <f t="shared" ref="AA220" si="1687">IFERROR(Z220/X215,"-")</f>
        <v>0.73076923076923073</v>
      </c>
      <c r="AB220" s="339"/>
      <c r="AC220" s="224" t="s">
        <v>169</v>
      </c>
      <c r="AD220" s="228">
        <v>449</v>
      </c>
      <c r="AE220" s="71">
        <f t="shared" ref="AE220" si="1688">IFERROR(AD220/AB215,"-")</f>
        <v>0.66815476190476186</v>
      </c>
      <c r="AF220" s="339"/>
      <c r="AG220" s="224" t="s">
        <v>169</v>
      </c>
      <c r="AH220" s="228">
        <v>10584</v>
      </c>
      <c r="AI220" s="71">
        <f t="shared" ref="AI220" si="1689">IFERROR(AH220/AF215,"-")</f>
        <v>0.65188470066518844</v>
      </c>
    </row>
    <row r="221" spans="2:35" s="20" customFormat="1">
      <c r="B221" s="293">
        <v>37</v>
      </c>
      <c r="C221" s="347" t="s">
        <v>5</v>
      </c>
      <c r="D221" s="337">
        <f>'市区町村別_在宅(医科)'!D43</f>
        <v>28</v>
      </c>
      <c r="E221" s="191" t="s">
        <v>84</v>
      </c>
      <c r="F221" s="247">
        <v>3</v>
      </c>
      <c r="G221" s="68">
        <f t="shared" ref="G221" si="1690">IFERROR(F221/D221,"-")</f>
        <v>0.10714285714285714</v>
      </c>
      <c r="H221" s="337">
        <f>'市区町村別_在宅(医科)'!M43</f>
        <v>134</v>
      </c>
      <c r="I221" s="191" t="s">
        <v>84</v>
      </c>
      <c r="J221" s="247">
        <v>12</v>
      </c>
      <c r="K221" s="68">
        <f t="shared" ref="K221" si="1691">IFERROR(J221/H221,"-")</f>
        <v>8.9552238805970144E-2</v>
      </c>
      <c r="L221" s="337">
        <f>'市区町村別_在宅(医科)'!V43</f>
        <v>17728</v>
      </c>
      <c r="M221" s="191" t="s">
        <v>84</v>
      </c>
      <c r="N221" s="247">
        <v>1094</v>
      </c>
      <c r="O221" s="68">
        <f t="shared" ref="O221" si="1692">IFERROR(N221/L221,"-")</f>
        <v>6.1710288808664263E-2</v>
      </c>
      <c r="P221" s="337">
        <f>'市区町村別_在宅(医科)'!AE43</f>
        <v>14661</v>
      </c>
      <c r="Q221" s="191" t="s">
        <v>84</v>
      </c>
      <c r="R221" s="247">
        <v>1865</v>
      </c>
      <c r="S221" s="77">
        <f t="shared" ref="S221" si="1693">IFERROR(R221/P221,"-")</f>
        <v>0.12720823954709773</v>
      </c>
      <c r="T221" s="337">
        <f>'市区町村別_在宅(医科)'!AN43</f>
        <v>10281</v>
      </c>
      <c r="U221" s="191" t="s">
        <v>84</v>
      </c>
      <c r="V221" s="247">
        <v>2212</v>
      </c>
      <c r="W221" s="68">
        <f t="shared" ref="W221" si="1694">IFERROR(V221/T221,"-")</f>
        <v>0.21515416788250169</v>
      </c>
      <c r="X221" s="337">
        <f>'市区町村別_在宅(医科)'!AW43</f>
        <v>4608</v>
      </c>
      <c r="Y221" s="191" t="s">
        <v>84</v>
      </c>
      <c r="Z221" s="247">
        <v>1248</v>
      </c>
      <c r="AA221" s="68">
        <f t="shared" ref="AA221" si="1695">IFERROR(Z221/X221,"-")</f>
        <v>0.27083333333333331</v>
      </c>
      <c r="AB221" s="337">
        <f>'市区町村別_在宅(医科)'!BF43</f>
        <v>1781</v>
      </c>
      <c r="AC221" s="191" t="s">
        <v>84</v>
      </c>
      <c r="AD221" s="247">
        <v>469</v>
      </c>
      <c r="AE221" s="68">
        <f t="shared" ref="AE221" si="1696">IFERROR(AD221/AB221,"-")</f>
        <v>0.26333520494104434</v>
      </c>
      <c r="AF221" s="337">
        <f>'市区町村別_在宅(医科)'!BO43</f>
        <v>49221</v>
      </c>
      <c r="AG221" s="191" t="s">
        <v>84</v>
      </c>
      <c r="AH221" s="247">
        <v>6903</v>
      </c>
      <c r="AI221" s="77">
        <f t="shared" ref="AI221" si="1697">IFERROR(AH221/AF221,"-")</f>
        <v>0.14024501737063449</v>
      </c>
    </row>
    <row r="222" spans="2:35" s="20" customFormat="1">
      <c r="B222" s="311"/>
      <c r="C222" s="348"/>
      <c r="D222" s="338"/>
      <c r="E222" s="45" t="s">
        <v>85</v>
      </c>
      <c r="F222" s="226">
        <v>6</v>
      </c>
      <c r="G222" s="69">
        <f t="shared" ref="G222" si="1698">IFERROR(F222/D221,"-")</f>
        <v>0.21428571428571427</v>
      </c>
      <c r="H222" s="338"/>
      <c r="I222" s="45" t="s">
        <v>85</v>
      </c>
      <c r="J222" s="226">
        <v>43</v>
      </c>
      <c r="K222" s="69">
        <f t="shared" ref="K222" si="1699">IFERROR(J222/H221,"-")</f>
        <v>0.32089552238805968</v>
      </c>
      <c r="L222" s="338"/>
      <c r="M222" s="45" t="s">
        <v>85</v>
      </c>
      <c r="N222" s="226">
        <v>3797</v>
      </c>
      <c r="O222" s="69">
        <f t="shared" ref="O222" si="1700">IFERROR(N222/L221,"-")</f>
        <v>0.21418095667870035</v>
      </c>
      <c r="P222" s="338"/>
      <c r="Q222" s="45" t="s">
        <v>85</v>
      </c>
      <c r="R222" s="226">
        <v>4079</v>
      </c>
      <c r="S222" s="78">
        <f t="shared" ref="S222" si="1701">IFERROR(R222/P221,"-")</f>
        <v>0.27822113089148082</v>
      </c>
      <c r="T222" s="338"/>
      <c r="U222" s="45" t="s">
        <v>85</v>
      </c>
      <c r="V222" s="226">
        <v>3252</v>
      </c>
      <c r="W222" s="69">
        <f t="shared" ref="W222" si="1702">IFERROR(V222/T221,"-")</f>
        <v>0.31631164283629998</v>
      </c>
      <c r="X222" s="338"/>
      <c r="Y222" s="45" t="s">
        <v>85</v>
      </c>
      <c r="Z222" s="226">
        <v>1373</v>
      </c>
      <c r="AA222" s="69">
        <f t="shared" ref="AA222" si="1703">IFERROR(Z222/X221,"-")</f>
        <v>0.29796006944444442</v>
      </c>
      <c r="AB222" s="338"/>
      <c r="AC222" s="45" t="s">
        <v>85</v>
      </c>
      <c r="AD222" s="226">
        <v>474</v>
      </c>
      <c r="AE222" s="69">
        <f t="shared" ref="AE222" si="1704">IFERROR(AD222/AB221,"-")</f>
        <v>0.26614261650758003</v>
      </c>
      <c r="AF222" s="338"/>
      <c r="AG222" s="45" t="s">
        <v>85</v>
      </c>
      <c r="AH222" s="226">
        <v>13024</v>
      </c>
      <c r="AI222" s="78">
        <f t="shared" ref="AI222" si="1705">IFERROR(AH222/AF221,"-")</f>
        <v>0.26460250705999472</v>
      </c>
    </row>
    <row r="223" spans="2:35" s="20" customFormat="1">
      <c r="B223" s="311"/>
      <c r="C223" s="348"/>
      <c r="D223" s="338"/>
      <c r="E223" s="46" t="s">
        <v>86</v>
      </c>
      <c r="F223" s="226">
        <v>7</v>
      </c>
      <c r="G223" s="69">
        <f t="shared" ref="G223" si="1706">IFERROR(F223/D221,"-")</f>
        <v>0.25</v>
      </c>
      <c r="H223" s="338"/>
      <c r="I223" s="46" t="s">
        <v>86</v>
      </c>
      <c r="J223" s="226">
        <v>46</v>
      </c>
      <c r="K223" s="69">
        <f t="shared" ref="K223" si="1707">IFERROR(J223/H221,"-")</f>
        <v>0.34328358208955223</v>
      </c>
      <c r="L223" s="338"/>
      <c r="M223" s="46" t="s">
        <v>86</v>
      </c>
      <c r="N223" s="226">
        <v>6072</v>
      </c>
      <c r="O223" s="69">
        <f t="shared" ref="O223" si="1708">IFERROR(N223/L221,"-")</f>
        <v>0.34250902527075811</v>
      </c>
      <c r="P223" s="338"/>
      <c r="Q223" s="46" t="s">
        <v>86</v>
      </c>
      <c r="R223" s="226">
        <v>5897</v>
      </c>
      <c r="S223" s="78">
        <f t="shared" ref="S223" si="1709">IFERROR(R223/P221,"-")</f>
        <v>0.40222358638564898</v>
      </c>
      <c r="T223" s="338"/>
      <c r="U223" s="46" t="s">
        <v>86</v>
      </c>
      <c r="V223" s="226">
        <v>4280</v>
      </c>
      <c r="W223" s="69">
        <f t="shared" ref="W223" si="1710">IFERROR(V223/T221,"-")</f>
        <v>0.41630191615601597</v>
      </c>
      <c r="X223" s="338"/>
      <c r="Y223" s="46" t="s">
        <v>86</v>
      </c>
      <c r="Z223" s="226">
        <v>1630</v>
      </c>
      <c r="AA223" s="69">
        <f t="shared" ref="AA223" si="1711">IFERROR(Z223/X221,"-")</f>
        <v>0.3537326388888889</v>
      </c>
      <c r="AB223" s="338"/>
      <c r="AC223" s="46" t="s">
        <v>86</v>
      </c>
      <c r="AD223" s="226">
        <v>495</v>
      </c>
      <c r="AE223" s="69">
        <f t="shared" ref="AE223" si="1712">IFERROR(AD223/AB221,"-")</f>
        <v>0.27793374508702978</v>
      </c>
      <c r="AF223" s="338"/>
      <c r="AG223" s="46" t="s">
        <v>86</v>
      </c>
      <c r="AH223" s="226">
        <v>18427</v>
      </c>
      <c r="AI223" s="78">
        <f t="shared" ref="AI223" si="1713">IFERROR(AH223/AF221,"-")</f>
        <v>0.37437272708803154</v>
      </c>
    </row>
    <row r="224" spans="2:35" s="20" customFormat="1">
      <c r="B224" s="311"/>
      <c r="C224" s="348"/>
      <c r="D224" s="338"/>
      <c r="E224" s="46" t="s">
        <v>87</v>
      </c>
      <c r="F224" s="226">
        <v>2</v>
      </c>
      <c r="G224" s="69">
        <f t="shared" ref="G224" si="1714">IFERROR(F224/D221,"-")</f>
        <v>7.1428571428571425E-2</v>
      </c>
      <c r="H224" s="338"/>
      <c r="I224" s="46" t="s">
        <v>87</v>
      </c>
      <c r="J224" s="226">
        <v>13</v>
      </c>
      <c r="K224" s="69">
        <f t="shared" ref="K224" si="1715">IFERROR(J224/H221,"-")</f>
        <v>9.7014925373134331E-2</v>
      </c>
      <c r="L224" s="338"/>
      <c r="M224" s="46" t="s">
        <v>87</v>
      </c>
      <c r="N224" s="226">
        <v>1276</v>
      </c>
      <c r="O224" s="69">
        <f t="shared" ref="O224" si="1716">IFERROR(N224/L221,"-")</f>
        <v>7.1976534296028877E-2</v>
      </c>
      <c r="P224" s="338"/>
      <c r="Q224" s="46" t="s">
        <v>87</v>
      </c>
      <c r="R224" s="226">
        <v>1781</v>
      </c>
      <c r="S224" s="78">
        <f t="shared" ref="S224" si="1717">IFERROR(R224/P221,"-")</f>
        <v>0.12147875315462793</v>
      </c>
      <c r="T224" s="338"/>
      <c r="U224" s="46" t="s">
        <v>87</v>
      </c>
      <c r="V224" s="226">
        <v>1712</v>
      </c>
      <c r="W224" s="69">
        <f t="shared" ref="W224" si="1718">IFERROR(V224/T221,"-")</f>
        <v>0.16652076646240638</v>
      </c>
      <c r="X224" s="338"/>
      <c r="Y224" s="46" t="s">
        <v>87</v>
      </c>
      <c r="Z224" s="226">
        <v>868</v>
      </c>
      <c r="AA224" s="69">
        <f t="shared" ref="AA224" si="1719">IFERROR(Z224/X221,"-")</f>
        <v>0.18836805555555555</v>
      </c>
      <c r="AB224" s="338"/>
      <c r="AC224" s="46" t="s">
        <v>87</v>
      </c>
      <c r="AD224" s="226">
        <v>324</v>
      </c>
      <c r="AE224" s="69">
        <f t="shared" ref="AE224" si="1720">IFERROR(AD224/AB221,"-")</f>
        <v>0.18192026951151039</v>
      </c>
      <c r="AF224" s="338"/>
      <c r="AG224" s="46" t="s">
        <v>87</v>
      </c>
      <c r="AH224" s="226">
        <v>5976</v>
      </c>
      <c r="AI224" s="78">
        <f t="shared" ref="AI224" si="1721">IFERROR(AH224/AF221,"-")</f>
        <v>0.12141159261290912</v>
      </c>
    </row>
    <row r="225" spans="2:35" s="20" customFormat="1">
      <c r="B225" s="311"/>
      <c r="C225" s="348"/>
      <c r="D225" s="338"/>
      <c r="E225" s="47" t="s">
        <v>88</v>
      </c>
      <c r="F225" s="227">
        <v>4</v>
      </c>
      <c r="G225" s="70">
        <f t="shared" ref="G225" si="1722">IFERROR(F225/D221,"-")</f>
        <v>0.14285714285714285</v>
      </c>
      <c r="H225" s="338"/>
      <c r="I225" s="47" t="s">
        <v>88</v>
      </c>
      <c r="J225" s="227">
        <v>27</v>
      </c>
      <c r="K225" s="70">
        <f t="shared" ref="K225" si="1723">IFERROR(J225/H221,"-")</f>
        <v>0.20149253731343283</v>
      </c>
      <c r="L225" s="338"/>
      <c r="M225" s="47" t="s">
        <v>88</v>
      </c>
      <c r="N225" s="227">
        <v>3475</v>
      </c>
      <c r="O225" s="70">
        <f t="shared" ref="O225" si="1724">IFERROR(N225/L221,"-")</f>
        <v>0.19601759927797835</v>
      </c>
      <c r="P225" s="338"/>
      <c r="Q225" s="47" t="s">
        <v>88</v>
      </c>
      <c r="R225" s="227">
        <v>3545</v>
      </c>
      <c r="S225" s="79">
        <f t="shared" ref="S225" si="1725">IFERROR(R225/P221,"-")</f>
        <v>0.24179796739649409</v>
      </c>
      <c r="T225" s="338"/>
      <c r="U225" s="47" t="s">
        <v>88</v>
      </c>
      <c r="V225" s="227">
        <v>2842</v>
      </c>
      <c r="W225" s="70">
        <f t="shared" ref="W225" si="1726">IFERROR(V225/T221,"-")</f>
        <v>0.27643225367182178</v>
      </c>
      <c r="X225" s="338"/>
      <c r="Y225" s="47" t="s">
        <v>88</v>
      </c>
      <c r="Z225" s="227">
        <v>1257</v>
      </c>
      <c r="AA225" s="70">
        <f t="shared" ref="AA225" si="1727">IFERROR(Z225/X221,"-")</f>
        <v>0.27278645833333331</v>
      </c>
      <c r="AB225" s="338"/>
      <c r="AC225" s="47" t="s">
        <v>88</v>
      </c>
      <c r="AD225" s="227">
        <v>455</v>
      </c>
      <c r="AE225" s="70">
        <f t="shared" ref="AE225" si="1728">IFERROR(AD225/AB221,"-")</f>
        <v>0.25547445255474455</v>
      </c>
      <c r="AF225" s="338"/>
      <c r="AG225" s="47" t="s">
        <v>88</v>
      </c>
      <c r="AH225" s="227">
        <v>11605</v>
      </c>
      <c r="AI225" s="79">
        <f t="shared" ref="AI225" si="1729">IFERROR(AH225/AF221,"-")</f>
        <v>0.23577334877389733</v>
      </c>
    </row>
    <row r="226" spans="2:35" s="20" customFormat="1" ht="24">
      <c r="B226" s="294"/>
      <c r="C226" s="349"/>
      <c r="D226" s="339"/>
      <c r="E226" s="224" t="s">
        <v>169</v>
      </c>
      <c r="F226" s="228">
        <v>15</v>
      </c>
      <c r="G226" s="71">
        <f t="shared" ref="G226" si="1730">IFERROR(F226/D221,"-")</f>
        <v>0.5357142857142857</v>
      </c>
      <c r="H226" s="339"/>
      <c r="I226" s="224" t="s">
        <v>169</v>
      </c>
      <c r="J226" s="228">
        <v>93</v>
      </c>
      <c r="K226" s="71">
        <f t="shared" ref="K226" si="1731">IFERROR(J226/H221,"-")</f>
        <v>0.69402985074626866</v>
      </c>
      <c r="L226" s="339"/>
      <c r="M226" s="224" t="s">
        <v>169</v>
      </c>
      <c r="N226" s="228">
        <v>10155</v>
      </c>
      <c r="O226" s="71">
        <f t="shared" ref="O226" si="1732">IFERROR(N226/L221,"-")</f>
        <v>0.57282265342960292</v>
      </c>
      <c r="P226" s="339"/>
      <c r="Q226" s="224" t="s">
        <v>169</v>
      </c>
      <c r="R226" s="228">
        <v>10045</v>
      </c>
      <c r="S226" s="71">
        <f t="shared" ref="S226" si="1733">IFERROR(R226/P221,"-")</f>
        <v>0.68515108109951572</v>
      </c>
      <c r="T226" s="339"/>
      <c r="U226" s="224" t="s">
        <v>169</v>
      </c>
      <c r="V226" s="228">
        <v>7610</v>
      </c>
      <c r="W226" s="71">
        <f t="shared" ref="W226" si="1734">IFERROR(V226/T221,"-")</f>
        <v>0.74020036961385083</v>
      </c>
      <c r="X226" s="339"/>
      <c r="Y226" s="224" t="s">
        <v>169</v>
      </c>
      <c r="Z226" s="228">
        <v>3378</v>
      </c>
      <c r="AA226" s="71">
        <f t="shared" ref="AA226" si="1735">IFERROR(Z226/X221,"-")</f>
        <v>0.73307291666666663</v>
      </c>
      <c r="AB226" s="339"/>
      <c r="AC226" s="224" t="s">
        <v>169</v>
      </c>
      <c r="AD226" s="228">
        <v>1188</v>
      </c>
      <c r="AE226" s="71">
        <f t="shared" ref="AE226" si="1736">IFERROR(AD226/AB221,"-")</f>
        <v>0.66704098820887137</v>
      </c>
      <c r="AF226" s="339"/>
      <c r="AG226" s="224" t="s">
        <v>169</v>
      </c>
      <c r="AH226" s="228">
        <v>32484</v>
      </c>
      <c r="AI226" s="71">
        <f t="shared" ref="AI226" si="1737">IFERROR(AH226/AF221,"-")</f>
        <v>0.65996221125129517</v>
      </c>
    </row>
    <row r="227" spans="2:35" s="20" customFormat="1">
      <c r="B227" s="293">
        <v>38</v>
      </c>
      <c r="C227" s="347" t="s">
        <v>47</v>
      </c>
      <c r="D227" s="337">
        <f>'市区町村別_在宅(医科)'!D44</f>
        <v>27</v>
      </c>
      <c r="E227" s="191" t="s">
        <v>84</v>
      </c>
      <c r="F227" s="247">
        <v>1</v>
      </c>
      <c r="G227" s="68">
        <f t="shared" ref="G227" si="1738">IFERROR(F227/D227,"-")</f>
        <v>3.7037037037037035E-2</v>
      </c>
      <c r="H227" s="337">
        <f>'市区町村別_在宅(医科)'!M44</f>
        <v>61</v>
      </c>
      <c r="I227" s="191" t="s">
        <v>84</v>
      </c>
      <c r="J227" s="247">
        <v>7</v>
      </c>
      <c r="K227" s="68">
        <f t="shared" ref="K227" si="1739">IFERROR(J227/H227,"-")</f>
        <v>0.11475409836065574</v>
      </c>
      <c r="L227" s="337">
        <f>'市区町村別_在宅(医科)'!V44</f>
        <v>3883</v>
      </c>
      <c r="M227" s="191" t="s">
        <v>84</v>
      </c>
      <c r="N227" s="247">
        <v>315</v>
      </c>
      <c r="O227" s="68">
        <f t="shared" ref="O227" si="1740">IFERROR(N227/L227,"-")</f>
        <v>8.1122843162503219E-2</v>
      </c>
      <c r="P227" s="337">
        <f>'市区町村別_在宅(医科)'!AE44</f>
        <v>3093</v>
      </c>
      <c r="Q227" s="191" t="s">
        <v>84</v>
      </c>
      <c r="R227" s="247">
        <v>448</v>
      </c>
      <c r="S227" s="77">
        <f t="shared" ref="S227" si="1741">IFERROR(R227/P227,"-")</f>
        <v>0.14484319430973167</v>
      </c>
      <c r="T227" s="337">
        <f>'市区町村別_在宅(医科)'!AN44</f>
        <v>2080</v>
      </c>
      <c r="U227" s="191" t="s">
        <v>84</v>
      </c>
      <c r="V227" s="247">
        <v>452</v>
      </c>
      <c r="W227" s="68">
        <f t="shared" ref="W227" si="1742">IFERROR(V227/T227,"-")</f>
        <v>0.21730769230769231</v>
      </c>
      <c r="X227" s="337">
        <f>'市区町村別_在宅(医科)'!AW44</f>
        <v>950</v>
      </c>
      <c r="Y227" s="191" t="s">
        <v>84</v>
      </c>
      <c r="Z227" s="247">
        <v>240</v>
      </c>
      <c r="AA227" s="68">
        <f t="shared" ref="AA227" si="1743">IFERROR(Z227/X227,"-")</f>
        <v>0.25263157894736843</v>
      </c>
      <c r="AB227" s="337">
        <f>'市区町村別_在宅(医科)'!BF44</f>
        <v>347</v>
      </c>
      <c r="AC227" s="191" t="s">
        <v>84</v>
      </c>
      <c r="AD227" s="247">
        <v>73</v>
      </c>
      <c r="AE227" s="68">
        <f t="shared" ref="AE227" si="1744">IFERROR(AD227/AB227,"-")</f>
        <v>0.21037463976945245</v>
      </c>
      <c r="AF227" s="337">
        <f>'市区町村別_在宅(医科)'!BO44</f>
        <v>10441</v>
      </c>
      <c r="AG227" s="191" t="s">
        <v>84</v>
      </c>
      <c r="AH227" s="247">
        <v>1536</v>
      </c>
      <c r="AI227" s="77">
        <f t="shared" ref="AI227" si="1745">IFERROR(AH227/AF227,"-")</f>
        <v>0.14711234556077005</v>
      </c>
    </row>
    <row r="228" spans="2:35" s="20" customFormat="1">
      <c r="B228" s="311"/>
      <c r="C228" s="348"/>
      <c r="D228" s="338"/>
      <c r="E228" s="45" t="s">
        <v>85</v>
      </c>
      <c r="F228" s="226">
        <v>9</v>
      </c>
      <c r="G228" s="69">
        <f t="shared" ref="G228" si="1746">IFERROR(F228/D227,"-")</f>
        <v>0.33333333333333331</v>
      </c>
      <c r="H228" s="338"/>
      <c r="I228" s="45" t="s">
        <v>85</v>
      </c>
      <c r="J228" s="226">
        <v>28</v>
      </c>
      <c r="K228" s="69">
        <f t="shared" ref="K228" si="1747">IFERROR(J228/H227,"-")</f>
        <v>0.45901639344262296</v>
      </c>
      <c r="L228" s="338"/>
      <c r="M228" s="45" t="s">
        <v>85</v>
      </c>
      <c r="N228" s="226">
        <v>1084</v>
      </c>
      <c r="O228" s="69">
        <f t="shared" ref="O228" si="1748">IFERROR(N228/L227,"-")</f>
        <v>0.27916559361318566</v>
      </c>
      <c r="P228" s="338"/>
      <c r="Q228" s="45" t="s">
        <v>85</v>
      </c>
      <c r="R228" s="226">
        <v>1060</v>
      </c>
      <c r="S228" s="78">
        <f t="shared" ref="S228" si="1749">IFERROR(R228/P227,"-")</f>
        <v>0.3427093436792758</v>
      </c>
      <c r="T228" s="338"/>
      <c r="U228" s="45" t="s">
        <v>85</v>
      </c>
      <c r="V228" s="226">
        <v>716</v>
      </c>
      <c r="W228" s="69">
        <f t="shared" ref="W228" si="1750">IFERROR(V228/T227,"-")</f>
        <v>0.34423076923076923</v>
      </c>
      <c r="X228" s="338"/>
      <c r="Y228" s="45" t="s">
        <v>85</v>
      </c>
      <c r="Z228" s="226">
        <v>305</v>
      </c>
      <c r="AA228" s="69">
        <f t="shared" ref="AA228" si="1751">IFERROR(Z228/X227,"-")</f>
        <v>0.32105263157894737</v>
      </c>
      <c r="AB228" s="338"/>
      <c r="AC228" s="45" t="s">
        <v>85</v>
      </c>
      <c r="AD228" s="226">
        <v>94</v>
      </c>
      <c r="AE228" s="69">
        <f t="shared" ref="AE228" si="1752">IFERROR(AD228/AB227,"-")</f>
        <v>0.27089337175792505</v>
      </c>
      <c r="AF228" s="338"/>
      <c r="AG228" s="45" t="s">
        <v>85</v>
      </c>
      <c r="AH228" s="226">
        <v>3296</v>
      </c>
      <c r="AI228" s="78">
        <f t="shared" ref="AI228" si="1753">IFERROR(AH228/AF227,"-")</f>
        <v>0.3156785748491524</v>
      </c>
    </row>
    <row r="229" spans="2:35" s="20" customFormat="1">
      <c r="B229" s="311"/>
      <c r="C229" s="348"/>
      <c r="D229" s="338"/>
      <c r="E229" s="46" t="s">
        <v>86</v>
      </c>
      <c r="F229" s="226">
        <v>7</v>
      </c>
      <c r="G229" s="69">
        <f t="shared" ref="G229" si="1754">IFERROR(F229/D227,"-")</f>
        <v>0.25925925925925924</v>
      </c>
      <c r="H229" s="338"/>
      <c r="I229" s="46" t="s">
        <v>86</v>
      </c>
      <c r="J229" s="226">
        <v>20</v>
      </c>
      <c r="K229" s="69">
        <f t="shared" ref="K229" si="1755">IFERROR(J229/H227,"-")</f>
        <v>0.32786885245901637</v>
      </c>
      <c r="L229" s="338"/>
      <c r="M229" s="46" t="s">
        <v>86</v>
      </c>
      <c r="N229" s="226">
        <v>1404</v>
      </c>
      <c r="O229" s="69">
        <f t="shared" ref="O229" si="1756">IFERROR(N229/L227,"-")</f>
        <v>0.36157610095287152</v>
      </c>
      <c r="P229" s="338"/>
      <c r="Q229" s="46" t="s">
        <v>86</v>
      </c>
      <c r="R229" s="226">
        <v>1298</v>
      </c>
      <c r="S229" s="78">
        <f t="shared" ref="S229" si="1757">IFERROR(R229/P227,"-")</f>
        <v>0.41965729065632074</v>
      </c>
      <c r="T229" s="338"/>
      <c r="U229" s="46" t="s">
        <v>86</v>
      </c>
      <c r="V229" s="226">
        <v>925</v>
      </c>
      <c r="W229" s="69">
        <f t="shared" ref="W229" si="1758">IFERROR(V229/T227,"-")</f>
        <v>0.44471153846153844</v>
      </c>
      <c r="X229" s="338"/>
      <c r="Y229" s="46" t="s">
        <v>86</v>
      </c>
      <c r="Z229" s="226">
        <v>393</v>
      </c>
      <c r="AA229" s="69">
        <f t="shared" ref="AA229" si="1759">IFERROR(Z229/X227,"-")</f>
        <v>0.41368421052631577</v>
      </c>
      <c r="AB229" s="338"/>
      <c r="AC229" s="46" t="s">
        <v>86</v>
      </c>
      <c r="AD229" s="226">
        <v>94</v>
      </c>
      <c r="AE229" s="69">
        <f t="shared" ref="AE229" si="1760">IFERROR(AD229/AB227,"-")</f>
        <v>0.27089337175792505</v>
      </c>
      <c r="AF229" s="338"/>
      <c r="AG229" s="46" t="s">
        <v>86</v>
      </c>
      <c r="AH229" s="226">
        <v>4141</v>
      </c>
      <c r="AI229" s="78">
        <f t="shared" ref="AI229" si="1761">IFERROR(AH229/AF227,"-")</f>
        <v>0.39660952016090412</v>
      </c>
    </row>
    <row r="230" spans="2:35" s="20" customFormat="1">
      <c r="B230" s="311"/>
      <c r="C230" s="348"/>
      <c r="D230" s="338"/>
      <c r="E230" s="46" t="s">
        <v>87</v>
      </c>
      <c r="F230" s="226">
        <v>3</v>
      </c>
      <c r="G230" s="69">
        <f t="shared" ref="G230" si="1762">IFERROR(F230/D227,"-")</f>
        <v>0.1111111111111111</v>
      </c>
      <c r="H230" s="338"/>
      <c r="I230" s="46" t="s">
        <v>87</v>
      </c>
      <c r="J230" s="226">
        <v>4</v>
      </c>
      <c r="K230" s="69">
        <f t="shared" ref="K230" si="1763">IFERROR(J230/H227,"-")</f>
        <v>6.5573770491803282E-2</v>
      </c>
      <c r="L230" s="338"/>
      <c r="M230" s="46" t="s">
        <v>87</v>
      </c>
      <c r="N230" s="226">
        <v>310</v>
      </c>
      <c r="O230" s="69">
        <f t="shared" ref="O230" si="1764">IFERROR(N230/L227,"-")</f>
        <v>7.9835178985320623E-2</v>
      </c>
      <c r="P230" s="338"/>
      <c r="Q230" s="46" t="s">
        <v>87</v>
      </c>
      <c r="R230" s="226">
        <v>444</v>
      </c>
      <c r="S230" s="78">
        <f t="shared" ref="S230" si="1765">IFERROR(R230/P227,"-")</f>
        <v>0.14354995150339475</v>
      </c>
      <c r="T230" s="338"/>
      <c r="U230" s="46" t="s">
        <v>87</v>
      </c>
      <c r="V230" s="226">
        <v>347</v>
      </c>
      <c r="W230" s="69">
        <f t="shared" ref="W230" si="1766">IFERROR(V230/T227,"-")</f>
        <v>0.16682692307692307</v>
      </c>
      <c r="X230" s="338"/>
      <c r="Y230" s="46" t="s">
        <v>87</v>
      </c>
      <c r="Z230" s="226">
        <v>164</v>
      </c>
      <c r="AA230" s="69">
        <f t="shared" ref="AA230" si="1767">IFERROR(Z230/X227,"-")</f>
        <v>0.17263157894736841</v>
      </c>
      <c r="AB230" s="338"/>
      <c r="AC230" s="46" t="s">
        <v>87</v>
      </c>
      <c r="AD230" s="226">
        <v>55</v>
      </c>
      <c r="AE230" s="69">
        <f t="shared" ref="AE230" si="1768">IFERROR(AD230/AB227,"-")</f>
        <v>0.15850144092219021</v>
      </c>
      <c r="AF230" s="338"/>
      <c r="AG230" s="46" t="s">
        <v>87</v>
      </c>
      <c r="AH230" s="226">
        <v>1327</v>
      </c>
      <c r="AI230" s="78">
        <f t="shared" ref="AI230" si="1769">IFERROR(AH230/AF227,"-")</f>
        <v>0.12709510583277464</v>
      </c>
    </row>
    <row r="231" spans="2:35" s="20" customFormat="1">
      <c r="B231" s="311"/>
      <c r="C231" s="348"/>
      <c r="D231" s="338"/>
      <c r="E231" s="47" t="s">
        <v>88</v>
      </c>
      <c r="F231" s="227">
        <v>5</v>
      </c>
      <c r="G231" s="70">
        <f t="shared" ref="G231" si="1770">IFERROR(F231/D227,"-")</f>
        <v>0.18518518518518517</v>
      </c>
      <c r="H231" s="338"/>
      <c r="I231" s="47" t="s">
        <v>88</v>
      </c>
      <c r="J231" s="227">
        <v>11</v>
      </c>
      <c r="K231" s="70">
        <f t="shared" ref="K231" si="1771">IFERROR(J231/H227,"-")</f>
        <v>0.18032786885245902</v>
      </c>
      <c r="L231" s="338"/>
      <c r="M231" s="47" t="s">
        <v>88</v>
      </c>
      <c r="N231" s="227">
        <v>831</v>
      </c>
      <c r="O231" s="70">
        <f t="shared" ref="O231" si="1772">IFERROR(N231/L227,"-")</f>
        <v>0.21400978624774658</v>
      </c>
      <c r="P231" s="338"/>
      <c r="Q231" s="47" t="s">
        <v>88</v>
      </c>
      <c r="R231" s="227">
        <v>791</v>
      </c>
      <c r="S231" s="79">
        <f t="shared" ref="S231" si="1773">IFERROR(R231/P227,"-")</f>
        <v>0.25573876495311992</v>
      </c>
      <c r="T231" s="338"/>
      <c r="U231" s="47" t="s">
        <v>88</v>
      </c>
      <c r="V231" s="227">
        <v>545</v>
      </c>
      <c r="W231" s="70">
        <f t="shared" ref="W231" si="1774">IFERROR(V231/T227,"-")</f>
        <v>0.26201923076923078</v>
      </c>
      <c r="X231" s="338"/>
      <c r="Y231" s="47" t="s">
        <v>88</v>
      </c>
      <c r="Z231" s="227">
        <v>261</v>
      </c>
      <c r="AA231" s="70">
        <f t="shared" ref="AA231" si="1775">IFERROR(Z231/X227,"-")</f>
        <v>0.27473684210526317</v>
      </c>
      <c r="AB231" s="338"/>
      <c r="AC231" s="47" t="s">
        <v>88</v>
      </c>
      <c r="AD231" s="227">
        <v>95</v>
      </c>
      <c r="AE231" s="70">
        <f t="shared" ref="AE231" si="1776">IFERROR(AD231/AB227,"-")</f>
        <v>0.2737752161383285</v>
      </c>
      <c r="AF231" s="338"/>
      <c r="AG231" s="47" t="s">
        <v>88</v>
      </c>
      <c r="AH231" s="227">
        <v>2539</v>
      </c>
      <c r="AI231" s="79">
        <f t="shared" ref="AI231" si="1777">IFERROR(AH231/AF227,"-")</f>
        <v>0.24317594100181975</v>
      </c>
    </row>
    <row r="232" spans="2:35" s="20" customFormat="1" ht="24">
      <c r="B232" s="294"/>
      <c r="C232" s="349"/>
      <c r="D232" s="339"/>
      <c r="E232" s="224" t="s">
        <v>169</v>
      </c>
      <c r="F232" s="228">
        <v>15</v>
      </c>
      <c r="G232" s="71">
        <f t="shared" ref="G232" si="1778">IFERROR(F232/D227,"-")</f>
        <v>0.55555555555555558</v>
      </c>
      <c r="H232" s="339"/>
      <c r="I232" s="224" t="s">
        <v>169</v>
      </c>
      <c r="J232" s="228">
        <v>44</v>
      </c>
      <c r="K232" s="71">
        <f t="shared" ref="K232" si="1779">IFERROR(J232/H227,"-")</f>
        <v>0.72131147540983609</v>
      </c>
      <c r="L232" s="339"/>
      <c r="M232" s="224" t="s">
        <v>169</v>
      </c>
      <c r="N232" s="228">
        <v>2402</v>
      </c>
      <c r="O232" s="71">
        <f t="shared" ref="O232" si="1780">IFERROR(N232/L227,"-")</f>
        <v>0.61859387071851657</v>
      </c>
      <c r="P232" s="339"/>
      <c r="Q232" s="224" t="s">
        <v>169</v>
      </c>
      <c r="R232" s="228">
        <v>2189</v>
      </c>
      <c r="S232" s="71">
        <f t="shared" ref="S232" si="1781">IFERROR(R232/P227,"-")</f>
        <v>0.7077271257678629</v>
      </c>
      <c r="T232" s="339"/>
      <c r="U232" s="224" t="s">
        <v>169</v>
      </c>
      <c r="V232" s="228">
        <v>1560</v>
      </c>
      <c r="W232" s="71">
        <f t="shared" ref="W232" si="1782">IFERROR(V232/T227,"-")</f>
        <v>0.75</v>
      </c>
      <c r="X232" s="339"/>
      <c r="Y232" s="224" t="s">
        <v>169</v>
      </c>
      <c r="Z232" s="228">
        <v>693</v>
      </c>
      <c r="AA232" s="71">
        <f t="shared" ref="AA232" si="1783">IFERROR(Z232/X227,"-")</f>
        <v>0.72947368421052627</v>
      </c>
      <c r="AB232" s="339"/>
      <c r="AC232" s="224" t="s">
        <v>169</v>
      </c>
      <c r="AD232" s="228">
        <v>224</v>
      </c>
      <c r="AE232" s="71">
        <f t="shared" ref="AE232" si="1784">IFERROR(AD232/AB227,"-")</f>
        <v>0.64553314121037464</v>
      </c>
      <c r="AF232" s="339"/>
      <c r="AG232" s="224" t="s">
        <v>169</v>
      </c>
      <c r="AH232" s="228">
        <v>7127</v>
      </c>
      <c r="AI232" s="71">
        <f t="shared" ref="AI232" si="1785">IFERROR(AH232/AF227,"-")</f>
        <v>0.68259745235130731</v>
      </c>
    </row>
    <row r="233" spans="2:35" s="20" customFormat="1">
      <c r="B233" s="293">
        <v>39</v>
      </c>
      <c r="C233" s="347" t="s">
        <v>10</v>
      </c>
      <c r="D233" s="337">
        <f>'市区町村別_在宅(医科)'!D45</f>
        <v>55</v>
      </c>
      <c r="E233" s="191" t="s">
        <v>84</v>
      </c>
      <c r="F233" s="247">
        <v>2</v>
      </c>
      <c r="G233" s="68">
        <f t="shared" ref="G233" si="1786">IFERROR(F233/D233,"-")</f>
        <v>3.6363636363636362E-2</v>
      </c>
      <c r="H233" s="337">
        <f>'市区町村別_在宅(医科)'!M45</f>
        <v>163</v>
      </c>
      <c r="I233" s="191" t="s">
        <v>84</v>
      </c>
      <c r="J233" s="247">
        <v>13</v>
      </c>
      <c r="K233" s="68">
        <f t="shared" ref="K233" si="1787">IFERROR(J233/H233,"-")</f>
        <v>7.9754601226993863E-2</v>
      </c>
      <c r="L233" s="337">
        <f>'市区町村別_在宅(医科)'!V45</f>
        <v>22461</v>
      </c>
      <c r="M233" s="191" t="s">
        <v>84</v>
      </c>
      <c r="N233" s="247">
        <v>1330</v>
      </c>
      <c r="O233" s="68">
        <f t="shared" ref="O233" si="1788">IFERROR(N233/L233,"-")</f>
        <v>5.9213748274787412E-2</v>
      </c>
      <c r="P233" s="337">
        <f>'市区町村別_在宅(医科)'!AE45</f>
        <v>17726</v>
      </c>
      <c r="Q233" s="191" t="s">
        <v>84</v>
      </c>
      <c r="R233" s="247">
        <v>2302</v>
      </c>
      <c r="S233" s="77">
        <f t="shared" ref="S233" si="1789">IFERROR(R233/P233,"-")</f>
        <v>0.12986573395012976</v>
      </c>
      <c r="T233" s="337">
        <f>'市区町村別_在宅(医科)'!AN45</f>
        <v>11111</v>
      </c>
      <c r="U233" s="191" t="s">
        <v>84</v>
      </c>
      <c r="V233" s="247">
        <v>2457</v>
      </c>
      <c r="W233" s="68">
        <f t="shared" ref="W233" si="1790">IFERROR(V233/T233,"-")</f>
        <v>0.22113221132211322</v>
      </c>
      <c r="X233" s="337">
        <f>'市区町村別_在宅(医科)'!AW45</f>
        <v>5177</v>
      </c>
      <c r="Y233" s="191" t="s">
        <v>84</v>
      </c>
      <c r="Z233" s="247">
        <v>1590</v>
      </c>
      <c r="AA233" s="68">
        <f t="shared" ref="AA233" si="1791">IFERROR(Z233/X233,"-")</f>
        <v>0.30712768012362374</v>
      </c>
      <c r="AB233" s="337">
        <f>'市区町村別_在宅(医科)'!BF45</f>
        <v>1806</v>
      </c>
      <c r="AC233" s="191" t="s">
        <v>84</v>
      </c>
      <c r="AD233" s="247">
        <v>608</v>
      </c>
      <c r="AE233" s="68">
        <f t="shared" ref="AE233" si="1792">IFERROR(AD233/AB233,"-")</f>
        <v>0.33665559246954596</v>
      </c>
      <c r="AF233" s="337">
        <f>'市区町村別_在宅(医科)'!BO45</f>
        <v>58499</v>
      </c>
      <c r="AG233" s="191" t="s">
        <v>84</v>
      </c>
      <c r="AH233" s="247">
        <v>8302</v>
      </c>
      <c r="AI233" s="77">
        <f t="shared" ref="AI233" si="1793">IFERROR(AH233/AF233,"-")</f>
        <v>0.14191695584539907</v>
      </c>
    </row>
    <row r="234" spans="2:35" s="20" customFormat="1">
      <c r="B234" s="311"/>
      <c r="C234" s="348"/>
      <c r="D234" s="338"/>
      <c r="E234" s="45" t="s">
        <v>85</v>
      </c>
      <c r="F234" s="226">
        <v>18</v>
      </c>
      <c r="G234" s="69">
        <f t="shared" ref="G234" si="1794">IFERROR(F234/D233,"-")</f>
        <v>0.32727272727272727</v>
      </c>
      <c r="H234" s="338"/>
      <c r="I234" s="45" t="s">
        <v>85</v>
      </c>
      <c r="J234" s="226">
        <v>57</v>
      </c>
      <c r="K234" s="69">
        <f t="shared" ref="K234" si="1795">IFERROR(J234/H233,"-")</f>
        <v>0.34969325153374231</v>
      </c>
      <c r="L234" s="338"/>
      <c r="M234" s="45" t="s">
        <v>85</v>
      </c>
      <c r="N234" s="226">
        <v>5194</v>
      </c>
      <c r="O234" s="69">
        <f t="shared" ref="O234" si="1796">IFERROR(N234/L233,"-")</f>
        <v>0.23124526957838029</v>
      </c>
      <c r="P234" s="338"/>
      <c r="Q234" s="45" t="s">
        <v>85</v>
      </c>
      <c r="R234" s="226">
        <v>5186</v>
      </c>
      <c r="S234" s="78">
        <f t="shared" ref="S234" si="1797">IFERROR(R234/P233,"-")</f>
        <v>0.29256459438113508</v>
      </c>
      <c r="T234" s="338"/>
      <c r="U234" s="45" t="s">
        <v>85</v>
      </c>
      <c r="V234" s="226">
        <v>3752</v>
      </c>
      <c r="W234" s="69">
        <f t="shared" ref="W234" si="1798">IFERROR(V234/T233,"-")</f>
        <v>0.33768337683376831</v>
      </c>
      <c r="X234" s="338"/>
      <c r="Y234" s="45" t="s">
        <v>85</v>
      </c>
      <c r="Z234" s="226">
        <v>1728</v>
      </c>
      <c r="AA234" s="69">
        <f t="shared" ref="AA234" si="1799">IFERROR(Z234/X233,"-")</f>
        <v>0.33378404481359863</v>
      </c>
      <c r="AB234" s="338"/>
      <c r="AC234" s="45" t="s">
        <v>85</v>
      </c>
      <c r="AD234" s="226">
        <v>548</v>
      </c>
      <c r="AE234" s="69">
        <f t="shared" ref="AE234" si="1800">IFERROR(AD234/AB233,"-")</f>
        <v>0.30343300110741972</v>
      </c>
      <c r="AF234" s="338"/>
      <c r="AG234" s="45" t="s">
        <v>85</v>
      </c>
      <c r="AH234" s="226">
        <v>16483</v>
      </c>
      <c r="AI234" s="78">
        <f t="shared" ref="AI234" si="1801">IFERROR(AH234/AF233,"-")</f>
        <v>0.28176550026496178</v>
      </c>
    </row>
    <row r="235" spans="2:35" s="20" customFormat="1">
      <c r="B235" s="311"/>
      <c r="C235" s="348"/>
      <c r="D235" s="338"/>
      <c r="E235" s="46" t="s">
        <v>86</v>
      </c>
      <c r="F235" s="226">
        <v>16</v>
      </c>
      <c r="G235" s="69">
        <f t="shared" ref="G235" si="1802">IFERROR(F235/D233,"-")</f>
        <v>0.29090909090909089</v>
      </c>
      <c r="H235" s="338"/>
      <c r="I235" s="46" t="s">
        <v>86</v>
      </c>
      <c r="J235" s="226">
        <v>53</v>
      </c>
      <c r="K235" s="69">
        <f t="shared" ref="K235" si="1803">IFERROR(J235/H233,"-")</f>
        <v>0.32515337423312884</v>
      </c>
      <c r="L235" s="338"/>
      <c r="M235" s="46" t="s">
        <v>86</v>
      </c>
      <c r="N235" s="226">
        <v>7561</v>
      </c>
      <c r="O235" s="69">
        <f t="shared" ref="O235" si="1804">IFERROR(N235/L233,"-")</f>
        <v>0.33662793286140419</v>
      </c>
      <c r="P235" s="338"/>
      <c r="Q235" s="46" t="s">
        <v>86</v>
      </c>
      <c r="R235" s="226">
        <v>6992</v>
      </c>
      <c r="S235" s="78">
        <f t="shared" ref="S235" si="1805">IFERROR(R235/P233,"-")</f>
        <v>0.39444883222385196</v>
      </c>
      <c r="T235" s="338"/>
      <c r="U235" s="46" t="s">
        <v>86</v>
      </c>
      <c r="V235" s="226">
        <v>4719</v>
      </c>
      <c r="W235" s="69">
        <f t="shared" ref="W235" si="1806">IFERROR(V235/T233,"-")</f>
        <v>0.42471424714247141</v>
      </c>
      <c r="X235" s="338"/>
      <c r="Y235" s="46" t="s">
        <v>86</v>
      </c>
      <c r="Z235" s="226">
        <v>1963</v>
      </c>
      <c r="AA235" s="69">
        <f t="shared" ref="AA235" si="1807">IFERROR(Z235/X233,"-")</f>
        <v>0.37917712961174427</v>
      </c>
      <c r="AB235" s="338"/>
      <c r="AC235" s="46" t="s">
        <v>86</v>
      </c>
      <c r="AD235" s="226">
        <v>513</v>
      </c>
      <c r="AE235" s="69">
        <f t="shared" ref="AE235" si="1808">IFERROR(AD235/AB233,"-")</f>
        <v>0.28405315614617938</v>
      </c>
      <c r="AF235" s="338"/>
      <c r="AG235" s="46" t="s">
        <v>86</v>
      </c>
      <c r="AH235" s="226">
        <v>21817</v>
      </c>
      <c r="AI235" s="78">
        <f t="shared" ref="AI235" si="1809">IFERROR(AH235/AF233,"-")</f>
        <v>0.37294654609480504</v>
      </c>
    </row>
    <row r="236" spans="2:35" s="20" customFormat="1">
      <c r="B236" s="311"/>
      <c r="C236" s="348"/>
      <c r="D236" s="338"/>
      <c r="E236" s="46" t="s">
        <v>87</v>
      </c>
      <c r="F236" s="226">
        <v>4</v>
      </c>
      <c r="G236" s="69">
        <f t="shared" ref="G236" si="1810">IFERROR(F236/D233,"-")</f>
        <v>7.2727272727272724E-2</v>
      </c>
      <c r="H236" s="338"/>
      <c r="I236" s="46" t="s">
        <v>87</v>
      </c>
      <c r="J236" s="226">
        <v>17</v>
      </c>
      <c r="K236" s="69">
        <f t="shared" ref="K236" si="1811">IFERROR(J236/H233,"-")</f>
        <v>0.10429447852760736</v>
      </c>
      <c r="L236" s="338"/>
      <c r="M236" s="46" t="s">
        <v>87</v>
      </c>
      <c r="N236" s="226">
        <v>1652</v>
      </c>
      <c r="O236" s="69">
        <f t="shared" ref="O236" si="1812">IFERROR(N236/L233,"-")</f>
        <v>7.3549708383420148E-2</v>
      </c>
      <c r="P236" s="338"/>
      <c r="Q236" s="46" t="s">
        <v>87</v>
      </c>
      <c r="R236" s="226">
        <v>1992</v>
      </c>
      <c r="S236" s="78">
        <f t="shared" ref="S236" si="1813">IFERROR(R236/P233,"-")</f>
        <v>0.11237729888299673</v>
      </c>
      <c r="T236" s="338"/>
      <c r="U236" s="46" t="s">
        <v>87</v>
      </c>
      <c r="V236" s="226">
        <v>1843</v>
      </c>
      <c r="W236" s="69">
        <f t="shared" ref="W236" si="1814">IFERROR(V236/T233,"-")</f>
        <v>0.16587165871658716</v>
      </c>
      <c r="X236" s="338"/>
      <c r="Y236" s="46" t="s">
        <v>87</v>
      </c>
      <c r="Z236" s="226">
        <v>986</v>
      </c>
      <c r="AA236" s="69">
        <f t="shared" ref="AA236" si="1815">IFERROR(Z236/X233,"-")</f>
        <v>0.19045779408924088</v>
      </c>
      <c r="AB236" s="338"/>
      <c r="AC236" s="46" t="s">
        <v>87</v>
      </c>
      <c r="AD236" s="226">
        <v>369</v>
      </c>
      <c r="AE236" s="69">
        <f t="shared" ref="AE236" si="1816">IFERROR(AD236/AB233,"-")</f>
        <v>0.20431893687707642</v>
      </c>
      <c r="AF236" s="338"/>
      <c r="AG236" s="46" t="s">
        <v>87</v>
      </c>
      <c r="AH236" s="226">
        <v>6863</v>
      </c>
      <c r="AI236" s="78">
        <f t="shared" ref="AI236" si="1817">IFERROR(AH236/AF233,"-")</f>
        <v>0.11731824475632062</v>
      </c>
    </row>
    <row r="237" spans="2:35" s="20" customFormat="1">
      <c r="B237" s="311"/>
      <c r="C237" s="348"/>
      <c r="D237" s="338"/>
      <c r="E237" s="47" t="s">
        <v>88</v>
      </c>
      <c r="F237" s="227">
        <v>12</v>
      </c>
      <c r="G237" s="70">
        <f t="shared" ref="G237" si="1818">IFERROR(F237/D233,"-")</f>
        <v>0.21818181818181817</v>
      </c>
      <c r="H237" s="338"/>
      <c r="I237" s="47" t="s">
        <v>88</v>
      </c>
      <c r="J237" s="227">
        <v>44</v>
      </c>
      <c r="K237" s="70">
        <f t="shared" ref="K237" si="1819">IFERROR(J237/H233,"-")</f>
        <v>0.26993865030674846</v>
      </c>
      <c r="L237" s="338"/>
      <c r="M237" s="47" t="s">
        <v>88</v>
      </c>
      <c r="N237" s="227">
        <v>4780</v>
      </c>
      <c r="O237" s="70">
        <f t="shared" ref="O237" si="1820">IFERROR(N237/L233,"-")</f>
        <v>0.21281332086728105</v>
      </c>
      <c r="P237" s="338"/>
      <c r="Q237" s="47" t="s">
        <v>88</v>
      </c>
      <c r="R237" s="227">
        <v>4659</v>
      </c>
      <c r="S237" s="79">
        <f t="shared" ref="S237" si="1821">IFERROR(R237/P233,"-")</f>
        <v>0.26283425476700889</v>
      </c>
      <c r="T237" s="338"/>
      <c r="U237" s="47" t="s">
        <v>88</v>
      </c>
      <c r="V237" s="227">
        <v>3343</v>
      </c>
      <c r="W237" s="70">
        <f t="shared" ref="W237" si="1822">IFERROR(V237/T233,"-")</f>
        <v>0.30087300873008732</v>
      </c>
      <c r="X237" s="338"/>
      <c r="Y237" s="47" t="s">
        <v>88</v>
      </c>
      <c r="Z237" s="227">
        <v>1612</v>
      </c>
      <c r="AA237" s="70">
        <f t="shared" ref="AA237" si="1823">IFERROR(Z237/X233,"-")</f>
        <v>0.31137724550898205</v>
      </c>
      <c r="AB237" s="338"/>
      <c r="AC237" s="47" t="s">
        <v>88</v>
      </c>
      <c r="AD237" s="227">
        <v>502</v>
      </c>
      <c r="AE237" s="70">
        <f t="shared" ref="AE237" si="1824">IFERROR(AD237/AB233,"-")</f>
        <v>0.27796234772978962</v>
      </c>
      <c r="AF237" s="338"/>
      <c r="AG237" s="47" t="s">
        <v>88</v>
      </c>
      <c r="AH237" s="227">
        <v>14952</v>
      </c>
      <c r="AI237" s="79">
        <f t="shared" ref="AI237" si="1825">IFERROR(AH237/AF233,"-")</f>
        <v>0.25559411271987553</v>
      </c>
    </row>
    <row r="238" spans="2:35" s="20" customFormat="1" ht="24">
      <c r="B238" s="294"/>
      <c r="C238" s="349"/>
      <c r="D238" s="339"/>
      <c r="E238" s="224" t="s">
        <v>169</v>
      </c>
      <c r="F238" s="228">
        <v>34</v>
      </c>
      <c r="G238" s="71">
        <f t="shared" ref="G238" si="1826">IFERROR(F238/D233,"-")</f>
        <v>0.61818181818181817</v>
      </c>
      <c r="H238" s="339"/>
      <c r="I238" s="224" t="s">
        <v>169</v>
      </c>
      <c r="J238" s="228">
        <v>114</v>
      </c>
      <c r="K238" s="71">
        <f t="shared" ref="K238" si="1827">IFERROR(J238/H233,"-")</f>
        <v>0.69938650306748462</v>
      </c>
      <c r="L238" s="339"/>
      <c r="M238" s="224" t="s">
        <v>169</v>
      </c>
      <c r="N238" s="228">
        <v>13029</v>
      </c>
      <c r="O238" s="71">
        <f t="shared" ref="O238" si="1828">IFERROR(N238/L233,"-")</f>
        <v>0.58007212501669558</v>
      </c>
      <c r="P238" s="339"/>
      <c r="Q238" s="224" t="s">
        <v>169</v>
      </c>
      <c r="R238" s="228">
        <v>12080</v>
      </c>
      <c r="S238" s="71">
        <f t="shared" ref="S238" si="1829">IFERROR(R238/P233,"-")</f>
        <v>0.68148482455150627</v>
      </c>
      <c r="T238" s="339"/>
      <c r="U238" s="224" t="s">
        <v>169</v>
      </c>
      <c r="V238" s="228">
        <v>8445</v>
      </c>
      <c r="W238" s="71">
        <f t="shared" ref="W238" si="1830">IFERROR(V238/T233,"-")</f>
        <v>0.7600576005760058</v>
      </c>
      <c r="X238" s="339"/>
      <c r="Y238" s="224" t="s">
        <v>169</v>
      </c>
      <c r="Z238" s="228">
        <v>3993</v>
      </c>
      <c r="AA238" s="71">
        <f t="shared" ref="AA238" si="1831">IFERROR(Z238/X233,"-")</f>
        <v>0.77129611744253423</v>
      </c>
      <c r="AB238" s="339"/>
      <c r="AC238" s="224" t="s">
        <v>169</v>
      </c>
      <c r="AD238" s="228">
        <v>1287</v>
      </c>
      <c r="AE238" s="71">
        <f t="shared" ref="AE238" si="1832">IFERROR(AD238/AB233,"-")</f>
        <v>0.71262458471760792</v>
      </c>
      <c r="AF238" s="339"/>
      <c r="AG238" s="224" t="s">
        <v>169</v>
      </c>
      <c r="AH238" s="228">
        <v>38982</v>
      </c>
      <c r="AI238" s="71">
        <f t="shared" ref="AI238" si="1833">IFERROR(AH238/AF233,"-")</f>
        <v>0.66637036530538984</v>
      </c>
    </row>
    <row r="239" spans="2:35" s="20" customFormat="1">
      <c r="B239" s="293">
        <v>40</v>
      </c>
      <c r="C239" s="347" t="s">
        <v>48</v>
      </c>
      <c r="D239" s="337">
        <f>'市区町村別_在宅(医科)'!D46</f>
        <v>72</v>
      </c>
      <c r="E239" s="191" t="s">
        <v>84</v>
      </c>
      <c r="F239" s="247">
        <v>1</v>
      </c>
      <c r="G239" s="68">
        <f t="shared" ref="G239" si="1834">IFERROR(F239/D239,"-")</f>
        <v>1.3888888888888888E-2</v>
      </c>
      <c r="H239" s="337">
        <f>'市区町村別_在宅(医科)'!M46</f>
        <v>157</v>
      </c>
      <c r="I239" s="191" t="s">
        <v>84</v>
      </c>
      <c r="J239" s="247">
        <v>16</v>
      </c>
      <c r="K239" s="68">
        <f t="shared" ref="K239" si="1835">IFERROR(J239/H239,"-")</f>
        <v>0.10191082802547771</v>
      </c>
      <c r="L239" s="337">
        <f>'市区町村別_在宅(医科)'!V46</f>
        <v>4692</v>
      </c>
      <c r="M239" s="191" t="s">
        <v>84</v>
      </c>
      <c r="N239" s="247">
        <v>290</v>
      </c>
      <c r="O239" s="68">
        <f t="shared" ref="O239" si="1836">IFERROR(N239/L239,"-")</f>
        <v>6.1807331628303493E-2</v>
      </c>
      <c r="P239" s="337">
        <f>'市区町村別_在宅(医科)'!AE46</f>
        <v>3771</v>
      </c>
      <c r="Q239" s="191" t="s">
        <v>84</v>
      </c>
      <c r="R239" s="247">
        <v>436</v>
      </c>
      <c r="S239" s="77">
        <f t="shared" ref="S239" si="1837">IFERROR(R239/P239,"-")</f>
        <v>0.11561919915141872</v>
      </c>
      <c r="T239" s="337">
        <f>'市区町村別_在宅(医科)'!AN46</f>
        <v>2611</v>
      </c>
      <c r="U239" s="191" t="s">
        <v>84</v>
      </c>
      <c r="V239" s="247">
        <v>563</v>
      </c>
      <c r="W239" s="68">
        <f t="shared" ref="W239" si="1838">IFERROR(V239/T239,"-")</f>
        <v>0.21562619685944082</v>
      </c>
      <c r="X239" s="337">
        <f>'市区町村別_在宅(医科)'!AW46</f>
        <v>1168</v>
      </c>
      <c r="Y239" s="191" t="s">
        <v>84</v>
      </c>
      <c r="Z239" s="247">
        <v>284</v>
      </c>
      <c r="AA239" s="68">
        <f t="shared" ref="AA239" si="1839">IFERROR(Z239/X239,"-")</f>
        <v>0.24315068493150685</v>
      </c>
      <c r="AB239" s="337">
        <f>'市区町村別_在宅(医科)'!BF46</f>
        <v>382</v>
      </c>
      <c r="AC239" s="191" t="s">
        <v>84</v>
      </c>
      <c r="AD239" s="247">
        <v>69</v>
      </c>
      <c r="AE239" s="68">
        <f t="shared" ref="AE239" si="1840">IFERROR(AD239/AB239,"-")</f>
        <v>0.1806282722513089</v>
      </c>
      <c r="AF239" s="337">
        <f>'市区町村別_在宅(医科)'!BO46</f>
        <v>12853</v>
      </c>
      <c r="AG239" s="191" t="s">
        <v>84</v>
      </c>
      <c r="AH239" s="247">
        <v>1659</v>
      </c>
      <c r="AI239" s="77">
        <f t="shared" ref="AI239" si="1841">IFERROR(AH239/AF239,"-")</f>
        <v>0.1290749241422236</v>
      </c>
    </row>
    <row r="240" spans="2:35" s="20" customFormat="1">
      <c r="B240" s="311"/>
      <c r="C240" s="348"/>
      <c r="D240" s="338"/>
      <c r="E240" s="45" t="s">
        <v>85</v>
      </c>
      <c r="F240" s="226">
        <v>17</v>
      </c>
      <c r="G240" s="69">
        <f t="shared" ref="G240" si="1842">IFERROR(F240/D239,"-")</f>
        <v>0.2361111111111111</v>
      </c>
      <c r="H240" s="338"/>
      <c r="I240" s="45" t="s">
        <v>85</v>
      </c>
      <c r="J240" s="226">
        <v>42</v>
      </c>
      <c r="K240" s="69">
        <f t="shared" ref="K240" si="1843">IFERROR(J240/H239,"-")</f>
        <v>0.26751592356687898</v>
      </c>
      <c r="L240" s="338"/>
      <c r="M240" s="45" t="s">
        <v>85</v>
      </c>
      <c r="N240" s="226">
        <v>997</v>
      </c>
      <c r="O240" s="69">
        <f t="shared" ref="O240" si="1844">IFERROR(N240/L239,"-")</f>
        <v>0.21248934356351237</v>
      </c>
      <c r="P240" s="338"/>
      <c r="Q240" s="45" t="s">
        <v>85</v>
      </c>
      <c r="R240" s="226">
        <v>1010</v>
      </c>
      <c r="S240" s="78">
        <f t="shared" ref="S240" si="1845">IFERROR(R240/P239,"-")</f>
        <v>0.26783346592415802</v>
      </c>
      <c r="T240" s="338"/>
      <c r="U240" s="45" t="s">
        <v>85</v>
      </c>
      <c r="V240" s="226">
        <v>761</v>
      </c>
      <c r="W240" s="69">
        <f t="shared" ref="W240" si="1846">IFERROR(V240/T239,"-")</f>
        <v>0.29145921103025663</v>
      </c>
      <c r="X240" s="338"/>
      <c r="Y240" s="45" t="s">
        <v>85</v>
      </c>
      <c r="Z240" s="226">
        <v>332</v>
      </c>
      <c r="AA240" s="69">
        <f t="shared" ref="AA240" si="1847">IFERROR(Z240/X239,"-")</f>
        <v>0.28424657534246578</v>
      </c>
      <c r="AB240" s="338"/>
      <c r="AC240" s="45" t="s">
        <v>85</v>
      </c>
      <c r="AD240" s="226">
        <v>97</v>
      </c>
      <c r="AE240" s="69">
        <f t="shared" ref="AE240" si="1848">IFERROR(AD240/AB239,"-")</f>
        <v>0.25392670157068065</v>
      </c>
      <c r="AF240" s="338"/>
      <c r="AG240" s="45" t="s">
        <v>85</v>
      </c>
      <c r="AH240" s="226">
        <v>3256</v>
      </c>
      <c r="AI240" s="78">
        <f t="shared" ref="AI240" si="1849">IFERROR(AH240/AF239,"-")</f>
        <v>0.2533260717342255</v>
      </c>
    </row>
    <row r="241" spans="2:35" s="20" customFormat="1">
      <c r="B241" s="311"/>
      <c r="C241" s="348"/>
      <c r="D241" s="338"/>
      <c r="E241" s="46" t="s">
        <v>86</v>
      </c>
      <c r="F241" s="226">
        <v>19</v>
      </c>
      <c r="G241" s="69">
        <f t="shared" ref="G241" si="1850">IFERROR(F241/D239,"-")</f>
        <v>0.2638888888888889</v>
      </c>
      <c r="H241" s="338"/>
      <c r="I241" s="46" t="s">
        <v>86</v>
      </c>
      <c r="J241" s="226">
        <v>50</v>
      </c>
      <c r="K241" s="69">
        <f t="shared" ref="K241" si="1851">IFERROR(J241/H239,"-")</f>
        <v>0.31847133757961782</v>
      </c>
      <c r="L241" s="338"/>
      <c r="M241" s="46" t="s">
        <v>86</v>
      </c>
      <c r="N241" s="226">
        <v>1601</v>
      </c>
      <c r="O241" s="69">
        <f t="shared" ref="O241" si="1852">IFERROR(N241/L239,"-")</f>
        <v>0.34121909633418585</v>
      </c>
      <c r="P241" s="338"/>
      <c r="Q241" s="46" t="s">
        <v>86</v>
      </c>
      <c r="R241" s="226">
        <v>1435</v>
      </c>
      <c r="S241" s="78">
        <f t="shared" ref="S241" si="1853">IFERROR(R241/P239,"-")</f>
        <v>0.38053566693184832</v>
      </c>
      <c r="T241" s="338"/>
      <c r="U241" s="46" t="s">
        <v>86</v>
      </c>
      <c r="V241" s="226">
        <v>1070</v>
      </c>
      <c r="W241" s="69">
        <f t="shared" ref="W241" si="1854">IFERROR(V241/T239,"-")</f>
        <v>0.40980467253925701</v>
      </c>
      <c r="X241" s="338"/>
      <c r="Y241" s="46" t="s">
        <v>86</v>
      </c>
      <c r="Z241" s="226">
        <v>405</v>
      </c>
      <c r="AA241" s="69">
        <f t="shared" ref="AA241" si="1855">IFERROR(Z241/X239,"-")</f>
        <v>0.34674657534246578</v>
      </c>
      <c r="AB241" s="338"/>
      <c r="AC241" s="46" t="s">
        <v>86</v>
      </c>
      <c r="AD241" s="226">
        <v>92</v>
      </c>
      <c r="AE241" s="69">
        <f t="shared" ref="AE241" si="1856">IFERROR(AD241/AB239,"-")</f>
        <v>0.24083769633507854</v>
      </c>
      <c r="AF241" s="338"/>
      <c r="AG241" s="46" t="s">
        <v>86</v>
      </c>
      <c r="AH241" s="226">
        <v>4672</v>
      </c>
      <c r="AI241" s="78">
        <f t="shared" ref="AI241" si="1857">IFERROR(AH241/AF239,"-")</f>
        <v>0.36349490391348321</v>
      </c>
    </row>
    <row r="242" spans="2:35" s="20" customFormat="1">
      <c r="B242" s="311"/>
      <c r="C242" s="348"/>
      <c r="D242" s="338"/>
      <c r="E242" s="46" t="s">
        <v>87</v>
      </c>
      <c r="F242" s="226">
        <v>5</v>
      </c>
      <c r="G242" s="69">
        <f t="shared" ref="G242" si="1858">IFERROR(F242/D239,"-")</f>
        <v>6.9444444444444448E-2</v>
      </c>
      <c r="H242" s="338"/>
      <c r="I242" s="46" t="s">
        <v>87</v>
      </c>
      <c r="J242" s="226">
        <v>17</v>
      </c>
      <c r="K242" s="69">
        <f t="shared" ref="K242" si="1859">IFERROR(J242/H239,"-")</f>
        <v>0.10828025477707007</v>
      </c>
      <c r="L242" s="338"/>
      <c r="M242" s="46" t="s">
        <v>87</v>
      </c>
      <c r="N242" s="226">
        <v>288</v>
      </c>
      <c r="O242" s="69">
        <f t="shared" ref="O242" si="1860">IFERROR(N242/L239,"-")</f>
        <v>6.1381074168797956E-2</v>
      </c>
      <c r="P242" s="338"/>
      <c r="Q242" s="46" t="s">
        <v>87</v>
      </c>
      <c r="R242" s="226">
        <v>367</v>
      </c>
      <c r="S242" s="78">
        <f t="shared" ref="S242" si="1861">IFERROR(R242/P239,"-")</f>
        <v>9.7321665340758423E-2</v>
      </c>
      <c r="T242" s="338"/>
      <c r="U242" s="46" t="s">
        <v>87</v>
      </c>
      <c r="V242" s="226">
        <v>423</v>
      </c>
      <c r="W242" s="69">
        <f t="shared" ref="W242" si="1862">IFERROR(V242/T239,"-")</f>
        <v>0.16200689391037917</v>
      </c>
      <c r="X242" s="338"/>
      <c r="Y242" s="46" t="s">
        <v>87</v>
      </c>
      <c r="Z242" s="226">
        <v>204</v>
      </c>
      <c r="AA242" s="69">
        <f t="shared" ref="AA242" si="1863">IFERROR(Z242/X239,"-")</f>
        <v>0.17465753424657535</v>
      </c>
      <c r="AB242" s="338"/>
      <c r="AC242" s="46" t="s">
        <v>87</v>
      </c>
      <c r="AD242" s="226">
        <v>54</v>
      </c>
      <c r="AE242" s="69">
        <f t="shared" ref="AE242" si="1864">IFERROR(AD242/AB239,"-")</f>
        <v>0.14136125654450263</v>
      </c>
      <c r="AF242" s="338"/>
      <c r="AG242" s="46" t="s">
        <v>87</v>
      </c>
      <c r="AH242" s="226">
        <v>1358</v>
      </c>
      <c r="AI242" s="78">
        <f t="shared" ref="AI242" si="1865">IFERROR(AH242/AF239,"-")</f>
        <v>0.1056562670193729</v>
      </c>
    </row>
    <row r="243" spans="2:35" s="20" customFormat="1">
      <c r="B243" s="311"/>
      <c r="C243" s="348"/>
      <c r="D243" s="338"/>
      <c r="E243" s="47" t="s">
        <v>88</v>
      </c>
      <c r="F243" s="227">
        <v>15</v>
      </c>
      <c r="G243" s="70">
        <f t="shared" ref="G243" si="1866">IFERROR(F243/D239,"-")</f>
        <v>0.20833333333333334</v>
      </c>
      <c r="H243" s="338"/>
      <c r="I243" s="47" t="s">
        <v>88</v>
      </c>
      <c r="J243" s="227">
        <v>50</v>
      </c>
      <c r="K243" s="70">
        <f t="shared" ref="K243" si="1867">IFERROR(J243/H239,"-")</f>
        <v>0.31847133757961782</v>
      </c>
      <c r="L243" s="338"/>
      <c r="M243" s="47" t="s">
        <v>88</v>
      </c>
      <c r="N243" s="227">
        <v>964</v>
      </c>
      <c r="O243" s="70">
        <f t="shared" ref="O243" si="1868">IFERROR(N243/L239,"-")</f>
        <v>0.20545609548167093</v>
      </c>
      <c r="P243" s="338"/>
      <c r="Q243" s="47" t="s">
        <v>88</v>
      </c>
      <c r="R243" s="227">
        <v>940</v>
      </c>
      <c r="S243" s="79">
        <f t="shared" ref="S243" si="1869">IFERROR(R243/P239,"-")</f>
        <v>0.24927075046406788</v>
      </c>
      <c r="T243" s="338"/>
      <c r="U243" s="47" t="s">
        <v>88</v>
      </c>
      <c r="V243" s="227">
        <v>697</v>
      </c>
      <c r="W243" s="70">
        <f t="shared" ref="W243" si="1870">IFERROR(V243/T239,"-")</f>
        <v>0.26694752968211416</v>
      </c>
      <c r="X243" s="338"/>
      <c r="Y243" s="47" t="s">
        <v>88</v>
      </c>
      <c r="Z243" s="227">
        <v>309</v>
      </c>
      <c r="AA243" s="70">
        <f t="shared" ref="AA243" si="1871">IFERROR(Z243/X239,"-")</f>
        <v>0.26455479452054792</v>
      </c>
      <c r="AB243" s="338"/>
      <c r="AC243" s="47" t="s">
        <v>88</v>
      </c>
      <c r="AD243" s="227">
        <v>84</v>
      </c>
      <c r="AE243" s="70">
        <f t="shared" ref="AE243" si="1872">IFERROR(AD243/AB239,"-")</f>
        <v>0.21989528795811519</v>
      </c>
      <c r="AF243" s="338"/>
      <c r="AG243" s="47" t="s">
        <v>88</v>
      </c>
      <c r="AH243" s="227">
        <v>3059</v>
      </c>
      <c r="AI243" s="79">
        <f t="shared" ref="AI243" si="1873">IFERROR(AH243/AF239,"-")</f>
        <v>0.23799891076013382</v>
      </c>
    </row>
    <row r="244" spans="2:35" s="20" customFormat="1" ht="24">
      <c r="B244" s="294"/>
      <c r="C244" s="349"/>
      <c r="D244" s="339"/>
      <c r="E244" s="224" t="s">
        <v>169</v>
      </c>
      <c r="F244" s="228">
        <v>41</v>
      </c>
      <c r="G244" s="71">
        <f t="shared" ref="G244" si="1874">IFERROR(F244/D239,"-")</f>
        <v>0.56944444444444442</v>
      </c>
      <c r="H244" s="339"/>
      <c r="I244" s="224" t="s">
        <v>169</v>
      </c>
      <c r="J244" s="228">
        <v>111</v>
      </c>
      <c r="K244" s="71">
        <f t="shared" ref="K244" si="1875">IFERROR(J244/H239,"-")</f>
        <v>0.70700636942675155</v>
      </c>
      <c r="L244" s="339"/>
      <c r="M244" s="224" t="s">
        <v>169</v>
      </c>
      <c r="N244" s="228">
        <v>2664</v>
      </c>
      <c r="O244" s="71">
        <f t="shared" ref="O244" si="1876">IFERROR(N244/L239,"-")</f>
        <v>0.56777493606138107</v>
      </c>
      <c r="P244" s="339"/>
      <c r="Q244" s="224" t="s">
        <v>169</v>
      </c>
      <c r="R244" s="228">
        <v>2491</v>
      </c>
      <c r="S244" s="71">
        <f t="shared" ref="S244" si="1877">IFERROR(R244/P239,"-")</f>
        <v>0.66056748872977988</v>
      </c>
      <c r="T244" s="339"/>
      <c r="U244" s="224" t="s">
        <v>169</v>
      </c>
      <c r="V244" s="228">
        <v>1904</v>
      </c>
      <c r="W244" s="71">
        <f t="shared" ref="W244" si="1878">IFERROR(V244/T239,"-")</f>
        <v>0.72922252010723865</v>
      </c>
      <c r="X244" s="339"/>
      <c r="Y244" s="224" t="s">
        <v>169</v>
      </c>
      <c r="Z244" s="228">
        <v>837</v>
      </c>
      <c r="AA244" s="71">
        <f t="shared" ref="AA244" si="1879">IFERROR(Z244/X239,"-")</f>
        <v>0.71660958904109584</v>
      </c>
      <c r="AB244" s="339"/>
      <c r="AC244" s="224" t="s">
        <v>169</v>
      </c>
      <c r="AD244" s="228">
        <v>219</v>
      </c>
      <c r="AE244" s="71">
        <f t="shared" ref="AE244" si="1880">IFERROR(AD244/AB239,"-")</f>
        <v>0.57329842931937169</v>
      </c>
      <c r="AF244" s="339"/>
      <c r="AG244" s="224" t="s">
        <v>169</v>
      </c>
      <c r="AH244" s="228">
        <v>8267</v>
      </c>
      <c r="AI244" s="71">
        <f t="shared" ref="AI244" si="1881">IFERROR(AH244/AF239,"-")</f>
        <v>0.64319614097875977</v>
      </c>
    </row>
    <row r="245" spans="2:35" s="20" customFormat="1">
      <c r="B245" s="293">
        <v>41</v>
      </c>
      <c r="C245" s="347" t="s">
        <v>15</v>
      </c>
      <c r="D245" s="337">
        <f>'市区町村別_在宅(医科)'!D47</f>
        <v>23</v>
      </c>
      <c r="E245" s="191" t="s">
        <v>84</v>
      </c>
      <c r="F245" s="247">
        <v>1</v>
      </c>
      <c r="G245" s="68">
        <f t="shared" ref="G245" si="1882">IFERROR(F245/D245,"-")</f>
        <v>4.3478260869565216E-2</v>
      </c>
      <c r="H245" s="337">
        <f>'市区町村別_在宅(医科)'!M47</f>
        <v>137</v>
      </c>
      <c r="I245" s="191" t="s">
        <v>84</v>
      </c>
      <c r="J245" s="247">
        <v>15</v>
      </c>
      <c r="K245" s="68">
        <f t="shared" ref="K245" si="1883">IFERROR(J245/H245,"-")</f>
        <v>0.10948905109489052</v>
      </c>
      <c r="L245" s="337">
        <f>'市区町村別_在宅(医科)'!V47</f>
        <v>8642</v>
      </c>
      <c r="M245" s="191" t="s">
        <v>84</v>
      </c>
      <c r="N245" s="247">
        <v>637</v>
      </c>
      <c r="O245" s="68">
        <f t="shared" ref="O245" si="1884">IFERROR(N245/L245,"-")</f>
        <v>7.3709789400601716E-2</v>
      </c>
      <c r="P245" s="337">
        <f>'市区町村別_在宅(医科)'!AE47</f>
        <v>7476</v>
      </c>
      <c r="Q245" s="191" t="s">
        <v>84</v>
      </c>
      <c r="R245" s="247">
        <v>941</v>
      </c>
      <c r="S245" s="77">
        <f t="shared" ref="S245" si="1885">IFERROR(R245/P245,"-")</f>
        <v>0.12586944890315677</v>
      </c>
      <c r="T245" s="337">
        <f>'市区町村別_在宅(医科)'!AN47</f>
        <v>4572</v>
      </c>
      <c r="U245" s="191" t="s">
        <v>84</v>
      </c>
      <c r="V245" s="247">
        <v>974</v>
      </c>
      <c r="W245" s="68">
        <f t="shared" ref="W245" si="1886">IFERROR(V245/T245,"-")</f>
        <v>0.21303587051618547</v>
      </c>
      <c r="X245" s="337">
        <f>'市区町村別_在宅(医科)'!AW47</f>
        <v>1956</v>
      </c>
      <c r="Y245" s="191" t="s">
        <v>84</v>
      </c>
      <c r="Z245" s="247">
        <v>525</v>
      </c>
      <c r="AA245" s="68">
        <f t="shared" ref="AA245" si="1887">IFERROR(Z245/X245,"-")</f>
        <v>0.26840490797546013</v>
      </c>
      <c r="AB245" s="337">
        <f>'市区町村別_在宅(医科)'!BF47</f>
        <v>686</v>
      </c>
      <c r="AC245" s="191" t="s">
        <v>84</v>
      </c>
      <c r="AD245" s="247">
        <v>164</v>
      </c>
      <c r="AE245" s="68">
        <f t="shared" ref="AE245" si="1888">IFERROR(AD245/AB245,"-")</f>
        <v>0.239067055393586</v>
      </c>
      <c r="AF245" s="337">
        <f>'市区町村別_在宅(医科)'!BO47</f>
        <v>23492</v>
      </c>
      <c r="AG245" s="191" t="s">
        <v>84</v>
      </c>
      <c r="AH245" s="247">
        <v>3257</v>
      </c>
      <c r="AI245" s="77">
        <f t="shared" ref="AI245" si="1889">IFERROR(AH245/AF245,"-")</f>
        <v>0.13864294227822238</v>
      </c>
    </row>
    <row r="246" spans="2:35" s="20" customFormat="1">
      <c r="B246" s="311"/>
      <c r="C246" s="348"/>
      <c r="D246" s="338"/>
      <c r="E246" s="45" t="s">
        <v>85</v>
      </c>
      <c r="F246" s="226">
        <v>9</v>
      </c>
      <c r="G246" s="69">
        <f t="shared" ref="G246" si="1890">IFERROR(F246/D245,"-")</f>
        <v>0.39130434782608697</v>
      </c>
      <c r="H246" s="338"/>
      <c r="I246" s="45" t="s">
        <v>85</v>
      </c>
      <c r="J246" s="226">
        <v>49</v>
      </c>
      <c r="K246" s="69">
        <f t="shared" ref="K246" si="1891">IFERROR(J246/H245,"-")</f>
        <v>0.35766423357664234</v>
      </c>
      <c r="L246" s="338"/>
      <c r="M246" s="45" t="s">
        <v>85</v>
      </c>
      <c r="N246" s="226">
        <v>1996</v>
      </c>
      <c r="O246" s="69">
        <f t="shared" ref="O246" si="1892">IFERROR(N246/L245,"-")</f>
        <v>0.23096505438555889</v>
      </c>
      <c r="P246" s="338"/>
      <c r="Q246" s="45" t="s">
        <v>85</v>
      </c>
      <c r="R246" s="226">
        <v>2043</v>
      </c>
      <c r="S246" s="78">
        <f t="shared" ref="S246" si="1893">IFERROR(R246/P245,"-")</f>
        <v>0.2732744783306581</v>
      </c>
      <c r="T246" s="338"/>
      <c r="U246" s="45" t="s">
        <v>85</v>
      </c>
      <c r="V246" s="226">
        <v>1399</v>
      </c>
      <c r="W246" s="69">
        <f t="shared" ref="W246" si="1894">IFERROR(V246/T245,"-")</f>
        <v>0.30599300087489062</v>
      </c>
      <c r="X246" s="338"/>
      <c r="Y246" s="45" t="s">
        <v>85</v>
      </c>
      <c r="Z246" s="226">
        <v>554</v>
      </c>
      <c r="AA246" s="69">
        <f t="shared" ref="AA246" si="1895">IFERROR(Z246/X245,"-")</f>
        <v>0.28323108384458079</v>
      </c>
      <c r="AB246" s="338"/>
      <c r="AC246" s="45" t="s">
        <v>85</v>
      </c>
      <c r="AD246" s="226">
        <v>169</v>
      </c>
      <c r="AE246" s="69">
        <f t="shared" ref="AE246" si="1896">IFERROR(AD246/AB245,"-")</f>
        <v>0.24635568513119532</v>
      </c>
      <c r="AF246" s="338"/>
      <c r="AG246" s="45" t="s">
        <v>85</v>
      </c>
      <c r="AH246" s="226">
        <v>6219</v>
      </c>
      <c r="AI246" s="78">
        <f t="shared" ref="AI246" si="1897">IFERROR(AH246/AF245,"-")</f>
        <v>0.26472841818491399</v>
      </c>
    </row>
    <row r="247" spans="2:35" s="20" customFormat="1">
      <c r="B247" s="311"/>
      <c r="C247" s="348"/>
      <c r="D247" s="338"/>
      <c r="E247" s="46" t="s">
        <v>86</v>
      </c>
      <c r="F247" s="226">
        <v>3</v>
      </c>
      <c r="G247" s="69">
        <f t="shared" ref="G247" si="1898">IFERROR(F247/D245,"-")</f>
        <v>0.13043478260869565</v>
      </c>
      <c r="H247" s="338"/>
      <c r="I247" s="46" t="s">
        <v>86</v>
      </c>
      <c r="J247" s="226">
        <v>42</v>
      </c>
      <c r="K247" s="69">
        <f t="shared" ref="K247" si="1899">IFERROR(J247/H245,"-")</f>
        <v>0.30656934306569344</v>
      </c>
      <c r="L247" s="338"/>
      <c r="M247" s="46" t="s">
        <v>86</v>
      </c>
      <c r="N247" s="226">
        <v>3132</v>
      </c>
      <c r="O247" s="69">
        <f t="shared" ref="O247" si="1900">IFERROR(N247/L245,"-")</f>
        <v>0.36241610738255031</v>
      </c>
      <c r="P247" s="338"/>
      <c r="Q247" s="46" t="s">
        <v>86</v>
      </c>
      <c r="R247" s="226">
        <v>3109</v>
      </c>
      <c r="S247" s="78">
        <f t="shared" ref="S247" si="1901">IFERROR(R247/P245,"-")</f>
        <v>0.41586409844836814</v>
      </c>
      <c r="T247" s="338"/>
      <c r="U247" s="46" t="s">
        <v>86</v>
      </c>
      <c r="V247" s="226">
        <v>1919</v>
      </c>
      <c r="W247" s="69">
        <f t="shared" ref="W247" si="1902">IFERROR(V247/T245,"-")</f>
        <v>0.41972878390201224</v>
      </c>
      <c r="X247" s="338"/>
      <c r="Y247" s="46" t="s">
        <v>86</v>
      </c>
      <c r="Z247" s="226">
        <v>696</v>
      </c>
      <c r="AA247" s="69">
        <f t="shared" ref="AA247" si="1903">IFERROR(Z247/X245,"-")</f>
        <v>0.35582822085889571</v>
      </c>
      <c r="AB247" s="338"/>
      <c r="AC247" s="46" t="s">
        <v>86</v>
      </c>
      <c r="AD247" s="226">
        <v>176</v>
      </c>
      <c r="AE247" s="69">
        <f t="shared" ref="AE247" si="1904">IFERROR(AD247/AB245,"-")</f>
        <v>0.2565597667638484</v>
      </c>
      <c r="AF247" s="338"/>
      <c r="AG247" s="46" t="s">
        <v>86</v>
      </c>
      <c r="AH247" s="226">
        <v>9077</v>
      </c>
      <c r="AI247" s="78">
        <f t="shared" ref="AI247" si="1905">IFERROR(AH247/AF245,"-")</f>
        <v>0.38638685509960835</v>
      </c>
    </row>
    <row r="248" spans="2:35" s="20" customFormat="1">
      <c r="B248" s="311"/>
      <c r="C248" s="348"/>
      <c r="D248" s="338"/>
      <c r="E248" s="46" t="s">
        <v>87</v>
      </c>
      <c r="F248" s="226">
        <v>1</v>
      </c>
      <c r="G248" s="69">
        <f t="shared" ref="G248" si="1906">IFERROR(F248/D245,"-")</f>
        <v>4.3478260869565216E-2</v>
      </c>
      <c r="H248" s="338"/>
      <c r="I248" s="46" t="s">
        <v>87</v>
      </c>
      <c r="J248" s="226">
        <v>15</v>
      </c>
      <c r="K248" s="69">
        <f t="shared" ref="K248" si="1907">IFERROR(J248/H245,"-")</f>
        <v>0.10948905109489052</v>
      </c>
      <c r="L248" s="338"/>
      <c r="M248" s="46" t="s">
        <v>87</v>
      </c>
      <c r="N248" s="226">
        <v>706</v>
      </c>
      <c r="O248" s="69">
        <f t="shared" ref="O248" si="1908">IFERROR(N248/L245,"-")</f>
        <v>8.1694052302707709E-2</v>
      </c>
      <c r="P248" s="338"/>
      <c r="Q248" s="46" t="s">
        <v>87</v>
      </c>
      <c r="R248" s="226">
        <v>902</v>
      </c>
      <c r="S248" s="78">
        <f t="shared" ref="S248" si="1909">IFERROR(R248/P245,"-")</f>
        <v>0.12065275548421615</v>
      </c>
      <c r="T248" s="338"/>
      <c r="U248" s="46" t="s">
        <v>87</v>
      </c>
      <c r="V248" s="226">
        <v>773</v>
      </c>
      <c r="W248" s="69">
        <f t="shared" ref="W248" si="1910">IFERROR(V248/T245,"-")</f>
        <v>0.16907261592300962</v>
      </c>
      <c r="X248" s="338"/>
      <c r="Y248" s="46" t="s">
        <v>87</v>
      </c>
      <c r="Z248" s="226">
        <v>354</v>
      </c>
      <c r="AA248" s="69">
        <f t="shared" ref="AA248" si="1911">IFERROR(Z248/X245,"-")</f>
        <v>0.18098159509202455</v>
      </c>
      <c r="AB248" s="338"/>
      <c r="AC248" s="46" t="s">
        <v>87</v>
      </c>
      <c r="AD248" s="226">
        <v>125</v>
      </c>
      <c r="AE248" s="69">
        <f t="shared" ref="AE248" si="1912">IFERROR(AD248/AB245,"-")</f>
        <v>0.18221574344023322</v>
      </c>
      <c r="AF248" s="338"/>
      <c r="AG248" s="46" t="s">
        <v>87</v>
      </c>
      <c r="AH248" s="226">
        <v>2876</v>
      </c>
      <c r="AI248" s="78">
        <f t="shared" ref="AI248" si="1913">IFERROR(AH248/AF245,"-")</f>
        <v>0.12242465520177082</v>
      </c>
    </row>
    <row r="249" spans="2:35" s="20" customFormat="1">
      <c r="B249" s="311"/>
      <c r="C249" s="348"/>
      <c r="D249" s="338"/>
      <c r="E249" s="47" t="s">
        <v>88</v>
      </c>
      <c r="F249" s="227">
        <v>7</v>
      </c>
      <c r="G249" s="70">
        <f t="shared" ref="G249" si="1914">IFERROR(F249/D245,"-")</f>
        <v>0.30434782608695654</v>
      </c>
      <c r="H249" s="338"/>
      <c r="I249" s="47" t="s">
        <v>88</v>
      </c>
      <c r="J249" s="227">
        <v>40</v>
      </c>
      <c r="K249" s="70">
        <f t="shared" ref="K249" si="1915">IFERROR(J249/H245,"-")</f>
        <v>0.29197080291970801</v>
      </c>
      <c r="L249" s="338"/>
      <c r="M249" s="47" t="s">
        <v>88</v>
      </c>
      <c r="N249" s="227">
        <v>1921</v>
      </c>
      <c r="O249" s="70">
        <f t="shared" ref="O249" si="1916">IFERROR(N249/L245,"-")</f>
        <v>0.22228650775283498</v>
      </c>
      <c r="P249" s="338"/>
      <c r="Q249" s="47" t="s">
        <v>88</v>
      </c>
      <c r="R249" s="227">
        <v>1933</v>
      </c>
      <c r="S249" s="79">
        <f t="shared" ref="S249" si="1917">IFERROR(R249/P245,"-")</f>
        <v>0.25856072766185123</v>
      </c>
      <c r="T249" s="338"/>
      <c r="U249" s="47" t="s">
        <v>88</v>
      </c>
      <c r="V249" s="227">
        <v>1298</v>
      </c>
      <c r="W249" s="70">
        <f t="shared" ref="W249" si="1918">IFERROR(V249/T245,"-")</f>
        <v>0.28390201224846895</v>
      </c>
      <c r="X249" s="338"/>
      <c r="Y249" s="47" t="s">
        <v>88</v>
      </c>
      <c r="Z249" s="227">
        <v>518</v>
      </c>
      <c r="AA249" s="70">
        <f t="shared" ref="AA249" si="1919">IFERROR(Z249/X245,"-")</f>
        <v>0.26482617586912066</v>
      </c>
      <c r="AB249" s="338"/>
      <c r="AC249" s="47" t="s">
        <v>88</v>
      </c>
      <c r="AD249" s="227">
        <v>154</v>
      </c>
      <c r="AE249" s="70">
        <f t="shared" ref="AE249" si="1920">IFERROR(AD249/AB245,"-")</f>
        <v>0.22448979591836735</v>
      </c>
      <c r="AF249" s="338"/>
      <c r="AG249" s="47" t="s">
        <v>88</v>
      </c>
      <c r="AH249" s="227">
        <v>5871</v>
      </c>
      <c r="AI249" s="79">
        <f t="shared" ref="AI249" si="1921">IFERROR(AH249/AF245,"-")</f>
        <v>0.24991486463476928</v>
      </c>
    </row>
    <row r="250" spans="2:35" s="20" customFormat="1" ht="24">
      <c r="B250" s="294"/>
      <c r="C250" s="349"/>
      <c r="D250" s="339"/>
      <c r="E250" s="224" t="s">
        <v>169</v>
      </c>
      <c r="F250" s="228">
        <v>13</v>
      </c>
      <c r="G250" s="71">
        <f t="shared" ref="G250" si="1922">IFERROR(F250/D245,"-")</f>
        <v>0.56521739130434778</v>
      </c>
      <c r="H250" s="339"/>
      <c r="I250" s="224" t="s">
        <v>169</v>
      </c>
      <c r="J250" s="228">
        <v>95</v>
      </c>
      <c r="K250" s="71">
        <f t="shared" ref="K250" si="1923">IFERROR(J250/H245,"-")</f>
        <v>0.69343065693430661</v>
      </c>
      <c r="L250" s="339"/>
      <c r="M250" s="224" t="s">
        <v>169</v>
      </c>
      <c r="N250" s="228">
        <v>5171</v>
      </c>
      <c r="O250" s="71">
        <f t="shared" ref="O250" si="1924">IFERROR(N250/L245,"-")</f>
        <v>0.59835686183753756</v>
      </c>
      <c r="P250" s="339"/>
      <c r="Q250" s="224" t="s">
        <v>169</v>
      </c>
      <c r="R250" s="228">
        <v>5079</v>
      </c>
      <c r="S250" s="71">
        <f t="shared" ref="S250" si="1925">IFERROR(R250/P245,"-")</f>
        <v>0.6793739967897271</v>
      </c>
      <c r="T250" s="339"/>
      <c r="U250" s="224" t="s">
        <v>169</v>
      </c>
      <c r="V250" s="228">
        <v>3360</v>
      </c>
      <c r="W250" s="71">
        <f t="shared" ref="W250" si="1926">IFERROR(V250/T245,"-")</f>
        <v>0.73490813648293962</v>
      </c>
      <c r="X250" s="339"/>
      <c r="Y250" s="224" t="s">
        <v>169</v>
      </c>
      <c r="Z250" s="228">
        <v>1378</v>
      </c>
      <c r="AA250" s="71">
        <f t="shared" ref="AA250" si="1927">IFERROR(Z250/X245,"-")</f>
        <v>0.70449897750511248</v>
      </c>
      <c r="AB250" s="339"/>
      <c r="AC250" s="224" t="s">
        <v>169</v>
      </c>
      <c r="AD250" s="228">
        <v>432</v>
      </c>
      <c r="AE250" s="71">
        <f t="shared" ref="AE250" si="1928">IFERROR(AD250/AB245,"-")</f>
        <v>0.62973760932944611</v>
      </c>
      <c r="AF250" s="339"/>
      <c r="AG250" s="224" t="s">
        <v>169</v>
      </c>
      <c r="AH250" s="228">
        <v>15528</v>
      </c>
      <c r="AI250" s="71">
        <f t="shared" ref="AI250" si="1929">IFERROR(AH250/AF245,"-")</f>
        <v>0.66099097565128551</v>
      </c>
    </row>
    <row r="251" spans="2:35" s="20" customFormat="1">
      <c r="B251" s="293">
        <v>42</v>
      </c>
      <c r="C251" s="347" t="s">
        <v>16</v>
      </c>
      <c r="D251" s="337">
        <f>'市区町村別_在宅(医科)'!D48</f>
        <v>148</v>
      </c>
      <c r="E251" s="191" t="s">
        <v>84</v>
      </c>
      <c r="F251" s="247">
        <v>10</v>
      </c>
      <c r="G251" s="68">
        <f t="shared" ref="G251" si="1930">IFERROR(F251/D251,"-")</f>
        <v>6.7567567567567571E-2</v>
      </c>
      <c r="H251" s="337">
        <f>'市区町村別_在宅(医科)'!M48</f>
        <v>406</v>
      </c>
      <c r="I251" s="191" t="s">
        <v>84</v>
      </c>
      <c r="J251" s="247">
        <v>35</v>
      </c>
      <c r="K251" s="68">
        <f t="shared" ref="K251" si="1931">IFERROR(J251/H251,"-")</f>
        <v>8.6206896551724144E-2</v>
      </c>
      <c r="L251" s="337">
        <f>'市区町村別_在宅(医科)'!V48</f>
        <v>24220</v>
      </c>
      <c r="M251" s="191" t="s">
        <v>84</v>
      </c>
      <c r="N251" s="247">
        <v>1563</v>
      </c>
      <c r="O251" s="68">
        <f t="shared" ref="O251" si="1932">IFERROR(N251/L251,"-")</f>
        <v>6.4533443435177543E-2</v>
      </c>
      <c r="P251" s="337">
        <f>'市区町村別_在宅(医科)'!AE48</f>
        <v>17866</v>
      </c>
      <c r="Q251" s="191" t="s">
        <v>84</v>
      </c>
      <c r="R251" s="247">
        <v>2369</v>
      </c>
      <c r="S251" s="77">
        <f t="shared" ref="S251" si="1933">IFERROR(R251/P251,"-")</f>
        <v>0.13259823127728645</v>
      </c>
      <c r="T251" s="337">
        <f>'市区町村別_在宅(医科)'!AN48</f>
        <v>11043</v>
      </c>
      <c r="U251" s="191" t="s">
        <v>84</v>
      </c>
      <c r="V251" s="247">
        <v>2444</v>
      </c>
      <c r="W251" s="68">
        <f t="shared" ref="W251" si="1934">IFERROR(V251/T251,"-")</f>
        <v>0.2213166711944218</v>
      </c>
      <c r="X251" s="337">
        <f>'市区町村別_在宅(医科)'!AW48</f>
        <v>5063</v>
      </c>
      <c r="Y251" s="191" t="s">
        <v>84</v>
      </c>
      <c r="Z251" s="247">
        <v>1427</v>
      </c>
      <c r="AA251" s="68">
        <f t="shared" ref="AA251" si="1935">IFERROR(Z251/X251,"-")</f>
        <v>0.28184870630061226</v>
      </c>
      <c r="AB251" s="337">
        <f>'市区町村別_在宅(医科)'!BF48</f>
        <v>1904</v>
      </c>
      <c r="AC251" s="191" t="s">
        <v>84</v>
      </c>
      <c r="AD251" s="247">
        <v>563</v>
      </c>
      <c r="AE251" s="68">
        <f t="shared" ref="AE251" si="1936">IFERROR(AD251/AB251,"-")</f>
        <v>0.29569327731092437</v>
      </c>
      <c r="AF251" s="337">
        <f>'市区町村別_在宅(医科)'!BO48</f>
        <v>60650</v>
      </c>
      <c r="AG251" s="191" t="s">
        <v>84</v>
      </c>
      <c r="AH251" s="247">
        <v>8411</v>
      </c>
      <c r="AI251" s="77">
        <f t="shared" ref="AI251" si="1937">IFERROR(AH251/AF251,"-")</f>
        <v>0.13868095630667765</v>
      </c>
    </row>
    <row r="252" spans="2:35" s="20" customFormat="1">
      <c r="B252" s="311"/>
      <c r="C252" s="348"/>
      <c r="D252" s="338"/>
      <c r="E252" s="45" t="s">
        <v>85</v>
      </c>
      <c r="F252" s="226">
        <v>32</v>
      </c>
      <c r="G252" s="69">
        <f t="shared" ref="G252" si="1938">IFERROR(F252/D251,"-")</f>
        <v>0.21621621621621623</v>
      </c>
      <c r="H252" s="338"/>
      <c r="I252" s="45" t="s">
        <v>85</v>
      </c>
      <c r="J252" s="226">
        <v>155</v>
      </c>
      <c r="K252" s="69">
        <f t="shared" ref="K252" si="1939">IFERROR(J252/H251,"-")</f>
        <v>0.3817733990147783</v>
      </c>
      <c r="L252" s="338"/>
      <c r="M252" s="45" t="s">
        <v>85</v>
      </c>
      <c r="N252" s="226">
        <v>5387</v>
      </c>
      <c r="O252" s="69">
        <f t="shared" ref="O252" si="1940">IFERROR(N252/L251,"-")</f>
        <v>0.22241948802642444</v>
      </c>
      <c r="P252" s="338"/>
      <c r="Q252" s="45" t="s">
        <v>85</v>
      </c>
      <c r="R252" s="226">
        <v>5000</v>
      </c>
      <c r="S252" s="78">
        <f t="shared" ref="S252" si="1941">IFERROR(R252/P251,"-")</f>
        <v>0.27986118885033023</v>
      </c>
      <c r="T252" s="338"/>
      <c r="U252" s="45" t="s">
        <v>85</v>
      </c>
      <c r="V252" s="226">
        <v>3599</v>
      </c>
      <c r="W252" s="69">
        <f t="shared" ref="W252" si="1942">IFERROR(V252/T251,"-")</f>
        <v>0.32590781490536991</v>
      </c>
      <c r="X252" s="338"/>
      <c r="Y252" s="45" t="s">
        <v>85</v>
      </c>
      <c r="Z252" s="226">
        <v>1649</v>
      </c>
      <c r="AA252" s="69">
        <f t="shared" ref="AA252" si="1943">IFERROR(Z252/X251,"-")</f>
        <v>0.32569622753308314</v>
      </c>
      <c r="AB252" s="338"/>
      <c r="AC252" s="45" t="s">
        <v>85</v>
      </c>
      <c r="AD252" s="226">
        <v>583</v>
      </c>
      <c r="AE252" s="69">
        <f t="shared" ref="AE252" si="1944">IFERROR(AD252/AB251,"-")</f>
        <v>0.30619747899159666</v>
      </c>
      <c r="AF252" s="338"/>
      <c r="AG252" s="45" t="s">
        <v>85</v>
      </c>
      <c r="AH252" s="226">
        <v>16405</v>
      </c>
      <c r="AI252" s="78">
        <f t="shared" ref="AI252" si="1945">IFERROR(AH252/AF251,"-")</f>
        <v>0.2704863973619126</v>
      </c>
    </row>
    <row r="253" spans="2:35" s="20" customFormat="1">
      <c r="B253" s="311"/>
      <c r="C253" s="348"/>
      <c r="D253" s="338"/>
      <c r="E253" s="46" t="s">
        <v>86</v>
      </c>
      <c r="F253" s="226">
        <v>46</v>
      </c>
      <c r="G253" s="69">
        <f t="shared" ref="G253" si="1946">IFERROR(F253/D251,"-")</f>
        <v>0.3108108108108108</v>
      </c>
      <c r="H253" s="338"/>
      <c r="I253" s="46" t="s">
        <v>86</v>
      </c>
      <c r="J253" s="226">
        <v>131</v>
      </c>
      <c r="K253" s="69">
        <f t="shared" ref="K253" si="1947">IFERROR(J253/H251,"-")</f>
        <v>0.32266009852216748</v>
      </c>
      <c r="L253" s="338"/>
      <c r="M253" s="46" t="s">
        <v>86</v>
      </c>
      <c r="N253" s="226">
        <v>7569</v>
      </c>
      <c r="O253" s="69">
        <f t="shared" ref="O253" si="1948">IFERROR(N253/L251,"-")</f>
        <v>0.31251032204789431</v>
      </c>
      <c r="P253" s="338"/>
      <c r="Q253" s="46" t="s">
        <v>86</v>
      </c>
      <c r="R253" s="226">
        <v>6847</v>
      </c>
      <c r="S253" s="78">
        <f t="shared" ref="S253" si="1949">IFERROR(R253/P251,"-")</f>
        <v>0.38324191201164221</v>
      </c>
      <c r="T253" s="338"/>
      <c r="U253" s="46" t="s">
        <v>86</v>
      </c>
      <c r="V253" s="226">
        <v>4347</v>
      </c>
      <c r="W253" s="69">
        <f t="shared" ref="W253" si="1950">IFERROR(V253/T251,"-")</f>
        <v>0.39364303178484106</v>
      </c>
      <c r="X253" s="338"/>
      <c r="Y253" s="46" t="s">
        <v>86</v>
      </c>
      <c r="Z253" s="226">
        <v>1836</v>
      </c>
      <c r="AA253" s="69">
        <f t="shared" ref="AA253" si="1951">IFERROR(Z253/X251,"-")</f>
        <v>0.36263085127394823</v>
      </c>
      <c r="AB253" s="338"/>
      <c r="AC253" s="46" t="s">
        <v>86</v>
      </c>
      <c r="AD253" s="226">
        <v>603</v>
      </c>
      <c r="AE253" s="69">
        <f t="shared" ref="AE253" si="1952">IFERROR(AD253/AB251,"-")</f>
        <v>0.31670168067226889</v>
      </c>
      <c r="AF253" s="338"/>
      <c r="AG253" s="46" t="s">
        <v>86</v>
      </c>
      <c r="AH253" s="226">
        <v>21379</v>
      </c>
      <c r="AI253" s="78">
        <f t="shared" ref="AI253" si="1953">IFERROR(AH253/AF251,"-")</f>
        <v>0.35249793899422921</v>
      </c>
    </row>
    <row r="254" spans="2:35" s="20" customFormat="1">
      <c r="B254" s="311"/>
      <c r="C254" s="348"/>
      <c r="D254" s="338"/>
      <c r="E254" s="46" t="s">
        <v>87</v>
      </c>
      <c r="F254" s="226">
        <v>16</v>
      </c>
      <c r="G254" s="69">
        <f t="shared" ref="G254" si="1954">IFERROR(F254/D251,"-")</f>
        <v>0.10810810810810811</v>
      </c>
      <c r="H254" s="338"/>
      <c r="I254" s="46" t="s">
        <v>87</v>
      </c>
      <c r="J254" s="226">
        <v>46</v>
      </c>
      <c r="K254" s="69">
        <f t="shared" ref="K254" si="1955">IFERROR(J254/H251,"-")</f>
        <v>0.11330049261083744</v>
      </c>
      <c r="L254" s="338"/>
      <c r="M254" s="46" t="s">
        <v>87</v>
      </c>
      <c r="N254" s="226">
        <v>1705</v>
      </c>
      <c r="O254" s="69">
        <f t="shared" ref="O254" si="1956">IFERROR(N254/L251,"-")</f>
        <v>7.03963666391412E-2</v>
      </c>
      <c r="P254" s="338"/>
      <c r="Q254" s="46" t="s">
        <v>87</v>
      </c>
      <c r="R254" s="226">
        <v>2068</v>
      </c>
      <c r="S254" s="78">
        <f t="shared" ref="S254" si="1957">IFERROR(R254/P251,"-")</f>
        <v>0.11575058770849658</v>
      </c>
      <c r="T254" s="338"/>
      <c r="U254" s="46" t="s">
        <v>87</v>
      </c>
      <c r="V254" s="226">
        <v>1875</v>
      </c>
      <c r="W254" s="69">
        <f t="shared" ref="W254" si="1958">IFERROR(V254/T251,"-")</f>
        <v>0.16979081771257809</v>
      </c>
      <c r="X254" s="338"/>
      <c r="Y254" s="46" t="s">
        <v>87</v>
      </c>
      <c r="Z254" s="226">
        <v>985</v>
      </c>
      <c r="AA254" s="69">
        <f t="shared" ref="AA254" si="1959">IFERROR(Z254/X251,"-")</f>
        <v>0.1945486865494766</v>
      </c>
      <c r="AB254" s="338"/>
      <c r="AC254" s="46" t="s">
        <v>87</v>
      </c>
      <c r="AD254" s="226">
        <v>403</v>
      </c>
      <c r="AE254" s="69">
        <f t="shared" ref="AE254" si="1960">IFERROR(AD254/AB251,"-")</f>
        <v>0.21165966386554622</v>
      </c>
      <c r="AF254" s="338"/>
      <c r="AG254" s="46" t="s">
        <v>87</v>
      </c>
      <c r="AH254" s="226">
        <v>7098</v>
      </c>
      <c r="AI254" s="78">
        <f t="shared" ref="AI254" si="1961">IFERROR(AH254/AF251,"-")</f>
        <v>0.11703215169002473</v>
      </c>
    </row>
    <row r="255" spans="2:35" s="20" customFormat="1">
      <c r="B255" s="311"/>
      <c r="C255" s="348"/>
      <c r="D255" s="338"/>
      <c r="E255" s="47" t="s">
        <v>88</v>
      </c>
      <c r="F255" s="227">
        <v>30</v>
      </c>
      <c r="G255" s="70">
        <f t="shared" ref="G255" si="1962">IFERROR(F255/D251,"-")</f>
        <v>0.20270270270270271</v>
      </c>
      <c r="H255" s="338"/>
      <c r="I255" s="47" t="s">
        <v>88</v>
      </c>
      <c r="J255" s="227">
        <v>109</v>
      </c>
      <c r="K255" s="70">
        <f t="shared" ref="K255" si="1963">IFERROR(J255/H251,"-")</f>
        <v>0.26847290640394089</v>
      </c>
      <c r="L255" s="338"/>
      <c r="M255" s="47" t="s">
        <v>88</v>
      </c>
      <c r="N255" s="227">
        <v>5163</v>
      </c>
      <c r="O255" s="70">
        <f t="shared" ref="O255" si="1964">IFERROR(N255/L251,"-")</f>
        <v>0.21317093311312965</v>
      </c>
      <c r="P255" s="338"/>
      <c r="Q255" s="47" t="s">
        <v>88</v>
      </c>
      <c r="R255" s="227">
        <v>4624</v>
      </c>
      <c r="S255" s="79">
        <f t="shared" ref="S255" si="1965">IFERROR(R255/P251,"-")</f>
        <v>0.25881562744878539</v>
      </c>
      <c r="T255" s="338"/>
      <c r="U255" s="47" t="s">
        <v>88</v>
      </c>
      <c r="V255" s="227">
        <v>3253</v>
      </c>
      <c r="W255" s="70">
        <f t="shared" ref="W255" si="1966">IFERROR(V255/T251,"-")</f>
        <v>0.29457574934347552</v>
      </c>
      <c r="X255" s="338"/>
      <c r="Y255" s="47" t="s">
        <v>88</v>
      </c>
      <c r="Z255" s="227">
        <v>1524</v>
      </c>
      <c r="AA255" s="70">
        <f t="shared" ref="AA255" si="1967">IFERROR(Z255/X251,"-")</f>
        <v>0.30100730792020541</v>
      </c>
      <c r="AB255" s="338"/>
      <c r="AC255" s="47" t="s">
        <v>88</v>
      </c>
      <c r="AD255" s="227">
        <v>552</v>
      </c>
      <c r="AE255" s="70">
        <f t="shared" ref="AE255" si="1968">IFERROR(AD255/AB251,"-")</f>
        <v>0.28991596638655465</v>
      </c>
      <c r="AF255" s="338"/>
      <c r="AG255" s="47" t="s">
        <v>88</v>
      </c>
      <c r="AH255" s="227">
        <v>15255</v>
      </c>
      <c r="AI255" s="79">
        <f t="shared" ref="AI255" si="1969">IFERROR(AH255/AF251,"-")</f>
        <v>0.25152514427040396</v>
      </c>
    </row>
    <row r="256" spans="2:35" s="20" customFormat="1" ht="24">
      <c r="B256" s="294"/>
      <c r="C256" s="349"/>
      <c r="D256" s="339"/>
      <c r="E256" s="224" t="s">
        <v>169</v>
      </c>
      <c r="F256" s="228">
        <v>96</v>
      </c>
      <c r="G256" s="71">
        <f t="shared" ref="G256" si="1970">IFERROR(F256/D251,"-")</f>
        <v>0.64864864864864868</v>
      </c>
      <c r="H256" s="339"/>
      <c r="I256" s="224" t="s">
        <v>169</v>
      </c>
      <c r="J256" s="228">
        <v>286</v>
      </c>
      <c r="K256" s="71">
        <f t="shared" ref="K256" si="1971">IFERROR(J256/H251,"-")</f>
        <v>0.70443349753694584</v>
      </c>
      <c r="L256" s="339"/>
      <c r="M256" s="224" t="s">
        <v>169</v>
      </c>
      <c r="N256" s="228">
        <v>13608</v>
      </c>
      <c r="O256" s="71">
        <f t="shared" ref="O256" si="1972">IFERROR(N256/L251,"-")</f>
        <v>0.56184971098265901</v>
      </c>
      <c r="P256" s="339"/>
      <c r="Q256" s="224" t="s">
        <v>169</v>
      </c>
      <c r="R256" s="228">
        <v>12174</v>
      </c>
      <c r="S256" s="71">
        <f t="shared" ref="S256" si="1973">IFERROR(R256/P251,"-")</f>
        <v>0.68140602261278405</v>
      </c>
      <c r="T256" s="339"/>
      <c r="U256" s="224" t="s">
        <v>169</v>
      </c>
      <c r="V256" s="228">
        <v>8209</v>
      </c>
      <c r="W256" s="71">
        <f t="shared" ref="W256" si="1974">IFERROR(V256/T251,"-")</f>
        <v>0.743366838721362</v>
      </c>
      <c r="X256" s="339"/>
      <c r="Y256" s="224" t="s">
        <v>169</v>
      </c>
      <c r="Z256" s="228">
        <v>3814</v>
      </c>
      <c r="AA256" s="71">
        <f t="shared" ref="AA256" si="1975">IFERROR(Z256/X251,"-")</f>
        <v>0.75330831522812558</v>
      </c>
      <c r="AB256" s="339"/>
      <c r="AC256" s="224" t="s">
        <v>169</v>
      </c>
      <c r="AD256" s="228">
        <v>1389</v>
      </c>
      <c r="AE256" s="71">
        <f t="shared" ref="AE256" si="1976">IFERROR(AD256/AB251,"-")</f>
        <v>0.72951680672268904</v>
      </c>
      <c r="AF256" s="339"/>
      <c r="AG256" s="224" t="s">
        <v>169</v>
      </c>
      <c r="AH256" s="228">
        <v>39576</v>
      </c>
      <c r="AI256" s="71">
        <f t="shared" ref="AI256" si="1977">IFERROR(AH256/AF251,"-")</f>
        <v>0.65253091508656225</v>
      </c>
    </row>
    <row r="257" spans="2:35" s="20" customFormat="1">
      <c r="B257" s="293">
        <v>43</v>
      </c>
      <c r="C257" s="347" t="s">
        <v>11</v>
      </c>
      <c r="D257" s="337">
        <f>'市区町村別_在宅(医科)'!D49</f>
        <v>91</v>
      </c>
      <c r="E257" s="191" t="s">
        <v>84</v>
      </c>
      <c r="F257" s="247">
        <v>5</v>
      </c>
      <c r="G257" s="68">
        <f t="shared" ref="G257" si="1978">IFERROR(F257/D257,"-")</f>
        <v>5.4945054945054944E-2</v>
      </c>
      <c r="H257" s="337">
        <f>'市区町村別_在宅(医科)'!M49</f>
        <v>239</v>
      </c>
      <c r="I257" s="191" t="s">
        <v>84</v>
      </c>
      <c r="J257" s="247">
        <v>17</v>
      </c>
      <c r="K257" s="68">
        <f t="shared" ref="K257" si="1979">IFERROR(J257/H257,"-")</f>
        <v>7.1129707112970716E-2</v>
      </c>
      <c r="L257" s="337">
        <f>'市区町村別_在宅(医科)'!V49</f>
        <v>14438</v>
      </c>
      <c r="M257" s="191" t="s">
        <v>84</v>
      </c>
      <c r="N257" s="247">
        <v>928</v>
      </c>
      <c r="O257" s="68">
        <f t="shared" ref="O257" si="1980">IFERROR(N257/L257,"-")</f>
        <v>6.4274830308907058E-2</v>
      </c>
      <c r="P257" s="337">
        <f>'市区町村別_在宅(医科)'!AE49</f>
        <v>10895</v>
      </c>
      <c r="Q257" s="191" t="s">
        <v>84</v>
      </c>
      <c r="R257" s="247">
        <v>1359</v>
      </c>
      <c r="S257" s="77">
        <f t="shared" ref="S257" si="1981">IFERROR(R257/P257,"-")</f>
        <v>0.1247361174850849</v>
      </c>
      <c r="T257" s="337">
        <f>'市区町村別_在宅(医科)'!AN49</f>
        <v>6981</v>
      </c>
      <c r="U257" s="191" t="s">
        <v>84</v>
      </c>
      <c r="V257" s="247">
        <v>1567</v>
      </c>
      <c r="W257" s="68">
        <f t="shared" ref="W257" si="1982">IFERROR(V257/T257,"-")</f>
        <v>0.22446640882395072</v>
      </c>
      <c r="X257" s="337">
        <f>'市区町村別_在宅(医科)'!AW49</f>
        <v>3285</v>
      </c>
      <c r="Y257" s="191" t="s">
        <v>84</v>
      </c>
      <c r="Z257" s="247">
        <v>945</v>
      </c>
      <c r="AA257" s="68">
        <f t="shared" ref="AA257" si="1983">IFERROR(Z257/X257,"-")</f>
        <v>0.28767123287671231</v>
      </c>
      <c r="AB257" s="337">
        <f>'市区町村別_在宅(医科)'!BF49</f>
        <v>1233</v>
      </c>
      <c r="AC257" s="191" t="s">
        <v>84</v>
      </c>
      <c r="AD257" s="247">
        <v>382</v>
      </c>
      <c r="AE257" s="68">
        <f t="shared" ref="AE257" si="1984">IFERROR(AD257/AB257,"-")</f>
        <v>0.30981346309813462</v>
      </c>
      <c r="AF257" s="337">
        <f>'市区町村別_在宅(医科)'!BO49</f>
        <v>37162</v>
      </c>
      <c r="AG257" s="191" t="s">
        <v>84</v>
      </c>
      <c r="AH257" s="247">
        <v>5203</v>
      </c>
      <c r="AI257" s="77">
        <f t="shared" ref="AI257" si="1985">IFERROR(AH257/AF257,"-")</f>
        <v>0.14000861094666595</v>
      </c>
    </row>
    <row r="258" spans="2:35" s="20" customFormat="1">
      <c r="B258" s="311"/>
      <c r="C258" s="348"/>
      <c r="D258" s="338"/>
      <c r="E258" s="45" t="s">
        <v>85</v>
      </c>
      <c r="F258" s="226">
        <v>27</v>
      </c>
      <c r="G258" s="69">
        <f t="shared" ref="G258" si="1986">IFERROR(F258/D257,"-")</f>
        <v>0.2967032967032967</v>
      </c>
      <c r="H258" s="338"/>
      <c r="I258" s="45" t="s">
        <v>85</v>
      </c>
      <c r="J258" s="226">
        <v>70</v>
      </c>
      <c r="K258" s="69">
        <f t="shared" ref="K258" si="1987">IFERROR(J258/H257,"-")</f>
        <v>0.29288702928870292</v>
      </c>
      <c r="L258" s="338"/>
      <c r="M258" s="45" t="s">
        <v>85</v>
      </c>
      <c r="N258" s="226">
        <v>3635</v>
      </c>
      <c r="O258" s="69">
        <f t="shared" ref="O258" si="1988">IFERROR(N258/L257,"-")</f>
        <v>0.2517661726000831</v>
      </c>
      <c r="P258" s="338"/>
      <c r="Q258" s="45" t="s">
        <v>85</v>
      </c>
      <c r="R258" s="226">
        <v>3392</v>
      </c>
      <c r="S258" s="78">
        <f t="shared" ref="S258" si="1989">IFERROR(R258/P257,"-")</f>
        <v>0.31133547498852687</v>
      </c>
      <c r="T258" s="338"/>
      <c r="U258" s="45" t="s">
        <v>85</v>
      </c>
      <c r="V258" s="226">
        <v>2490</v>
      </c>
      <c r="W258" s="69">
        <f t="shared" ref="W258" si="1990">IFERROR(V258/T257,"-")</f>
        <v>0.35668242372152986</v>
      </c>
      <c r="X258" s="338"/>
      <c r="Y258" s="45" t="s">
        <v>85</v>
      </c>
      <c r="Z258" s="226">
        <v>1110</v>
      </c>
      <c r="AA258" s="69">
        <f t="shared" ref="AA258" si="1991">IFERROR(Z258/X257,"-")</f>
        <v>0.33789954337899542</v>
      </c>
      <c r="AB258" s="338"/>
      <c r="AC258" s="45" t="s">
        <v>85</v>
      </c>
      <c r="AD258" s="226">
        <v>381</v>
      </c>
      <c r="AE258" s="69">
        <f t="shared" ref="AE258" si="1992">IFERROR(AD258/AB257,"-")</f>
        <v>0.30900243309002434</v>
      </c>
      <c r="AF258" s="338"/>
      <c r="AG258" s="45" t="s">
        <v>85</v>
      </c>
      <c r="AH258" s="226">
        <v>11105</v>
      </c>
      <c r="AI258" s="78">
        <f t="shared" ref="AI258" si="1993">IFERROR(AH258/AF257,"-")</f>
        <v>0.29882675851676443</v>
      </c>
    </row>
    <row r="259" spans="2:35" s="20" customFormat="1">
      <c r="B259" s="311"/>
      <c r="C259" s="348"/>
      <c r="D259" s="338"/>
      <c r="E259" s="46" t="s">
        <v>86</v>
      </c>
      <c r="F259" s="226">
        <v>22</v>
      </c>
      <c r="G259" s="69">
        <f t="shared" ref="G259" si="1994">IFERROR(F259/D257,"-")</f>
        <v>0.24175824175824176</v>
      </c>
      <c r="H259" s="338"/>
      <c r="I259" s="46" t="s">
        <v>86</v>
      </c>
      <c r="J259" s="226">
        <v>65</v>
      </c>
      <c r="K259" s="69">
        <f t="shared" ref="K259" si="1995">IFERROR(J259/H257,"-")</f>
        <v>0.27196652719665271</v>
      </c>
      <c r="L259" s="338"/>
      <c r="M259" s="46" t="s">
        <v>86</v>
      </c>
      <c r="N259" s="226">
        <v>4657</v>
      </c>
      <c r="O259" s="69">
        <f t="shared" ref="O259" si="1996">IFERROR(N259/L257,"-")</f>
        <v>0.32255159994459065</v>
      </c>
      <c r="P259" s="338"/>
      <c r="Q259" s="46" t="s">
        <v>86</v>
      </c>
      <c r="R259" s="226">
        <v>4274</v>
      </c>
      <c r="S259" s="78">
        <f t="shared" ref="S259" si="1997">IFERROR(R259/P257,"-")</f>
        <v>0.39229004130335016</v>
      </c>
      <c r="T259" s="338"/>
      <c r="U259" s="46" t="s">
        <v>86</v>
      </c>
      <c r="V259" s="226">
        <v>2778</v>
      </c>
      <c r="W259" s="69">
        <f t="shared" ref="W259" si="1998">IFERROR(V259/T257,"-")</f>
        <v>0.3979372582724538</v>
      </c>
      <c r="X259" s="338"/>
      <c r="Y259" s="46" t="s">
        <v>86</v>
      </c>
      <c r="Z259" s="226">
        <v>1145</v>
      </c>
      <c r="AA259" s="69">
        <f t="shared" ref="AA259" si="1999">IFERROR(Z259/X257,"-")</f>
        <v>0.34855403348554032</v>
      </c>
      <c r="AB259" s="338"/>
      <c r="AC259" s="46" t="s">
        <v>86</v>
      </c>
      <c r="AD259" s="226">
        <v>350</v>
      </c>
      <c r="AE259" s="69">
        <f t="shared" ref="AE259" si="2000">IFERROR(AD259/AB257,"-")</f>
        <v>0.28386050283860503</v>
      </c>
      <c r="AF259" s="338"/>
      <c r="AG259" s="46" t="s">
        <v>86</v>
      </c>
      <c r="AH259" s="226">
        <v>13291</v>
      </c>
      <c r="AI259" s="78">
        <f t="shared" ref="AI259" si="2001">IFERROR(AH259/AF257,"-")</f>
        <v>0.35765028792852915</v>
      </c>
    </row>
    <row r="260" spans="2:35" s="20" customFormat="1">
      <c r="B260" s="311"/>
      <c r="C260" s="348"/>
      <c r="D260" s="338"/>
      <c r="E260" s="46" t="s">
        <v>87</v>
      </c>
      <c r="F260" s="226">
        <v>7</v>
      </c>
      <c r="G260" s="69">
        <f t="shared" ref="G260" si="2002">IFERROR(F260/D257,"-")</f>
        <v>7.6923076923076927E-2</v>
      </c>
      <c r="H260" s="338"/>
      <c r="I260" s="46" t="s">
        <v>87</v>
      </c>
      <c r="J260" s="226">
        <v>20</v>
      </c>
      <c r="K260" s="69">
        <f t="shared" ref="K260" si="2003">IFERROR(J260/H257,"-")</f>
        <v>8.3682008368200833E-2</v>
      </c>
      <c r="L260" s="338"/>
      <c r="M260" s="46" t="s">
        <v>87</v>
      </c>
      <c r="N260" s="226">
        <v>1122</v>
      </c>
      <c r="O260" s="69">
        <f t="shared" ref="O260" si="2004">IFERROR(N260/L257,"-")</f>
        <v>7.7711594403657019E-2</v>
      </c>
      <c r="P260" s="338"/>
      <c r="Q260" s="46" t="s">
        <v>87</v>
      </c>
      <c r="R260" s="226">
        <v>1263</v>
      </c>
      <c r="S260" s="78">
        <f t="shared" ref="S260" si="2005">IFERROR(R260/P257,"-")</f>
        <v>0.11592473611748509</v>
      </c>
      <c r="T260" s="338"/>
      <c r="U260" s="46" t="s">
        <v>87</v>
      </c>
      <c r="V260" s="226">
        <v>1219</v>
      </c>
      <c r="W260" s="69">
        <f t="shared" ref="W260" si="2006">IFERROR(V260/T257,"-")</f>
        <v>0.17461681707491764</v>
      </c>
      <c r="X260" s="338"/>
      <c r="Y260" s="46" t="s">
        <v>87</v>
      </c>
      <c r="Z260" s="226">
        <v>611</v>
      </c>
      <c r="AA260" s="69">
        <f t="shared" ref="AA260" si="2007">IFERROR(Z260/X257,"-")</f>
        <v>0.18599695585996956</v>
      </c>
      <c r="AB260" s="338"/>
      <c r="AC260" s="46" t="s">
        <v>87</v>
      </c>
      <c r="AD260" s="226">
        <v>218</v>
      </c>
      <c r="AE260" s="69">
        <f t="shared" ref="AE260" si="2008">IFERROR(AD260/AB257,"-")</f>
        <v>0.17680454176804541</v>
      </c>
      <c r="AF260" s="338"/>
      <c r="AG260" s="46" t="s">
        <v>87</v>
      </c>
      <c r="AH260" s="226">
        <v>4460</v>
      </c>
      <c r="AI260" s="78">
        <f t="shared" ref="AI260" si="2009">IFERROR(AH260/AF257,"-")</f>
        <v>0.1200150691566654</v>
      </c>
    </row>
    <row r="261" spans="2:35" s="20" customFormat="1">
      <c r="B261" s="311"/>
      <c r="C261" s="348"/>
      <c r="D261" s="338"/>
      <c r="E261" s="47" t="s">
        <v>88</v>
      </c>
      <c r="F261" s="227">
        <v>25</v>
      </c>
      <c r="G261" s="70">
        <f t="shared" ref="G261" si="2010">IFERROR(F261/D257,"-")</f>
        <v>0.27472527472527475</v>
      </c>
      <c r="H261" s="338"/>
      <c r="I261" s="47" t="s">
        <v>88</v>
      </c>
      <c r="J261" s="227">
        <v>60</v>
      </c>
      <c r="K261" s="70">
        <f t="shared" ref="K261" si="2011">IFERROR(J261/H257,"-")</f>
        <v>0.2510460251046025</v>
      </c>
      <c r="L261" s="338"/>
      <c r="M261" s="47" t="s">
        <v>88</v>
      </c>
      <c r="N261" s="227">
        <v>2709</v>
      </c>
      <c r="O261" s="70">
        <f t="shared" ref="O261" si="2012">IFERROR(N261/L257,"-")</f>
        <v>0.18762986563235906</v>
      </c>
      <c r="P261" s="338"/>
      <c r="Q261" s="47" t="s">
        <v>88</v>
      </c>
      <c r="R261" s="227">
        <v>2594</v>
      </c>
      <c r="S261" s="79">
        <f t="shared" ref="S261" si="2013">IFERROR(R261/P257,"-")</f>
        <v>0.23809086737035337</v>
      </c>
      <c r="T261" s="338"/>
      <c r="U261" s="47" t="s">
        <v>88</v>
      </c>
      <c r="V261" s="227">
        <v>1827</v>
      </c>
      <c r="W261" s="70">
        <f t="shared" ref="W261" si="2014">IFERROR(V261/T257,"-")</f>
        <v>0.26171035668242371</v>
      </c>
      <c r="X261" s="338"/>
      <c r="Y261" s="47" t="s">
        <v>88</v>
      </c>
      <c r="Z261" s="227">
        <v>870</v>
      </c>
      <c r="AA261" s="70">
        <f t="shared" ref="AA261" si="2015">IFERROR(Z261/X257,"-")</f>
        <v>0.26484018264840181</v>
      </c>
      <c r="AB261" s="338"/>
      <c r="AC261" s="47" t="s">
        <v>88</v>
      </c>
      <c r="AD261" s="227">
        <v>341</v>
      </c>
      <c r="AE261" s="70">
        <f t="shared" ref="AE261" si="2016">IFERROR(AD261/AB257,"-")</f>
        <v>0.27656123276561234</v>
      </c>
      <c r="AF261" s="338"/>
      <c r="AG261" s="47" t="s">
        <v>88</v>
      </c>
      <c r="AH261" s="227">
        <v>8426</v>
      </c>
      <c r="AI261" s="79">
        <f t="shared" ref="AI261" si="2017">IFERROR(AH261/AF257,"-")</f>
        <v>0.22673698939777193</v>
      </c>
    </row>
    <row r="262" spans="2:35" s="20" customFormat="1" ht="24">
      <c r="B262" s="294"/>
      <c r="C262" s="349"/>
      <c r="D262" s="339"/>
      <c r="E262" s="224" t="s">
        <v>169</v>
      </c>
      <c r="F262" s="228">
        <v>55</v>
      </c>
      <c r="G262" s="71">
        <f t="shared" ref="G262" si="2018">IFERROR(F262/D257,"-")</f>
        <v>0.60439560439560436</v>
      </c>
      <c r="H262" s="339"/>
      <c r="I262" s="224" t="s">
        <v>169</v>
      </c>
      <c r="J262" s="228">
        <v>149</v>
      </c>
      <c r="K262" s="71">
        <f t="shared" ref="K262" si="2019">IFERROR(J262/H257,"-")</f>
        <v>0.62343096234309625</v>
      </c>
      <c r="L262" s="339"/>
      <c r="M262" s="224" t="s">
        <v>169</v>
      </c>
      <c r="N262" s="228">
        <v>8256</v>
      </c>
      <c r="O262" s="71">
        <f t="shared" ref="O262" si="2020">IFERROR(N262/L257,"-")</f>
        <v>0.57182435240337992</v>
      </c>
      <c r="P262" s="339"/>
      <c r="Q262" s="224" t="s">
        <v>169</v>
      </c>
      <c r="R262" s="228">
        <v>7401</v>
      </c>
      <c r="S262" s="71">
        <f t="shared" ref="S262" si="2021">IFERROR(R262/P257,"-")</f>
        <v>0.67930243230839837</v>
      </c>
      <c r="T262" s="339"/>
      <c r="U262" s="224" t="s">
        <v>169</v>
      </c>
      <c r="V262" s="228">
        <v>5194</v>
      </c>
      <c r="W262" s="71">
        <f t="shared" ref="W262" si="2022">IFERROR(V262/T257,"-")</f>
        <v>0.74401948144964902</v>
      </c>
      <c r="X262" s="339"/>
      <c r="Y262" s="224" t="s">
        <v>169</v>
      </c>
      <c r="Z262" s="228">
        <v>2416</v>
      </c>
      <c r="AA262" s="71">
        <f t="shared" ref="AA262" si="2023">IFERROR(Z262/X257,"-")</f>
        <v>0.73546423135464234</v>
      </c>
      <c r="AB262" s="339"/>
      <c r="AC262" s="224" t="s">
        <v>169</v>
      </c>
      <c r="AD262" s="228">
        <v>852</v>
      </c>
      <c r="AE262" s="71">
        <f t="shared" ref="AE262" si="2024">IFERROR(AD262/AB257,"-")</f>
        <v>0.69099756690997571</v>
      </c>
      <c r="AF262" s="339"/>
      <c r="AG262" s="224" t="s">
        <v>169</v>
      </c>
      <c r="AH262" s="228">
        <v>24323</v>
      </c>
      <c r="AI262" s="71">
        <f t="shared" ref="AI262" si="2025">IFERROR(AH262/AF257,"-")</f>
        <v>0.65451267423712389</v>
      </c>
    </row>
    <row r="263" spans="2:35" s="20" customFormat="1">
      <c r="B263" s="293">
        <v>44</v>
      </c>
      <c r="C263" s="347" t="s">
        <v>23</v>
      </c>
      <c r="D263" s="337">
        <f>'市区町村別_在宅(医科)'!D50</f>
        <v>42</v>
      </c>
      <c r="E263" s="191" t="s">
        <v>84</v>
      </c>
      <c r="F263" s="247">
        <v>2</v>
      </c>
      <c r="G263" s="68">
        <f t="shared" ref="G263" si="2026">IFERROR(F263/D263,"-")</f>
        <v>4.7619047619047616E-2</v>
      </c>
      <c r="H263" s="337">
        <f>'市区町村別_在宅(医科)'!M50</f>
        <v>121</v>
      </c>
      <c r="I263" s="191" t="s">
        <v>84</v>
      </c>
      <c r="J263" s="247">
        <v>7</v>
      </c>
      <c r="K263" s="68">
        <f t="shared" ref="K263" si="2027">IFERROR(J263/H263,"-")</f>
        <v>5.7851239669421489E-2</v>
      </c>
      <c r="L263" s="337">
        <f>'市区町村別_在宅(医科)'!V50</f>
        <v>15974</v>
      </c>
      <c r="M263" s="191" t="s">
        <v>84</v>
      </c>
      <c r="N263" s="247">
        <v>1063</v>
      </c>
      <c r="O263" s="68">
        <f t="shared" ref="O263" si="2028">IFERROR(N263/L263,"-")</f>
        <v>6.6545636659571805E-2</v>
      </c>
      <c r="P263" s="337">
        <f>'市区町村別_在宅(医科)'!AE50</f>
        <v>12821</v>
      </c>
      <c r="Q263" s="191" t="s">
        <v>84</v>
      </c>
      <c r="R263" s="247">
        <v>1628</v>
      </c>
      <c r="S263" s="77">
        <f t="shared" ref="S263" si="2029">IFERROR(R263/P263,"-")</f>
        <v>0.12697917479135792</v>
      </c>
      <c r="T263" s="337">
        <f>'市区町村別_在宅(医科)'!AN50</f>
        <v>8014</v>
      </c>
      <c r="U263" s="191" t="s">
        <v>84</v>
      </c>
      <c r="V263" s="247">
        <v>1805</v>
      </c>
      <c r="W263" s="68">
        <f t="shared" ref="W263" si="2030">IFERROR(V263/T263,"-")</f>
        <v>0.22523084601946594</v>
      </c>
      <c r="X263" s="337">
        <f>'市区町村別_在宅(医科)'!AW50</f>
        <v>3460</v>
      </c>
      <c r="Y263" s="191" t="s">
        <v>84</v>
      </c>
      <c r="Z263" s="247">
        <v>965</v>
      </c>
      <c r="AA263" s="68">
        <f t="shared" ref="AA263" si="2031">IFERROR(Z263/X263,"-")</f>
        <v>0.27890173410404623</v>
      </c>
      <c r="AB263" s="337">
        <f>'市区町村別_在宅(医科)'!BF50</f>
        <v>1261</v>
      </c>
      <c r="AC263" s="191" t="s">
        <v>84</v>
      </c>
      <c r="AD263" s="247">
        <v>367</v>
      </c>
      <c r="AE263" s="68">
        <f t="shared" ref="AE263" si="2032">IFERROR(AD263/AB263,"-")</f>
        <v>0.29103885804916735</v>
      </c>
      <c r="AF263" s="337">
        <f>'市区町村別_在宅(医科)'!BO50</f>
        <v>41693</v>
      </c>
      <c r="AG263" s="191" t="s">
        <v>84</v>
      </c>
      <c r="AH263" s="247">
        <v>5837</v>
      </c>
      <c r="AI263" s="77">
        <f t="shared" ref="AI263" si="2033">IFERROR(AH263/AF263,"-")</f>
        <v>0.1399995203031684</v>
      </c>
    </row>
    <row r="264" spans="2:35" s="20" customFormat="1">
      <c r="B264" s="311"/>
      <c r="C264" s="348"/>
      <c r="D264" s="338"/>
      <c r="E264" s="45" t="s">
        <v>85</v>
      </c>
      <c r="F264" s="226">
        <v>21</v>
      </c>
      <c r="G264" s="69">
        <f t="shared" ref="G264" si="2034">IFERROR(F264/D263,"-")</f>
        <v>0.5</v>
      </c>
      <c r="H264" s="338"/>
      <c r="I264" s="45" t="s">
        <v>85</v>
      </c>
      <c r="J264" s="226">
        <v>37</v>
      </c>
      <c r="K264" s="69">
        <f t="shared" ref="K264" si="2035">IFERROR(J264/H263,"-")</f>
        <v>0.30578512396694213</v>
      </c>
      <c r="L264" s="338"/>
      <c r="M264" s="45" t="s">
        <v>85</v>
      </c>
      <c r="N264" s="226">
        <v>3441</v>
      </c>
      <c r="O264" s="69">
        <f t="shared" ref="O264" si="2036">IFERROR(N264/L263,"-")</f>
        <v>0.21541254538625265</v>
      </c>
      <c r="P264" s="338"/>
      <c r="Q264" s="45" t="s">
        <v>85</v>
      </c>
      <c r="R264" s="226">
        <v>3475</v>
      </c>
      <c r="S264" s="78">
        <f t="shared" ref="S264" si="2037">IFERROR(R264/P263,"-")</f>
        <v>0.27103970049138132</v>
      </c>
      <c r="T264" s="338"/>
      <c r="U264" s="45" t="s">
        <v>85</v>
      </c>
      <c r="V264" s="226">
        <v>2392</v>
      </c>
      <c r="W264" s="69">
        <f t="shared" ref="W264" si="2038">IFERROR(V264/T263,"-")</f>
        <v>0.29847766408784626</v>
      </c>
      <c r="X264" s="338"/>
      <c r="Y264" s="45" t="s">
        <v>85</v>
      </c>
      <c r="Z264" s="226">
        <v>986</v>
      </c>
      <c r="AA264" s="69">
        <f t="shared" ref="AA264" si="2039">IFERROR(Z264/X263,"-")</f>
        <v>0.28497109826589595</v>
      </c>
      <c r="AB264" s="338"/>
      <c r="AC264" s="45" t="s">
        <v>85</v>
      </c>
      <c r="AD264" s="226">
        <v>320</v>
      </c>
      <c r="AE264" s="69">
        <f t="shared" ref="AE264" si="2040">IFERROR(AD264/AB263,"-")</f>
        <v>0.25376685170499602</v>
      </c>
      <c r="AF264" s="338"/>
      <c r="AG264" s="45" t="s">
        <v>85</v>
      </c>
      <c r="AH264" s="226">
        <v>10672</v>
      </c>
      <c r="AI264" s="78">
        <f t="shared" ref="AI264" si="2041">IFERROR(AH264/AF263,"-")</f>
        <v>0.25596622934305518</v>
      </c>
    </row>
    <row r="265" spans="2:35" s="20" customFormat="1">
      <c r="B265" s="311"/>
      <c r="C265" s="348"/>
      <c r="D265" s="338"/>
      <c r="E265" s="46" t="s">
        <v>86</v>
      </c>
      <c r="F265" s="226">
        <v>14</v>
      </c>
      <c r="G265" s="69">
        <f t="shared" ref="G265" si="2042">IFERROR(F265/D263,"-")</f>
        <v>0.33333333333333331</v>
      </c>
      <c r="H265" s="338"/>
      <c r="I265" s="46" t="s">
        <v>86</v>
      </c>
      <c r="J265" s="226">
        <v>32</v>
      </c>
      <c r="K265" s="69">
        <f t="shared" ref="K265" si="2043">IFERROR(J265/H263,"-")</f>
        <v>0.26446280991735538</v>
      </c>
      <c r="L265" s="338"/>
      <c r="M265" s="46" t="s">
        <v>86</v>
      </c>
      <c r="N265" s="226">
        <v>5518</v>
      </c>
      <c r="O265" s="69">
        <f t="shared" ref="O265" si="2044">IFERROR(N265/L263,"-")</f>
        <v>0.34543633404281959</v>
      </c>
      <c r="P265" s="338"/>
      <c r="Q265" s="46" t="s">
        <v>86</v>
      </c>
      <c r="R265" s="226">
        <v>5239</v>
      </c>
      <c r="S265" s="78">
        <f t="shared" ref="S265" si="2045">IFERROR(R265/P263,"-")</f>
        <v>0.40862647219405662</v>
      </c>
      <c r="T265" s="338"/>
      <c r="U265" s="46" t="s">
        <v>86</v>
      </c>
      <c r="V265" s="226">
        <v>3378</v>
      </c>
      <c r="W265" s="69">
        <f t="shared" ref="W265" si="2046">IFERROR(V265/T263,"-")</f>
        <v>0.42151235338158222</v>
      </c>
      <c r="X265" s="338"/>
      <c r="Y265" s="46" t="s">
        <v>86</v>
      </c>
      <c r="Z265" s="226">
        <v>1330</v>
      </c>
      <c r="AA265" s="69">
        <f t="shared" ref="AA265" si="2047">IFERROR(Z265/X263,"-")</f>
        <v>0.38439306358381503</v>
      </c>
      <c r="AB265" s="338"/>
      <c r="AC265" s="46" t="s">
        <v>86</v>
      </c>
      <c r="AD265" s="226">
        <v>373</v>
      </c>
      <c r="AE265" s="69">
        <f t="shared" ref="AE265" si="2048">IFERROR(AD265/AB263,"-")</f>
        <v>0.29579698651863601</v>
      </c>
      <c r="AF265" s="338"/>
      <c r="AG265" s="46" t="s">
        <v>86</v>
      </c>
      <c r="AH265" s="226">
        <v>15884</v>
      </c>
      <c r="AI265" s="78">
        <f t="shared" ref="AI265" si="2049">IFERROR(AH265/AF263,"-")</f>
        <v>0.38097522365864772</v>
      </c>
    </row>
    <row r="266" spans="2:35" s="20" customFormat="1">
      <c r="B266" s="311"/>
      <c r="C266" s="348"/>
      <c r="D266" s="338"/>
      <c r="E266" s="46" t="s">
        <v>87</v>
      </c>
      <c r="F266" s="226">
        <v>5</v>
      </c>
      <c r="G266" s="69">
        <f t="shared" ref="G266" si="2050">IFERROR(F266/D263,"-")</f>
        <v>0.11904761904761904</v>
      </c>
      <c r="H266" s="338"/>
      <c r="I266" s="46" t="s">
        <v>87</v>
      </c>
      <c r="J266" s="226">
        <v>8</v>
      </c>
      <c r="K266" s="69">
        <f t="shared" ref="K266" si="2051">IFERROR(J266/H263,"-")</f>
        <v>6.6115702479338845E-2</v>
      </c>
      <c r="L266" s="338"/>
      <c r="M266" s="46" t="s">
        <v>87</v>
      </c>
      <c r="N266" s="226">
        <v>1249</v>
      </c>
      <c r="O266" s="69">
        <f t="shared" ref="O266" si="2052">IFERROR(N266/L263,"-")</f>
        <v>7.8189558031801679E-2</v>
      </c>
      <c r="P266" s="338"/>
      <c r="Q266" s="46" t="s">
        <v>87</v>
      </c>
      <c r="R266" s="226">
        <v>1385</v>
      </c>
      <c r="S266" s="78">
        <f t="shared" ref="S266" si="2053">IFERROR(R266/P263,"-")</f>
        <v>0.10802589501598939</v>
      </c>
      <c r="T266" s="338"/>
      <c r="U266" s="46" t="s">
        <v>87</v>
      </c>
      <c r="V266" s="226">
        <v>1225</v>
      </c>
      <c r="W266" s="69">
        <f t="shared" ref="W266" si="2054">IFERROR(V266/T263,"-")</f>
        <v>0.15285749937609183</v>
      </c>
      <c r="X266" s="338"/>
      <c r="Y266" s="46" t="s">
        <v>87</v>
      </c>
      <c r="Z266" s="226">
        <v>621</v>
      </c>
      <c r="AA266" s="69">
        <f t="shared" ref="AA266" si="2055">IFERROR(Z266/X263,"-")</f>
        <v>0.17947976878612718</v>
      </c>
      <c r="AB266" s="338"/>
      <c r="AC266" s="46" t="s">
        <v>87</v>
      </c>
      <c r="AD266" s="226">
        <v>215</v>
      </c>
      <c r="AE266" s="69">
        <f t="shared" ref="AE266" si="2056">IFERROR(AD266/AB263,"-")</f>
        <v>0.17049960348929422</v>
      </c>
      <c r="AF266" s="338"/>
      <c r="AG266" s="46" t="s">
        <v>87</v>
      </c>
      <c r="AH266" s="226">
        <v>4708</v>
      </c>
      <c r="AI266" s="78">
        <f t="shared" ref="AI266" si="2057">IFERROR(AH266/AF263,"-")</f>
        <v>0.11292063415921137</v>
      </c>
    </row>
    <row r="267" spans="2:35" s="20" customFormat="1">
      <c r="B267" s="311"/>
      <c r="C267" s="348"/>
      <c r="D267" s="338"/>
      <c r="E267" s="47" t="s">
        <v>88</v>
      </c>
      <c r="F267" s="227">
        <v>15</v>
      </c>
      <c r="G267" s="70">
        <f t="shared" ref="G267" si="2058">IFERROR(F267/D263,"-")</f>
        <v>0.35714285714285715</v>
      </c>
      <c r="H267" s="338"/>
      <c r="I267" s="47" t="s">
        <v>88</v>
      </c>
      <c r="J267" s="227">
        <v>33</v>
      </c>
      <c r="K267" s="70">
        <f t="shared" ref="K267" si="2059">IFERROR(J267/H263,"-")</f>
        <v>0.27272727272727271</v>
      </c>
      <c r="L267" s="338"/>
      <c r="M267" s="47" t="s">
        <v>88</v>
      </c>
      <c r="N267" s="227">
        <v>3313</v>
      </c>
      <c r="O267" s="70">
        <f t="shared" ref="O267" si="2060">IFERROR(N267/L263,"-")</f>
        <v>0.20739952422686866</v>
      </c>
      <c r="P267" s="338"/>
      <c r="Q267" s="47" t="s">
        <v>88</v>
      </c>
      <c r="R267" s="227">
        <v>3313</v>
      </c>
      <c r="S267" s="79">
        <f t="shared" ref="S267" si="2061">IFERROR(R267/P263,"-")</f>
        <v>0.25840418064113563</v>
      </c>
      <c r="T267" s="338"/>
      <c r="U267" s="47" t="s">
        <v>88</v>
      </c>
      <c r="V267" s="227">
        <v>2223</v>
      </c>
      <c r="W267" s="70">
        <f t="shared" ref="W267" si="2062">IFERROR(V267/T263,"-")</f>
        <v>0.27738956825555278</v>
      </c>
      <c r="X267" s="338"/>
      <c r="Y267" s="47" t="s">
        <v>88</v>
      </c>
      <c r="Z267" s="227">
        <v>963</v>
      </c>
      <c r="AA267" s="70">
        <f t="shared" ref="AA267" si="2063">IFERROR(Z267/X263,"-")</f>
        <v>0.27832369942196533</v>
      </c>
      <c r="AB267" s="338"/>
      <c r="AC267" s="47" t="s">
        <v>88</v>
      </c>
      <c r="AD267" s="227">
        <v>304</v>
      </c>
      <c r="AE267" s="70">
        <f t="shared" ref="AE267" si="2064">IFERROR(AD267/AB263,"-")</f>
        <v>0.24107850911974624</v>
      </c>
      <c r="AF267" s="338"/>
      <c r="AG267" s="47" t="s">
        <v>88</v>
      </c>
      <c r="AH267" s="227">
        <v>10164</v>
      </c>
      <c r="AI267" s="79">
        <f t="shared" ref="AI267" si="2065">IFERROR(AH267/AF263,"-")</f>
        <v>0.24378192982035354</v>
      </c>
    </row>
    <row r="268" spans="2:35" s="20" customFormat="1" ht="24">
      <c r="B268" s="294"/>
      <c r="C268" s="349"/>
      <c r="D268" s="339"/>
      <c r="E268" s="224" t="s">
        <v>169</v>
      </c>
      <c r="F268" s="228">
        <v>29</v>
      </c>
      <c r="G268" s="71">
        <f t="shared" ref="G268" si="2066">IFERROR(F268/D263,"-")</f>
        <v>0.69047619047619047</v>
      </c>
      <c r="H268" s="339"/>
      <c r="I268" s="224" t="s">
        <v>169</v>
      </c>
      <c r="J268" s="228">
        <v>76</v>
      </c>
      <c r="K268" s="71">
        <f t="shared" ref="K268" si="2067">IFERROR(J268/H263,"-")</f>
        <v>0.62809917355371903</v>
      </c>
      <c r="L268" s="339"/>
      <c r="M268" s="224" t="s">
        <v>169</v>
      </c>
      <c r="N268" s="228">
        <v>9323</v>
      </c>
      <c r="O268" s="71">
        <f t="shared" ref="O268" si="2068">IFERROR(N268/L263,"-")</f>
        <v>0.58363590835107049</v>
      </c>
      <c r="P268" s="339"/>
      <c r="Q268" s="224" t="s">
        <v>169</v>
      </c>
      <c r="R268" s="228">
        <v>8822</v>
      </c>
      <c r="S268" s="71">
        <f t="shared" ref="S268" si="2069">IFERROR(R268/P263,"-")</f>
        <v>0.68808985258560174</v>
      </c>
      <c r="T268" s="339"/>
      <c r="U268" s="224" t="s">
        <v>169</v>
      </c>
      <c r="V268" s="228">
        <v>5953</v>
      </c>
      <c r="W268" s="71">
        <f t="shared" ref="W268" si="2070">IFERROR(V268/T263,"-")</f>
        <v>0.74282505615173444</v>
      </c>
      <c r="X268" s="339"/>
      <c r="Y268" s="224" t="s">
        <v>169</v>
      </c>
      <c r="Z268" s="228">
        <v>2600</v>
      </c>
      <c r="AA268" s="71">
        <f t="shared" ref="AA268" si="2071">IFERROR(Z268/X263,"-")</f>
        <v>0.75144508670520227</v>
      </c>
      <c r="AB268" s="339"/>
      <c r="AC268" s="224" t="s">
        <v>169</v>
      </c>
      <c r="AD268" s="228">
        <v>832</v>
      </c>
      <c r="AE268" s="71">
        <f t="shared" ref="AE268" si="2072">IFERROR(AD268/AB263,"-")</f>
        <v>0.65979381443298968</v>
      </c>
      <c r="AF268" s="339"/>
      <c r="AG268" s="224" t="s">
        <v>169</v>
      </c>
      <c r="AH268" s="228">
        <v>27635</v>
      </c>
      <c r="AI268" s="71">
        <f t="shared" ref="AI268" si="2073">IFERROR(AH268/AF263,"-")</f>
        <v>0.66282109706665382</v>
      </c>
    </row>
    <row r="269" spans="2:35" s="20" customFormat="1">
      <c r="B269" s="293">
        <v>45</v>
      </c>
      <c r="C269" s="347" t="s">
        <v>49</v>
      </c>
      <c r="D269" s="337">
        <f>'市区町村別_在宅(医科)'!D51</f>
        <v>71</v>
      </c>
      <c r="E269" s="191" t="s">
        <v>84</v>
      </c>
      <c r="F269" s="247">
        <v>5</v>
      </c>
      <c r="G269" s="68">
        <f t="shared" ref="G269" si="2074">IFERROR(F269/D269,"-")</f>
        <v>7.0422535211267609E-2</v>
      </c>
      <c r="H269" s="337">
        <f>'市区町村別_在宅(医科)'!M51</f>
        <v>187</v>
      </c>
      <c r="I269" s="191" t="s">
        <v>84</v>
      </c>
      <c r="J269" s="247">
        <v>8</v>
      </c>
      <c r="K269" s="68">
        <f t="shared" ref="K269" si="2075">IFERROR(J269/H269,"-")</f>
        <v>4.2780748663101602E-2</v>
      </c>
      <c r="L269" s="337">
        <f>'市区町村別_在宅(医科)'!V51</f>
        <v>5259</v>
      </c>
      <c r="M269" s="191" t="s">
        <v>84</v>
      </c>
      <c r="N269" s="247">
        <v>357</v>
      </c>
      <c r="O269" s="68">
        <f t="shared" ref="O269" si="2076">IFERROR(N269/L269,"-")</f>
        <v>6.7883628066172277E-2</v>
      </c>
      <c r="P269" s="337">
        <f>'市区町村別_在宅(医科)'!AE51</f>
        <v>4399</v>
      </c>
      <c r="Q269" s="191" t="s">
        <v>84</v>
      </c>
      <c r="R269" s="247">
        <v>666</v>
      </c>
      <c r="S269" s="77">
        <f t="shared" ref="S269" si="2077">IFERROR(R269/P269,"-")</f>
        <v>0.1513980450102296</v>
      </c>
      <c r="T269" s="337">
        <f>'市区町村別_在宅(医科)'!AN51</f>
        <v>2850</v>
      </c>
      <c r="U269" s="191" t="s">
        <v>84</v>
      </c>
      <c r="V269" s="247">
        <v>641</v>
      </c>
      <c r="W269" s="68">
        <f t="shared" ref="W269" si="2078">IFERROR(V269/T269,"-")</f>
        <v>0.2249122807017544</v>
      </c>
      <c r="X269" s="337">
        <f>'市区町村別_在宅(医科)'!AW51</f>
        <v>1337</v>
      </c>
      <c r="Y269" s="191" t="s">
        <v>84</v>
      </c>
      <c r="Z269" s="247">
        <v>363</v>
      </c>
      <c r="AA269" s="68">
        <f t="shared" ref="AA269" si="2079">IFERROR(Z269/X269,"-")</f>
        <v>0.27150336574420342</v>
      </c>
      <c r="AB269" s="337">
        <f>'市区町村別_在宅(医科)'!BF51</f>
        <v>440</v>
      </c>
      <c r="AC269" s="191" t="s">
        <v>84</v>
      </c>
      <c r="AD269" s="247">
        <v>123</v>
      </c>
      <c r="AE269" s="68">
        <f t="shared" ref="AE269" si="2080">IFERROR(AD269/AB269,"-")</f>
        <v>0.27954545454545454</v>
      </c>
      <c r="AF269" s="337">
        <f>'市区町村別_在宅(医科)'!BO51</f>
        <v>14543</v>
      </c>
      <c r="AG269" s="191" t="s">
        <v>84</v>
      </c>
      <c r="AH269" s="247">
        <v>2163</v>
      </c>
      <c r="AI269" s="77">
        <f t="shared" ref="AI269" si="2081">IFERROR(AH269/AF269,"-")</f>
        <v>0.14873134841504504</v>
      </c>
    </row>
    <row r="270" spans="2:35" s="20" customFormat="1">
      <c r="B270" s="311"/>
      <c r="C270" s="348"/>
      <c r="D270" s="338"/>
      <c r="E270" s="45" t="s">
        <v>85</v>
      </c>
      <c r="F270" s="226">
        <v>23</v>
      </c>
      <c r="G270" s="69">
        <f t="shared" ref="G270" si="2082">IFERROR(F270/D269,"-")</f>
        <v>0.323943661971831</v>
      </c>
      <c r="H270" s="338"/>
      <c r="I270" s="45" t="s">
        <v>85</v>
      </c>
      <c r="J270" s="226">
        <v>61</v>
      </c>
      <c r="K270" s="69">
        <f t="shared" ref="K270" si="2083">IFERROR(J270/H269,"-")</f>
        <v>0.32620320855614976</v>
      </c>
      <c r="L270" s="338"/>
      <c r="M270" s="45" t="s">
        <v>85</v>
      </c>
      <c r="N270" s="226">
        <v>1116</v>
      </c>
      <c r="O270" s="69">
        <f t="shared" ref="O270" si="2084">IFERROR(N270/L269,"-")</f>
        <v>0.21220764403879064</v>
      </c>
      <c r="P270" s="338"/>
      <c r="Q270" s="45" t="s">
        <v>85</v>
      </c>
      <c r="R270" s="226">
        <v>1268</v>
      </c>
      <c r="S270" s="78">
        <f t="shared" ref="S270" si="2085">IFERROR(R270/P269,"-")</f>
        <v>0.28824732893839511</v>
      </c>
      <c r="T270" s="338"/>
      <c r="U270" s="45" t="s">
        <v>85</v>
      </c>
      <c r="V270" s="226">
        <v>920</v>
      </c>
      <c r="W270" s="69">
        <f t="shared" ref="W270" si="2086">IFERROR(V270/T269,"-")</f>
        <v>0.32280701754385965</v>
      </c>
      <c r="X270" s="338"/>
      <c r="Y270" s="45" t="s">
        <v>85</v>
      </c>
      <c r="Z270" s="226">
        <v>404</v>
      </c>
      <c r="AA270" s="69">
        <f t="shared" ref="AA270" si="2087">IFERROR(Z270/X269,"-")</f>
        <v>0.30216903515332832</v>
      </c>
      <c r="AB270" s="338"/>
      <c r="AC270" s="45" t="s">
        <v>85</v>
      </c>
      <c r="AD270" s="226">
        <v>128</v>
      </c>
      <c r="AE270" s="69">
        <f t="shared" ref="AE270" si="2088">IFERROR(AD270/AB269,"-")</f>
        <v>0.29090909090909089</v>
      </c>
      <c r="AF270" s="338"/>
      <c r="AG270" s="45" t="s">
        <v>85</v>
      </c>
      <c r="AH270" s="226">
        <v>3920</v>
      </c>
      <c r="AI270" s="78">
        <f t="shared" ref="AI270" si="2089">IFERROR(AH270/AF269,"-")</f>
        <v>0.26954548580072885</v>
      </c>
    </row>
    <row r="271" spans="2:35" s="20" customFormat="1">
      <c r="B271" s="311"/>
      <c r="C271" s="348"/>
      <c r="D271" s="338"/>
      <c r="E271" s="46" t="s">
        <v>86</v>
      </c>
      <c r="F271" s="226">
        <v>22</v>
      </c>
      <c r="G271" s="69">
        <f t="shared" ref="G271" si="2090">IFERROR(F271/D269,"-")</f>
        <v>0.30985915492957744</v>
      </c>
      <c r="H271" s="338"/>
      <c r="I271" s="46" t="s">
        <v>86</v>
      </c>
      <c r="J271" s="226">
        <v>61</v>
      </c>
      <c r="K271" s="69">
        <f t="shared" ref="K271" si="2091">IFERROR(J271/H269,"-")</f>
        <v>0.32620320855614976</v>
      </c>
      <c r="L271" s="338"/>
      <c r="M271" s="46" t="s">
        <v>86</v>
      </c>
      <c r="N271" s="226">
        <v>1795</v>
      </c>
      <c r="O271" s="69">
        <f t="shared" ref="O271" si="2092">IFERROR(N271/L269,"-")</f>
        <v>0.34131964251758889</v>
      </c>
      <c r="P271" s="338"/>
      <c r="Q271" s="46" t="s">
        <v>86</v>
      </c>
      <c r="R271" s="226">
        <v>1774</v>
      </c>
      <c r="S271" s="78">
        <f t="shared" ref="S271" si="2093">IFERROR(R271/P269,"-")</f>
        <v>0.40327347124346441</v>
      </c>
      <c r="T271" s="338"/>
      <c r="U271" s="46" t="s">
        <v>86</v>
      </c>
      <c r="V271" s="226">
        <v>1163</v>
      </c>
      <c r="W271" s="69">
        <f t="shared" ref="W271" si="2094">IFERROR(V271/T269,"-")</f>
        <v>0.40807017543859647</v>
      </c>
      <c r="X271" s="338"/>
      <c r="Y271" s="46" t="s">
        <v>86</v>
      </c>
      <c r="Z271" s="226">
        <v>462</v>
      </c>
      <c r="AA271" s="69">
        <f t="shared" ref="AA271" si="2095">IFERROR(Z271/X269,"-")</f>
        <v>0.34554973821989526</v>
      </c>
      <c r="AB271" s="338"/>
      <c r="AC271" s="46" t="s">
        <v>86</v>
      </c>
      <c r="AD271" s="226">
        <v>119</v>
      </c>
      <c r="AE271" s="69">
        <f t="shared" ref="AE271" si="2096">IFERROR(AD271/AB269,"-")</f>
        <v>0.27045454545454545</v>
      </c>
      <c r="AF271" s="338"/>
      <c r="AG271" s="46" t="s">
        <v>86</v>
      </c>
      <c r="AH271" s="226">
        <v>5396</v>
      </c>
      <c r="AI271" s="78">
        <f t="shared" ref="AI271" si="2097">IFERROR(AH271/AF269,"-")</f>
        <v>0.37103761259712575</v>
      </c>
    </row>
    <row r="272" spans="2:35" s="20" customFormat="1">
      <c r="B272" s="311"/>
      <c r="C272" s="348"/>
      <c r="D272" s="338"/>
      <c r="E272" s="46" t="s">
        <v>87</v>
      </c>
      <c r="F272" s="226">
        <v>3</v>
      </c>
      <c r="G272" s="69">
        <f t="shared" ref="G272" si="2098">IFERROR(F272/D269,"-")</f>
        <v>4.2253521126760563E-2</v>
      </c>
      <c r="H272" s="338"/>
      <c r="I272" s="46" t="s">
        <v>87</v>
      </c>
      <c r="J272" s="226">
        <v>16</v>
      </c>
      <c r="K272" s="69">
        <f t="shared" ref="K272" si="2099">IFERROR(J272/H269,"-")</f>
        <v>8.5561497326203204E-2</v>
      </c>
      <c r="L272" s="338"/>
      <c r="M272" s="46" t="s">
        <v>87</v>
      </c>
      <c r="N272" s="226">
        <v>372</v>
      </c>
      <c r="O272" s="69">
        <f t="shared" ref="O272" si="2100">IFERROR(N272/L269,"-")</f>
        <v>7.0735881346263546E-2</v>
      </c>
      <c r="P272" s="338"/>
      <c r="Q272" s="46" t="s">
        <v>87</v>
      </c>
      <c r="R272" s="226">
        <v>513</v>
      </c>
      <c r="S272" s="78">
        <f t="shared" ref="S272" si="2101">IFERROR(R272/P269,"-")</f>
        <v>0.11661741304842009</v>
      </c>
      <c r="T272" s="338"/>
      <c r="U272" s="46" t="s">
        <v>87</v>
      </c>
      <c r="V272" s="226">
        <v>445</v>
      </c>
      <c r="W272" s="69">
        <f t="shared" ref="W272" si="2102">IFERROR(V272/T269,"-")</f>
        <v>0.156140350877193</v>
      </c>
      <c r="X272" s="338"/>
      <c r="Y272" s="46" t="s">
        <v>87</v>
      </c>
      <c r="Z272" s="226">
        <v>222</v>
      </c>
      <c r="AA272" s="69">
        <f t="shared" ref="AA272" si="2103">IFERROR(Z272/X269,"-")</f>
        <v>0.16604338070306657</v>
      </c>
      <c r="AB272" s="338"/>
      <c r="AC272" s="46" t="s">
        <v>87</v>
      </c>
      <c r="AD272" s="226">
        <v>73</v>
      </c>
      <c r="AE272" s="69">
        <f t="shared" ref="AE272" si="2104">IFERROR(AD272/AB269,"-")</f>
        <v>0.16590909090909092</v>
      </c>
      <c r="AF272" s="338"/>
      <c r="AG272" s="46" t="s">
        <v>87</v>
      </c>
      <c r="AH272" s="226">
        <v>1644</v>
      </c>
      <c r="AI272" s="78">
        <f t="shared" ref="AI272" si="2105">IFERROR(AH272/AF269,"-")</f>
        <v>0.1130440761878567</v>
      </c>
    </row>
    <row r="273" spans="2:35" s="20" customFormat="1">
      <c r="B273" s="311"/>
      <c r="C273" s="348"/>
      <c r="D273" s="338"/>
      <c r="E273" s="47" t="s">
        <v>88</v>
      </c>
      <c r="F273" s="227">
        <v>16</v>
      </c>
      <c r="G273" s="70">
        <f t="shared" ref="G273" si="2106">IFERROR(F273/D269,"-")</f>
        <v>0.22535211267605634</v>
      </c>
      <c r="H273" s="338"/>
      <c r="I273" s="47" t="s">
        <v>88</v>
      </c>
      <c r="J273" s="227">
        <v>58</v>
      </c>
      <c r="K273" s="70">
        <f t="shared" ref="K273" si="2107">IFERROR(J273/H269,"-")</f>
        <v>0.31016042780748665</v>
      </c>
      <c r="L273" s="338"/>
      <c r="M273" s="47" t="s">
        <v>88</v>
      </c>
      <c r="N273" s="227">
        <v>1164</v>
      </c>
      <c r="O273" s="70">
        <f t="shared" ref="O273" si="2108">IFERROR(N273/L269,"-")</f>
        <v>0.22133485453508273</v>
      </c>
      <c r="P273" s="338"/>
      <c r="Q273" s="47" t="s">
        <v>88</v>
      </c>
      <c r="R273" s="227">
        <v>1152</v>
      </c>
      <c r="S273" s="79">
        <f t="shared" ref="S273" si="2109">IFERROR(R273/P269,"-")</f>
        <v>0.26187769947715389</v>
      </c>
      <c r="T273" s="338"/>
      <c r="U273" s="47" t="s">
        <v>88</v>
      </c>
      <c r="V273" s="227">
        <v>891</v>
      </c>
      <c r="W273" s="70">
        <f t="shared" ref="W273" si="2110">IFERROR(V273/T269,"-")</f>
        <v>0.31263157894736843</v>
      </c>
      <c r="X273" s="338"/>
      <c r="Y273" s="47" t="s">
        <v>88</v>
      </c>
      <c r="Z273" s="227">
        <v>410</v>
      </c>
      <c r="AA273" s="70">
        <f t="shared" ref="AA273" si="2111">IFERROR(Z273/X269,"-")</f>
        <v>0.30665669409124907</v>
      </c>
      <c r="AB273" s="338"/>
      <c r="AC273" s="47" t="s">
        <v>88</v>
      </c>
      <c r="AD273" s="227">
        <v>119</v>
      </c>
      <c r="AE273" s="70">
        <f t="shared" ref="AE273" si="2112">IFERROR(AD273/AB269,"-")</f>
        <v>0.27045454545454545</v>
      </c>
      <c r="AF273" s="338"/>
      <c r="AG273" s="47" t="s">
        <v>88</v>
      </c>
      <c r="AH273" s="227">
        <v>3810</v>
      </c>
      <c r="AI273" s="79">
        <f t="shared" ref="AI273" si="2113">IFERROR(AH273/AF269,"-")</f>
        <v>0.26198170941346355</v>
      </c>
    </row>
    <row r="274" spans="2:35" s="20" customFormat="1" ht="24">
      <c r="B274" s="294"/>
      <c r="C274" s="349"/>
      <c r="D274" s="339"/>
      <c r="E274" s="224" t="s">
        <v>169</v>
      </c>
      <c r="F274" s="228">
        <v>41</v>
      </c>
      <c r="G274" s="71">
        <f t="shared" ref="G274" si="2114">IFERROR(F274/D269,"-")</f>
        <v>0.57746478873239437</v>
      </c>
      <c r="H274" s="339"/>
      <c r="I274" s="224" t="s">
        <v>169</v>
      </c>
      <c r="J274" s="228">
        <v>121</v>
      </c>
      <c r="K274" s="71">
        <f t="shared" ref="K274" si="2115">IFERROR(J274/H269,"-")</f>
        <v>0.6470588235294118</v>
      </c>
      <c r="L274" s="339"/>
      <c r="M274" s="224" t="s">
        <v>169</v>
      </c>
      <c r="N274" s="228">
        <v>3088</v>
      </c>
      <c r="O274" s="71">
        <f t="shared" ref="O274" si="2116">IFERROR(N274/L269,"-")</f>
        <v>0.58718387526145654</v>
      </c>
      <c r="P274" s="339"/>
      <c r="Q274" s="224" t="s">
        <v>169</v>
      </c>
      <c r="R274" s="228">
        <v>3046</v>
      </c>
      <c r="S274" s="71">
        <f t="shared" ref="S274" si="2117">IFERROR(R274/P269,"-")</f>
        <v>0.69243009774948849</v>
      </c>
      <c r="T274" s="339"/>
      <c r="U274" s="224" t="s">
        <v>169</v>
      </c>
      <c r="V274" s="228">
        <v>2120</v>
      </c>
      <c r="W274" s="71">
        <f t="shared" ref="W274" si="2118">IFERROR(V274/T269,"-")</f>
        <v>0.743859649122807</v>
      </c>
      <c r="X274" s="339"/>
      <c r="Y274" s="224" t="s">
        <v>169</v>
      </c>
      <c r="Z274" s="228">
        <v>960</v>
      </c>
      <c r="AA274" s="71">
        <f t="shared" ref="AA274" si="2119">IFERROR(Z274/X269,"-")</f>
        <v>0.7180254300673149</v>
      </c>
      <c r="AB274" s="339"/>
      <c r="AC274" s="224" t="s">
        <v>169</v>
      </c>
      <c r="AD274" s="228">
        <v>289</v>
      </c>
      <c r="AE274" s="71">
        <f t="shared" ref="AE274" si="2120">IFERROR(AD274/AB269,"-")</f>
        <v>0.65681818181818186</v>
      </c>
      <c r="AF274" s="339"/>
      <c r="AG274" s="224" t="s">
        <v>169</v>
      </c>
      <c r="AH274" s="228">
        <v>9665</v>
      </c>
      <c r="AI274" s="71">
        <f t="shared" ref="AI274" si="2121">IFERROR(AH274/AF269,"-")</f>
        <v>0.66458089802654197</v>
      </c>
    </row>
    <row r="275" spans="2:35" s="20" customFormat="1">
      <c r="B275" s="293">
        <v>46</v>
      </c>
      <c r="C275" s="347" t="s">
        <v>27</v>
      </c>
      <c r="D275" s="337">
        <f>'市区町村別_在宅(医科)'!D52</f>
        <v>69</v>
      </c>
      <c r="E275" s="191" t="s">
        <v>84</v>
      </c>
      <c r="F275" s="247">
        <v>1</v>
      </c>
      <c r="G275" s="68">
        <f t="shared" ref="G275" si="2122">IFERROR(F275/D275,"-")</f>
        <v>1.4492753623188406E-2</v>
      </c>
      <c r="H275" s="337">
        <f>'市区町村別_在宅(医科)'!M52</f>
        <v>186</v>
      </c>
      <c r="I275" s="191" t="s">
        <v>84</v>
      </c>
      <c r="J275" s="247">
        <v>8</v>
      </c>
      <c r="K275" s="68">
        <f t="shared" ref="K275" si="2123">IFERROR(J275/H275,"-")</f>
        <v>4.3010752688172046E-2</v>
      </c>
      <c r="L275" s="337">
        <f>'市区町村別_在宅(医科)'!V52</f>
        <v>6701</v>
      </c>
      <c r="M275" s="191" t="s">
        <v>84</v>
      </c>
      <c r="N275" s="247">
        <v>411</v>
      </c>
      <c r="O275" s="68">
        <f t="shared" ref="O275" si="2124">IFERROR(N275/L275,"-")</f>
        <v>6.1334129234442619E-2</v>
      </c>
      <c r="P275" s="337">
        <f>'市区町村別_在宅(医科)'!AE52</f>
        <v>5393</v>
      </c>
      <c r="Q275" s="191" t="s">
        <v>84</v>
      </c>
      <c r="R275" s="247">
        <v>709</v>
      </c>
      <c r="S275" s="77">
        <f t="shared" ref="S275" si="2125">IFERROR(R275/P275,"-")</f>
        <v>0.13146671611348043</v>
      </c>
      <c r="T275" s="337">
        <f>'市区町村別_在宅(医科)'!AN52</f>
        <v>3617</v>
      </c>
      <c r="U275" s="191" t="s">
        <v>84</v>
      </c>
      <c r="V275" s="247">
        <v>671</v>
      </c>
      <c r="W275" s="68">
        <f t="shared" ref="W275" si="2126">IFERROR(V275/T275,"-")</f>
        <v>0.18551285595797623</v>
      </c>
      <c r="X275" s="337">
        <f>'市区町村別_在宅(医科)'!AW52</f>
        <v>1790</v>
      </c>
      <c r="Y275" s="191" t="s">
        <v>84</v>
      </c>
      <c r="Z275" s="247">
        <v>447</v>
      </c>
      <c r="AA275" s="68">
        <f t="shared" ref="AA275" si="2127">IFERROR(Z275/X275,"-")</f>
        <v>0.24972067039106144</v>
      </c>
      <c r="AB275" s="337">
        <f>'市区町村別_在宅(医科)'!BF52</f>
        <v>680</v>
      </c>
      <c r="AC275" s="191" t="s">
        <v>84</v>
      </c>
      <c r="AD275" s="247">
        <v>165</v>
      </c>
      <c r="AE275" s="68">
        <f t="shared" ref="AE275" si="2128">IFERROR(AD275/AB275,"-")</f>
        <v>0.24264705882352941</v>
      </c>
      <c r="AF275" s="337">
        <f>'市区町村別_在宅(医科)'!BO52</f>
        <v>18436</v>
      </c>
      <c r="AG275" s="191" t="s">
        <v>84</v>
      </c>
      <c r="AH275" s="247">
        <v>2412</v>
      </c>
      <c r="AI275" s="77">
        <f t="shared" ref="AI275" si="2129">IFERROR(AH275/AF275,"-")</f>
        <v>0.13083098285962247</v>
      </c>
    </row>
    <row r="276" spans="2:35" s="20" customFormat="1">
      <c r="B276" s="311"/>
      <c r="C276" s="348"/>
      <c r="D276" s="338"/>
      <c r="E276" s="45" t="s">
        <v>85</v>
      </c>
      <c r="F276" s="226">
        <v>22</v>
      </c>
      <c r="G276" s="69">
        <f t="shared" ref="G276" si="2130">IFERROR(F276/D275,"-")</f>
        <v>0.3188405797101449</v>
      </c>
      <c r="H276" s="338"/>
      <c r="I276" s="45" t="s">
        <v>85</v>
      </c>
      <c r="J276" s="226">
        <v>48</v>
      </c>
      <c r="K276" s="69">
        <f t="shared" ref="K276" si="2131">IFERROR(J276/H275,"-")</f>
        <v>0.25806451612903225</v>
      </c>
      <c r="L276" s="338"/>
      <c r="M276" s="45" t="s">
        <v>85</v>
      </c>
      <c r="N276" s="226">
        <v>1453</v>
      </c>
      <c r="O276" s="69">
        <f t="shared" ref="O276" si="2132">IFERROR(N276/L275,"-")</f>
        <v>0.21683330846142368</v>
      </c>
      <c r="P276" s="338"/>
      <c r="Q276" s="45" t="s">
        <v>85</v>
      </c>
      <c r="R276" s="226">
        <v>1428</v>
      </c>
      <c r="S276" s="78">
        <f t="shared" ref="S276" si="2133">IFERROR(R276/P275,"-")</f>
        <v>0.26478768774337103</v>
      </c>
      <c r="T276" s="338"/>
      <c r="U276" s="45" t="s">
        <v>85</v>
      </c>
      <c r="V276" s="226">
        <v>1111</v>
      </c>
      <c r="W276" s="69">
        <f t="shared" ref="W276" si="2134">IFERROR(V276/T275,"-")</f>
        <v>0.30716063035664914</v>
      </c>
      <c r="X276" s="338"/>
      <c r="Y276" s="45" t="s">
        <v>85</v>
      </c>
      <c r="Z276" s="226">
        <v>543</v>
      </c>
      <c r="AA276" s="69">
        <f t="shared" ref="AA276" si="2135">IFERROR(Z276/X275,"-")</f>
        <v>0.30335195530726256</v>
      </c>
      <c r="AB276" s="338"/>
      <c r="AC276" s="45" t="s">
        <v>85</v>
      </c>
      <c r="AD276" s="226">
        <v>179</v>
      </c>
      <c r="AE276" s="69">
        <f t="shared" ref="AE276" si="2136">IFERROR(AD276/AB275,"-")</f>
        <v>0.26323529411764707</v>
      </c>
      <c r="AF276" s="338"/>
      <c r="AG276" s="45" t="s">
        <v>85</v>
      </c>
      <c r="AH276" s="226">
        <v>4784</v>
      </c>
      <c r="AI276" s="78">
        <f t="shared" ref="AI276" si="2137">IFERROR(AH276/AF275,"-")</f>
        <v>0.25949229767845522</v>
      </c>
    </row>
    <row r="277" spans="2:35" s="20" customFormat="1">
      <c r="B277" s="311"/>
      <c r="C277" s="348"/>
      <c r="D277" s="338"/>
      <c r="E277" s="46" t="s">
        <v>86</v>
      </c>
      <c r="F277" s="226">
        <v>20</v>
      </c>
      <c r="G277" s="69">
        <f t="shared" ref="G277" si="2138">IFERROR(F277/D275,"-")</f>
        <v>0.28985507246376813</v>
      </c>
      <c r="H277" s="338"/>
      <c r="I277" s="46" t="s">
        <v>86</v>
      </c>
      <c r="J277" s="226">
        <v>52</v>
      </c>
      <c r="K277" s="69">
        <f t="shared" ref="K277" si="2139">IFERROR(J277/H275,"-")</f>
        <v>0.27956989247311825</v>
      </c>
      <c r="L277" s="338"/>
      <c r="M277" s="46" t="s">
        <v>86</v>
      </c>
      <c r="N277" s="226">
        <v>1997</v>
      </c>
      <c r="O277" s="69">
        <f t="shared" ref="O277" si="2140">IFERROR(N277/L275,"-")</f>
        <v>0.29801522160871513</v>
      </c>
      <c r="P277" s="338"/>
      <c r="Q277" s="46" t="s">
        <v>86</v>
      </c>
      <c r="R277" s="226">
        <v>2031</v>
      </c>
      <c r="S277" s="78">
        <f t="shared" ref="S277" si="2141">IFERROR(R277/P275,"-")</f>
        <v>0.37659929538290376</v>
      </c>
      <c r="T277" s="338"/>
      <c r="U277" s="46" t="s">
        <v>86</v>
      </c>
      <c r="V277" s="226">
        <v>1381</v>
      </c>
      <c r="W277" s="69">
        <f t="shared" ref="W277" si="2142">IFERROR(V277/T275,"-")</f>
        <v>0.38180812828310756</v>
      </c>
      <c r="X277" s="338"/>
      <c r="Y277" s="46" t="s">
        <v>86</v>
      </c>
      <c r="Z277" s="226">
        <v>627</v>
      </c>
      <c r="AA277" s="69">
        <f t="shared" ref="AA277" si="2143">IFERROR(Z277/X275,"-")</f>
        <v>0.35027932960893854</v>
      </c>
      <c r="AB277" s="338"/>
      <c r="AC277" s="46" t="s">
        <v>86</v>
      </c>
      <c r="AD277" s="226">
        <v>179</v>
      </c>
      <c r="AE277" s="69">
        <f t="shared" ref="AE277" si="2144">IFERROR(AD277/AB275,"-")</f>
        <v>0.26323529411764707</v>
      </c>
      <c r="AF277" s="338"/>
      <c r="AG277" s="46" t="s">
        <v>86</v>
      </c>
      <c r="AH277" s="226">
        <v>6287</v>
      </c>
      <c r="AI277" s="78">
        <f t="shared" ref="AI277" si="2145">IFERROR(AH277/AF275,"-")</f>
        <v>0.34101757431113039</v>
      </c>
    </row>
    <row r="278" spans="2:35" s="20" customFormat="1">
      <c r="B278" s="311"/>
      <c r="C278" s="348"/>
      <c r="D278" s="338"/>
      <c r="E278" s="46" t="s">
        <v>87</v>
      </c>
      <c r="F278" s="226">
        <v>6</v>
      </c>
      <c r="G278" s="69">
        <f t="shared" ref="G278" si="2146">IFERROR(F278/D275,"-")</f>
        <v>8.6956521739130432E-2</v>
      </c>
      <c r="H278" s="338"/>
      <c r="I278" s="46" t="s">
        <v>87</v>
      </c>
      <c r="J278" s="226">
        <v>20</v>
      </c>
      <c r="K278" s="69">
        <f t="shared" ref="K278" si="2147">IFERROR(J278/H275,"-")</f>
        <v>0.10752688172043011</v>
      </c>
      <c r="L278" s="338"/>
      <c r="M278" s="46" t="s">
        <v>87</v>
      </c>
      <c r="N278" s="226">
        <v>466</v>
      </c>
      <c r="O278" s="69">
        <f t="shared" ref="O278" si="2148">IFERROR(N278/L275,"-")</f>
        <v>6.9541859423966568E-2</v>
      </c>
      <c r="P278" s="338"/>
      <c r="Q278" s="46" t="s">
        <v>87</v>
      </c>
      <c r="R278" s="226">
        <v>616</v>
      </c>
      <c r="S278" s="78">
        <f t="shared" ref="S278" si="2149">IFERROR(R278/P275,"-")</f>
        <v>0.11422213981086594</v>
      </c>
      <c r="T278" s="338"/>
      <c r="U278" s="46" t="s">
        <v>87</v>
      </c>
      <c r="V278" s="226">
        <v>609</v>
      </c>
      <c r="W278" s="69">
        <f t="shared" ref="W278" si="2150">IFERROR(V278/T275,"-")</f>
        <v>0.16837157865634503</v>
      </c>
      <c r="X278" s="338"/>
      <c r="Y278" s="46" t="s">
        <v>87</v>
      </c>
      <c r="Z278" s="226">
        <v>353</v>
      </c>
      <c r="AA278" s="69">
        <f t="shared" ref="AA278" si="2151">IFERROR(Z278/X275,"-")</f>
        <v>0.19720670391061451</v>
      </c>
      <c r="AB278" s="338"/>
      <c r="AC278" s="46" t="s">
        <v>87</v>
      </c>
      <c r="AD278" s="226">
        <v>125</v>
      </c>
      <c r="AE278" s="69">
        <f t="shared" ref="AE278" si="2152">IFERROR(AD278/AB275,"-")</f>
        <v>0.18382352941176472</v>
      </c>
      <c r="AF278" s="338"/>
      <c r="AG278" s="46" t="s">
        <v>87</v>
      </c>
      <c r="AH278" s="226">
        <v>2195</v>
      </c>
      <c r="AI278" s="78">
        <f t="shared" ref="AI278" si="2153">IFERROR(AH278/AF275,"-")</f>
        <v>0.11906053373833804</v>
      </c>
    </row>
    <row r="279" spans="2:35" s="20" customFormat="1">
      <c r="B279" s="311"/>
      <c r="C279" s="348"/>
      <c r="D279" s="338"/>
      <c r="E279" s="47" t="s">
        <v>88</v>
      </c>
      <c r="F279" s="227">
        <v>13</v>
      </c>
      <c r="G279" s="70">
        <f t="shared" ref="G279" si="2154">IFERROR(F279/D275,"-")</f>
        <v>0.18840579710144928</v>
      </c>
      <c r="H279" s="338"/>
      <c r="I279" s="47" t="s">
        <v>88</v>
      </c>
      <c r="J279" s="227">
        <v>37</v>
      </c>
      <c r="K279" s="70">
        <f t="shared" ref="K279" si="2155">IFERROR(J279/H275,"-")</f>
        <v>0.19892473118279569</v>
      </c>
      <c r="L279" s="338"/>
      <c r="M279" s="47" t="s">
        <v>88</v>
      </c>
      <c r="N279" s="227">
        <v>1104</v>
      </c>
      <c r="O279" s="70">
        <f t="shared" ref="O279" si="2156">IFERROR(N279/L275,"-")</f>
        <v>0.16475152962244441</v>
      </c>
      <c r="P279" s="338"/>
      <c r="Q279" s="47" t="s">
        <v>88</v>
      </c>
      <c r="R279" s="227">
        <v>1053</v>
      </c>
      <c r="S279" s="79">
        <f t="shared" ref="S279" si="2157">IFERROR(R279/P275,"-")</f>
        <v>0.19525310587799</v>
      </c>
      <c r="T279" s="338"/>
      <c r="U279" s="47" t="s">
        <v>88</v>
      </c>
      <c r="V279" s="227">
        <v>840</v>
      </c>
      <c r="W279" s="70">
        <f t="shared" ref="W279" si="2158">IFERROR(V279/T275,"-")</f>
        <v>0.23223666021564832</v>
      </c>
      <c r="X279" s="338"/>
      <c r="Y279" s="47" t="s">
        <v>88</v>
      </c>
      <c r="Z279" s="227">
        <v>411</v>
      </c>
      <c r="AA279" s="70">
        <f t="shared" ref="AA279" si="2159">IFERROR(Z279/X275,"-")</f>
        <v>0.22960893854748604</v>
      </c>
      <c r="AB279" s="338"/>
      <c r="AC279" s="47" t="s">
        <v>88</v>
      </c>
      <c r="AD279" s="227">
        <v>164</v>
      </c>
      <c r="AE279" s="70">
        <f t="shared" ref="AE279" si="2160">IFERROR(AD279/AB275,"-")</f>
        <v>0.2411764705882353</v>
      </c>
      <c r="AF279" s="338"/>
      <c r="AG279" s="47" t="s">
        <v>88</v>
      </c>
      <c r="AH279" s="227">
        <v>3622</v>
      </c>
      <c r="AI279" s="79">
        <f t="shared" ref="AI279" si="2161">IFERROR(AH279/AF275,"-")</f>
        <v>0.19646344109351269</v>
      </c>
    </row>
    <row r="280" spans="2:35" s="20" customFormat="1" ht="24">
      <c r="B280" s="294"/>
      <c r="C280" s="349"/>
      <c r="D280" s="339"/>
      <c r="E280" s="224" t="s">
        <v>169</v>
      </c>
      <c r="F280" s="228">
        <v>40</v>
      </c>
      <c r="G280" s="71">
        <f t="shared" ref="G280" si="2162">IFERROR(F280/D275,"-")</f>
        <v>0.57971014492753625</v>
      </c>
      <c r="H280" s="339"/>
      <c r="I280" s="224" t="s">
        <v>169</v>
      </c>
      <c r="J280" s="228">
        <v>104</v>
      </c>
      <c r="K280" s="71">
        <f t="shared" ref="K280" si="2163">IFERROR(J280/H275,"-")</f>
        <v>0.55913978494623651</v>
      </c>
      <c r="L280" s="339"/>
      <c r="M280" s="224" t="s">
        <v>169</v>
      </c>
      <c r="N280" s="228">
        <v>3594</v>
      </c>
      <c r="O280" s="71">
        <f t="shared" ref="O280" si="2164">IFERROR(N280/L275,"-")</f>
        <v>0.53633786002089245</v>
      </c>
      <c r="P280" s="339"/>
      <c r="Q280" s="224" t="s">
        <v>169</v>
      </c>
      <c r="R280" s="228">
        <v>3479</v>
      </c>
      <c r="S280" s="71">
        <f t="shared" ref="S280" si="2165">IFERROR(R280/P275,"-")</f>
        <v>0.64509549415909517</v>
      </c>
      <c r="T280" s="339"/>
      <c r="U280" s="224" t="s">
        <v>169</v>
      </c>
      <c r="V280" s="228">
        <v>2554</v>
      </c>
      <c r="W280" s="71">
        <f t="shared" ref="W280" si="2166">IFERROR(V280/T275,"-")</f>
        <v>0.70611003594138788</v>
      </c>
      <c r="X280" s="339"/>
      <c r="Y280" s="224" t="s">
        <v>169</v>
      </c>
      <c r="Z280" s="228">
        <v>1267</v>
      </c>
      <c r="AA280" s="71">
        <f t="shared" ref="AA280" si="2167">IFERROR(Z280/X275,"-")</f>
        <v>0.70782122905027933</v>
      </c>
      <c r="AB280" s="339"/>
      <c r="AC280" s="224" t="s">
        <v>169</v>
      </c>
      <c r="AD280" s="228">
        <v>439</v>
      </c>
      <c r="AE280" s="71">
        <f t="shared" ref="AE280" si="2168">IFERROR(AD280/AB275,"-")</f>
        <v>0.64558823529411768</v>
      </c>
      <c r="AF280" s="339"/>
      <c r="AG280" s="224" t="s">
        <v>169</v>
      </c>
      <c r="AH280" s="228">
        <v>11477</v>
      </c>
      <c r="AI280" s="71">
        <f t="shared" ref="AI280" si="2169">IFERROR(AH280/AF275,"-")</f>
        <v>0.62253200260360164</v>
      </c>
    </row>
    <row r="281" spans="2:35" s="20" customFormat="1">
      <c r="B281" s="293">
        <v>47</v>
      </c>
      <c r="C281" s="347" t="s">
        <v>17</v>
      </c>
      <c r="D281" s="337">
        <f>'市区町村別_在宅(医科)'!D53</f>
        <v>69</v>
      </c>
      <c r="E281" s="191" t="s">
        <v>84</v>
      </c>
      <c r="F281" s="247">
        <v>2</v>
      </c>
      <c r="G281" s="68">
        <f t="shared" ref="G281" si="2170">IFERROR(F281/D281,"-")</f>
        <v>2.8985507246376812E-2</v>
      </c>
      <c r="H281" s="337">
        <f>'市区町村別_在宅(医科)'!M53</f>
        <v>210</v>
      </c>
      <c r="I281" s="191" t="s">
        <v>84</v>
      </c>
      <c r="J281" s="247">
        <v>15</v>
      </c>
      <c r="K281" s="68">
        <f t="shared" ref="K281" si="2171">IFERROR(J281/H281,"-")</f>
        <v>7.1428571428571425E-2</v>
      </c>
      <c r="L281" s="337">
        <f>'市区町村別_在宅(医科)'!V53</f>
        <v>15190</v>
      </c>
      <c r="M281" s="191" t="s">
        <v>84</v>
      </c>
      <c r="N281" s="247">
        <v>894</v>
      </c>
      <c r="O281" s="68">
        <f t="shared" ref="O281" si="2172">IFERROR(N281/L281,"-")</f>
        <v>5.8854509545753789E-2</v>
      </c>
      <c r="P281" s="337">
        <f>'市区町村別_在宅(医科)'!AE53</f>
        <v>11369</v>
      </c>
      <c r="Q281" s="191" t="s">
        <v>84</v>
      </c>
      <c r="R281" s="247">
        <v>1341</v>
      </c>
      <c r="S281" s="77">
        <f t="shared" ref="S281" si="2173">IFERROR(R281/P281,"-")</f>
        <v>0.11795232650189111</v>
      </c>
      <c r="T281" s="337">
        <f>'市区町村別_在宅(医科)'!AN53</f>
        <v>6748</v>
      </c>
      <c r="U281" s="191" t="s">
        <v>84</v>
      </c>
      <c r="V281" s="247">
        <v>1344</v>
      </c>
      <c r="W281" s="68">
        <f t="shared" ref="W281" si="2174">IFERROR(V281/T281,"-")</f>
        <v>0.19917012448132779</v>
      </c>
      <c r="X281" s="337">
        <f>'市区町村別_在宅(医科)'!AW53</f>
        <v>2736</v>
      </c>
      <c r="Y281" s="191" t="s">
        <v>84</v>
      </c>
      <c r="Z281" s="247">
        <v>793</v>
      </c>
      <c r="AA281" s="68">
        <f t="shared" ref="AA281" si="2175">IFERROR(Z281/X281,"-")</f>
        <v>0.28983918128654973</v>
      </c>
      <c r="AB281" s="337">
        <f>'市区町村別_在宅(医科)'!BF53</f>
        <v>983</v>
      </c>
      <c r="AC281" s="191" t="s">
        <v>84</v>
      </c>
      <c r="AD281" s="247">
        <v>249</v>
      </c>
      <c r="AE281" s="68">
        <f t="shared" ref="AE281" si="2176">IFERROR(AD281/AB281,"-")</f>
        <v>0.25330620549338762</v>
      </c>
      <c r="AF281" s="337">
        <f>'市区町村別_在宅(医科)'!BO53</f>
        <v>37305</v>
      </c>
      <c r="AG281" s="191" t="s">
        <v>84</v>
      </c>
      <c r="AH281" s="247">
        <v>4638</v>
      </c>
      <c r="AI281" s="77">
        <f t="shared" ref="AI281" si="2177">IFERROR(AH281/AF281,"-")</f>
        <v>0.1243264977885002</v>
      </c>
    </row>
    <row r="282" spans="2:35" s="20" customFormat="1">
      <c r="B282" s="311"/>
      <c r="C282" s="348"/>
      <c r="D282" s="338"/>
      <c r="E282" s="45" t="s">
        <v>85</v>
      </c>
      <c r="F282" s="226">
        <v>14</v>
      </c>
      <c r="G282" s="69">
        <f t="shared" ref="G282" si="2178">IFERROR(F282/D281,"-")</f>
        <v>0.20289855072463769</v>
      </c>
      <c r="H282" s="338"/>
      <c r="I282" s="45" t="s">
        <v>85</v>
      </c>
      <c r="J282" s="226">
        <v>55</v>
      </c>
      <c r="K282" s="69">
        <f t="shared" ref="K282" si="2179">IFERROR(J282/H281,"-")</f>
        <v>0.26190476190476192</v>
      </c>
      <c r="L282" s="338"/>
      <c r="M282" s="45" t="s">
        <v>85</v>
      </c>
      <c r="N282" s="226">
        <v>3211</v>
      </c>
      <c r="O282" s="69">
        <f t="shared" ref="O282" si="2180">IFERROR(N282/L281,"-")</f>
        <v>0.21138907175773536</v>
      </c>
      <c r="P282" s="338"/>
      <c r="Q282" s="45" t="s">
        <v>85</v>
      </c>
      <c r="R282" s="226">
        <v>2915</v>
      </c>
      <c r="S282" s="78">
        <f t="shared" ref="S282" si="2181">IFERROR(R282/P281,"-")</f>
        <v>0.25639897968159031</v>
      </c>
      <c r="T282" s="338"/>
      <c r="U282" s="45" t="s">
        <v>85</v>
      </c>
      <c r="V282" s="226">
        <v>1904</v>
      </c>
      <c r="W282" s="69">
        <f t="shared" ref="W282" si="2182">IFERROR(V282/T281,"-")</f>
        <v>0.28215767634854771</v>
      </c>
      <c r="X282" s="338"/>
      <c r="Y282" s="45" t="s">
        <v>85</v>
      </c>
      <c r="Z282" s="226">
        <v>781</v>
      </c>
      <c r="AA282" s="69">
        <f t="shared" ref="AA282" si="2183">IFERROR(Z282/X281,"-")</f>
        <v>0.28545321637426901</v>
      </c>
      <c r="AB282" s="338"/>
      <c r="AC282" s="45" t="s">
        <v>85</v>
      </c>
      <c r="AD282" s="226">
        <v>230</v>
      </c>
      <c r="AE282" s="69">
        <f t="shared" ref="AE282" si="2184">IFERROR(AD282/AB281,"-")</f>
        <v>0.23397761953204477</v>
      </c>
      <c r="AF282" s="338"/>
      <c r="AG282" s="45" t="s">
        <v>85</v>
      </c>
      <c r="AH282" s="226">
        <v>9110</v>
      </c>
      <c r="AI282" s="78">
        <f t="shared" ref="AI282" si="2185">IFERROR(AH282/AF281,"-")</f>
        <v>0.24420318992092213</v>
      </c>
    </row>
    <row r="283" spans="2:35" s="20" customFormat="1">
      <c r="B283" s="311"/>
      <c r="C283" s="348"/>
      <c r="D283" s="338"/>
      <c r="E283" s="46" t="s">
        <v>86</v>
      </c>
      <c r="F283" s="226">
        <v>24</v>
      </c>
      <c r="G283" s="69">
        <f t="shared" ref="G283" si="2186">IFERROR(F283/D281,"-")</f>
        <v>0.34782608695652173</v>
      </c>
      <c r="H283" s="338"/>
      <c r="I283" s="46" t="s">
        <v>86</v>
      </c>
      <c r="J283" s="226">
        <v>71</v>
      </c>
      <c r="K283" s="69">
        <f t="shared" ref="K283" si="2187">IFERROR(J283/H281,"-")</f>
        <v>0.33809523809523812</v>
      </c>
      <c r="L283" s="338"/>
      <c r="M283" s="46" t="s">
        <v>86</v>
      </c>
      <c r="N283" s="226">
        <v>5097</v>
      </c>
      <c r="O283" s="69">
        <f t="shared" ref="O283" si="2188">IFERROR(N283/L281,"-")</f>
        <v>0.33554970375246873</v>
      </c>
      <c r="P283" s="338"/>
      <c r="Q283" s="46" t="s">
        <v>86</v>
      </c>
      <c r="R283" s="226">
        <v>4519</v>
      </c>
      <c r="S283" s="78">
        <f t="shared" ref="S283" si="2189">IFERROR(R283/P281,"-")</f>
        <v>0.39748438736916175</v>
      </c>
      <c r="T283" s="338"/>
      <c r="U283" s="46" t="s">
        <v>86</v>
      </c>
      <c r="V283" s="226">
        <v>2653</v>
      </c>
      <c r="W283" s="69">
        <f t="shared" ref="W283" si="2190">IFERROR(V283/T281,"-")</f>
        <v>0.39315352697095435</v>
      </c>
      <c r="X283" s="338"/>
      <c r="Y283" s="46" t="s">
        <v>86</v>
      </c>
      <c r="Z283" s="226">
        <v>976</v>
      </c>
      <c r="AA283" s="69">
        <f t="shared" ref="AA283" si="2191">IFERROR(Z283/X281,"-")</f>
        <v>0.35672514619883039</v>
      </c>
      <c r="AB283" s="338"/>
      <c r="AC283" s="46" t="s">
        <v>86</v>
      </c>
      <c r="AD283" s="226">
        <v>254</v>
      </c>
      <c r="AE283" s="69">
        <f t="shared" ref="AE283" si="2192">IFERROR(AD283/AB281,"-")</f>
        <v>0.25839267548321465</v>
      </c>
      <c r="AF283" s="338"/>
      <c r="AG283" s="46" t="s">
        <v>86</v>
      </c>
      <c r="AH283" s="226">
        <v>13594</v>
      </c>
      <c r="AI283" s="78">
        <f t="shared" ref="AI283" si="2193">IFERROR(AH283/AF281,"-")</f>
        <v>0.36440155475137381</v>
      </c>
    </row>
    <row r="284" spans="2:35" s="20" customFormat="1">
      <c r="B284" s="311"/>
      <c r="C284" s="348"/>
      <c r="D284" s="338"/>
      <c r="E284" s="46" t="s">
        <v>87</v>
      </c>
      <c r="F284" s="226">
        <v>4</v>
      </c>
      <c r="G284" s="69">
        <f t="shared" ref="G284" si="2194">IFERROR(F284/D281,"-")</f>
        <v>5.7971014492753624E-2</v>
      </c>
      <c r="H284" s="338"/>
      <c r="I284" s="46" t="s">
        <v>87</v>
      </c>
      <c r="J284" s="226">
        <v>17</v>
      </c>
      <c r="K284" s="69">
        <f t="shared" ref="K284" si="2195">IFERROR(J284/H281,"-")</f>
        <v>8.0952380952380956E-2</v>
      </c>
      <c r="L284" s="338"/>
      <c r="M284" s="46" t="s">
        <v>87</v>
      </c>
      <c r="N284" s="226">
        <v>1099</v>
      </c>
      <c r="O284" s="69">
        <f t="shared" ref="O284" si="2196">IFERROR(N284/L281,"-")</f>
        <v>7.2350230414746544E-2</v>
      </c>
      <c r="P284" s="338"/>
      <c r="Q284" s="46" t="s">
        <v>87</v>
      </c>
      <c r="R284" s="226">
        <v>1321</v>
      </c>
      <c r="S284" s="78">
        <f t="shared" ref="S284" si="2197">IFERROR(R284/P281,"-")</f>
        <v>0.11619315682997625</v>
      </c>
      <c r="T284" s="338"/>
      <c r="U284" s="46" t="s">
        <v>87</v>
      </c>
      <c r="V284" s="226">
        <v>1034</v>
      </c>
      <c r="W284" s="69">
        <f t="shared" ref="W284" si="2198">IFERROR(V284/T281,"-")</f>
        <v>0.15323058684054536</v>
      </c>
      <c r="X284" s="338"/>
      <c r="Y284" s="46" t="s">
        <v>87</v>
      </c>
      <c r="Z284" s="226">
        <v>465</v>
      </c>
      <c r="AA284" s="69">
        <f t="shared" ref="AA284" si="2199">IFERROR(Z284/X281,"-")</f>
        <v>0.16995614035087719</v>
      </c>
      <c r="AB284" s="338"/>
      <c r="AC284" s="46" t="s">
        <v>87</v>
      </c>
      <c r="AD284" s="226">
        <v>162</v>
      </c>
      <c r="AE284" s="69">
        <f t="shared" ref="AE284" si="2200">IFERROR(AD284/AB281,"-")</f>
        <v>0.16480162767039674</v>
      </c>
      <c r="AF284" s="338"/>
      <c r="AG284" s="46" t="s">
        <v>87</v>
      </c>
      <c r="AH284" s="226">
        <v>4102</v>
      </c>
      <c r="AI284" s="78">
        <f t="shared" ref="AI284" si="2201">IFERROR(AH284/AF281,"-")</f>
        <v>0.10995845060983782</v>
      </c>
    </row>
    <row r="285" spans="2:35" s="20" customFormat="1">
      <c r="B285" s="311"/>
      <c r="C285" s="348"/>
      <c r="D285" s="338"/>
      <c r="E285" s="47" t="s">
        <v>88</v>
      </c>
      <c r="F285" s="227">
        <v>15</v>
      </c>
      <c r="G285" s="70">
        <f t="shared" ref="G285" si="2202">IFERROR(F285/D281,"-")</f>
        <v>0.21739130434782608</v>
      </c>
      <c r="H285" s="338"/>
      <c r="I285" s="47" t="s">
        <v>88</v>
      </c>
      <c r="J285" s="227">
        <v>57</v>
      </c>
      <c r="K285" s="70">
        <f t="shared" ref="K285" si="2203">IFERROR(J285/H281,"-")</f>
        <v>0.27142857142857141</v>
      </c>
      <c r="L285" s="338"/>
      <c r="M285" s="47" t="s">
        <v>88</v>
      </c>
      <c r="N285" s="227">
        <v>2953</v>
      </c>
      <c r="O285" s="70">
        <f t="shared" ref="O285" si="2204">IFERROR(N285/L281,"-")</f>
        <v>0.19440421329822252</v>
      </c>
      <c r="P285" s="338"/>
      <c r="Q285" s="47" t="s">
        <v>88</v>
      </c>
      <c r="R285" s="227">
        <v>2815</v>
      </c>
      <c r="S285" s="79">
        <f t="shared" ref="S285" si="2205">IFERROR(R285/P281,"-")</f>
        <v>0.247603131322016</v>
      </c>
      <c r="T285" s="338"/>
      <c r="U285" s="47" t="s">
        <v>88</v>
      </c>
      <c r="V285" s="227">
        <v>1806</v>
      </c>
      <c r="W285" s="70">
        <f t="shared" ref="W285" si="2206">IFERROR(V285/T281,"-")</f>
        <v>0.26763485477178423</v>
      </c>
      <c r="X285" s="338"/>
      <c r="Y285" s="47" t="s">
        <v>88</v>
      </c>
      <c r="Z285" s="227">
        <v>776</v>
      </c>
      <c r="AA285" s="70">
        <f t="shared" ref="AA285" si="2207">IFERROR(Z285/X281,"-")</f>
        <v>0.28362573099415206</v>
      </c>
      <c r="AB285" s="338"/>
      <c r="AC285" s="47" t="s">
        <v>88</v>
      </c>
      <c r="AD285" s="227">
        <v>260</v>
      </c>
      <c r="AE285" s="70">
        <f t="shared" ref="AE285" si="2208">IFERROR(AD285/AB281,"-")</f>
        <v>0.26449643947100709</v>
      </c>
      <c r="AF285" s="338"/>
      <c r="AG285" s="47" t="s">
        <v>88</v>
      </c>
      <c r="AH285" s="227">
        <v>8682</v>
      </c>
      <c r="AI285" s="79">
        <f t="shared" ref="AI285" si="2209">IFERROR(AH285/AF281,"-")</f>
        <v>0.23273019702452755</v>
      </c>
    </row>
    <row r="286" spans="2:35" s="20" customFormat="1" ht="24">
      <c r="B286" s="294"/>
      <c r="C286" s="349"/>
      <c r="D286" s="339"/>
      <c r="E286" s="224" t="s">
        <v>169</v>
      </c>
      <c r="F286" s="228">
        <v>42</v>
      </c>
      <c r="G286" s="71">
        <f t="shared" ref="G286" si="2210">IFERROR(F286/D281,"-")</f>
        <v>0.60869565217391308</v>
      </c>
      <c r="H286" s="339"/>
      <c r="I286" s="224" t="s">
        <v>169</v>
      </c>
      <c r="J286" s="228">
        <v>130</v>
      </c>
      <c r="K286" s="71">
        <f t="shared" ref="K286" si="2211">IFERROR(J286/H281,"-")</f>
        <v>0.61904761904761907</v>
      </c>
      <c r="L286" s="339"/>
      <c r="M286" s="224" t="s">
        <v>169</v>
      </c>
      <c r="N286" s="228">
        <v>8608</v>
      </c>
      <c r="O286" s="71">
        <f t="shared" ref="O286" si="2212">IFERROR(N286/L281,"-")</f>
        <v>0.5666886109282423</v>
      </c>
      <c r="P286" s="339"/>
      <c r="Q286" s="224" t="s">
        <v>169</v>
      </c>
      <c r="R286" s="228">
        <v>7520</v>
      </c>
      <c r="S286" s="71">
        <f t="shared" ref="S286" si="2213">IFERROR(R286/P281,"-")</f>
        <v>0.66144779663998587</v>
      </c>
      <c r="T286" s="339"/>
      <c r="U286" s="224" t="s">
        <v>169</v>
      </c>
      <c r="V286" s="228">
        <v>4814</v>
      </c>
      <c r="W286" s="71">
        <f t="shared" ref="W286" si="2214">IFERROR(V286/T281,"-")</f>
        <v>0.71339656194427981</v>
      </c>
      <c r="X286" s="339"/>
      <c r="Y286" s="224" t="s">
        <v>169</v>
      </c>
      <c r="Z286" s="228">
        <v>1985</v>
      </c>
      <c r="AA286" s="71">
        <f t="shared" ref="AA286" si="2215">IFERROR(Z286/X281,"-")</f>
        <v>0.72551169590643272</v>
      </c>
      <c r="AB286" s="339"/>
      <c r="AC286" s="224" t="s">
        <v>169</v>
      </c>
      <c r="AD286" s="228">
        <v>647</v>
      </c>
      <c r="AE286" s="71">
        <f t="shared" ref="AE286" si="2216">IFERROR(AD286/AB281,"-")</f>
        <v>0.65818921668362151</v>
      </c>
      <c r="AF286" s="339"/>
      <c r="AG286" s="224" t="s">
        <v>169</v>
      </c>
      <c r="AH286" s="228">
        <v>23746</v>
      </c>
      <c r="AI286" s="71">
        <f t="shared" ref="AI286" si="2217">IFERROR(AH286/AF281,"-")</f>
        <v>0.63653665728454634</v>
      </c>
    </row>
    <row r="287" spans="2:35" s="20" customFormat="1">
      <c r="B287" s="293">
        <v>48</v>
      </c>
      <c r="C287" s="347" t="s">
        <v>28</v>
      </c>
      <c r="D287" s="337">
        <f>'市区町村別_在宅(医科)'!D54</f>
        <v>14</v>
      </c>
      <c r="E287" s="191" t="s">
        <v>84</v>
      </c>
      <c r="F287" s="247">
        <v>1</v>
      </c>
      <c r="G287" s="68">
        <f t="shared" ref="G287" si="2218">IFERROR(F287/D287,"-")</f>
        <v>7.1428571428571425E-2</v>
      </c>
      <c r="H287" s="337">
        <f>'市区町村別_在宅(医科)'!M54</f>
        <v>116</v>
      </c>
      <c r="I287" s="191" t="s">
        <v>84</v>
      </c>
      <c r="J287" s="247">
        <v>4</v>
      </c>
      <c r="K287" s="68">
        <f t="shared" ref="K287" si="2219">IFERROR(J287/H287,"-")</f>
        <v>3.4482758620689655E-2</v>
      </c>
      <c r="L287" s="337">
        <f>'市区町村別_在宅(医科)'!V54</f>
        <v>7720</v>
      </c>
      <c r="M287" s="191" t="s">
        <v>84</v>
      </c>
      <c r="N287" s="247">
        <v>401</v>
      </c>
      <c r="O287" s="68">
        <f t="shared" ref="O287" si="2220">IFERROR(N287/L287,"-")</f>
        <v>5.1943005181347153E-2</v>
      </c>
      <c r="P287" s="337">
        <f>'市区町村別_在宅(医科)'!AE54</f>
        <v>5760</v>
      </c>
      <c r="Q287" s="191" t="s">
        <v>84</v>
      </c>
      <c r="R287" s="247">
        <v>643</v>
      </c>
      <c r="S287" s="77">
        <f t="shared" ref="S287" si="2221">IFERROR(R287/P287,"-")</f>
        <v>0.11163194444444445</v>
      </c>
      <c r="T287" s="337">
        <f>'市区町村別_在宅(医科)'!AN54</f>
        <v>3720</v>
      </c>
      <c r="U287" s="191" t="s">
        <v>84</v>
      </c>
      <c r="V287" s="247">
        <v>688</v>
      </c>
      <c r="W287" s="68">
        <f t="shared" ref="W287" si="2222">IFERROR(V287/T287,"-")</f>
        <v>0.18494623655913978</v>
      </c>
      <c r="X287" s="337">
        <f>'市区町村別_在宅(医科)'!AW54</f>
        <v>1993</v>
      </c>
      <c r="Y287" s="191" t="s">
        <v>84</v>
      </c>
      <c r="Z287" s="247">
        <v>471</v>
      </c>
      <c r="AA287" s="68">
        <f t="shared" ref="AA287" si="2223">IFERROR(Z287/X287,"-")</f>
        <v>0.23632714500752633</v>
      </c>
      <c r="AB287" s="337">
        <f>'市区町村別_在宅(医科)'!BF54</f>
        <v>685</v>
      </c>
      <c r="AC287" s="191" t="s">
        <v>84</v>
      </c>
      <c r="AD287" s="247">
        <v>174</v>
      </c>
      <c r="AE287" s="68">
        <f t="shared" ref="AE287" si="2224">IFERROR(AD287/AB287,"-")</f>
        <v>0.25401459854014596</v>
      </c>
      <c r="AF287" s="337">
        <f>'市区町村別_在宅(医科)'!BO54</f>
        <v>20008</v>
      </c>
      <c r="AG287" s="191" t="s">
        <v>84</v>
      </c>
      <c r="AH287" s="247">
        <v>2382</v>
      </c>
      <c r="AI287" s="77">
        <f t="shared" ref="AI287" si="2225">IFERROR(AH287/AF287,"-")</f>
        <v>0.11905237904838065</v>
      </c>
    </row>
    <row r="288" spans="2:35" s="20" customFormat="1">
      <c r="B288" s="311"/>
      <c r="C288" s="348"/>
      <c r="D288" s="338"/>
      <c r="E288" s="45" t="s">
        <v>85</v>
      </c>
      <c r="F288" s="226">
        <v>2</v>
      </c>
      <c r="G288" s="69">
        <f t="shared" ref="G288" si="2226">IFERROR(F288/D287,"-")</f>
        <v>0.14285714285714285</v>
      </c>
      <c r="H288" s="338"/>
      <c r="I288" s="45" t="s">
        <v>85</v>
      </c>
      <c r="J288" s="226">
        <v>39</v>
      </c>
      <c r="K288" s="69">
        <f t="shared" ref="K288" si="2227">IFERROR(J288/H287,"-")</f>
        <v>0.33620689655172414</v>
      </c>
      <c r="L288" s="338"/>
      <c r="M288" s="45" t="s">
        <v>85</v>
      </c>
      <c r="N288" s="226">
        <v>1551</v>
      </c>
      <c r="O288" s="69">
        <f t="shared" ref="O288" si="2228">IFERROR(N288/L287,"-")</f>
        <v>0.20090673575129533</v>
      </c>
      <c r="P288" s="338"/>
      <c r="Q288" s="45" t="s">
        <v>85</v>
      </c>
      <c r="R288" s="226">
        <v>1524</v>
      </c>
      <c r="S288" s="78">
        <f t="shared" ref="S288" si="2229">IFERROR(R288/P287,"-")</f>
        <v>0.26458333333333334</v>
      </c>
      <c r="T288" s="338"/>
      <c r="U288" s="45" t="s">
        <v>85</v>
      </c>
      <c r="V288" s="226">
        <v>1096</v>
      </c>
      <c r="W288" s="69">
        <f t="shared" ref="W288" si="2230">IFERROR(V288/T287,"-")</f>
        <v>0.29462365591397849</v>
      </c>
      <c r="X288" s="338"/>
      <c r="Y288" s="45" t="s">
        <v>85</v>
      </c>
      <c r="Z288" s="226">
        <v>594</v>
      </c>
      <c r="AA288" s="69">
        <f t="shared" ref="AA288" si="2231">IFERROR(Z288/X287,"-")</f>
        <v>0.29804315102860007</v>
      </c>
      <c r="AB288" s="338"/>
      <c r="AC288" s="45" t="s">
        <v>85</v>
      </c>
      <c r="AD288" s="226">
        <v>184</v>
      </c>
      <c r="AE288" s="69">
        <f t="shared" ref="AE288" si="2232">IFERROR(AD288/AB287,"-")</f>
        <v>0.2686131386861314</v>
      </c>
      <c r="AF288" s="338"/>
      <c r="AG288" s="45" t="s">
        <v>85</v>
      </c>
      <c r="AH288" s="226">
        <v>4990</v>
      </c>
      <c r="AI288" s="78">
        <f t="shared" ref="AI288" si="2233">IFERROR(AH288/AF287,"-")</f>
        <v>0.2494002399040384</v>
      </c>
    </row>
    <row r="289" spans="2:35" s="20" customFormat="1">
      <c r="B289" s="311"/>
      <c r="C289" s="348"/>
      <c r="D289" s="338"/>
      <c r="E289" s="46" t="s">
        <v>86</v>
      </c>
      <c r="F289" s="226">
        <v>4</v>
      </c>
      <c r="G289" s="69">
        <f t="shared" ref="G289" si="2234">IFERROR(F289/D287,"-")</f>
        <v>0.2857142857142857</v>
      </c>
      <c r="H289" s="338"/>
      <c r="I289" s="46" t="s">
        <v>86</v>
      </c>
      <c r="J289" s="226">
        <v>35</v>
      </c>
      <c r="K289" s="69">
        <f t="shared" ref="K289" si="2235">IFERROR(J289/H287,"-")</f>
        <v>0.30172413793103448</v>
      </c>
      <c r="L289" s="338"/>
      <c r="M289" s="46" t="s">
        <v>86</v>
      </c>
      <c r="N289" s="226">
        <v>2545</v>
      </c>
      <c r="O289" s="69">
        <f t="shared" ref="O289" si="2236">IFERROR(N289/L287,"-")</f>
        <v>0.32966321243523317</v>
      </c>
      <c r="P289" s="338"/>
      <c r="Q289" s="46" t="s">
        <v>86</v>
      </c>
      <c r="R289" s="226">
        <v>2241</v>
      </c>
      <c r="S289" s="78">
        <f t="shared" ref="S289" si="2237">IFERROR(R289/P287,"-")</f>
        <v>0.38906249999999998</v>
      </c>
      <c r="T289" s="338"/>
      <c r="U289" s="46" t="s">
        <v>86</v>
      </c>
      <c r="V289" s="226">
        <v>1569</v>
      </c>
      <c r="W289" s="69">
        <f t="shared" ref="W289" si="2238">IFERROR(V289/T287,"-")</f>
        <v>0.42177419354838708</v>
      </c>
      <c r="X289" s="338"/>
      <c r="Y289" s="46" t="s">
        <v>86</v>
      </c>
      <c r="Z289" s="226">
        <v>754</v>
      </c>
      <c r="AA289" s="69">
        <f t="shared" ref="AA289" si="2239">IFERROR(Z289/X287,"-")</f>
        <v>0.37832413447064728</v>
      </c>
      <c r="AB289" s="338"/>
      <c r="AC289" s="46" t="s">
        <v>86</v>
      </c>
      <c r="AD289" s="226">
        <v>203</v>
      </c>
      <c r="AE289" s="69">
        <f t="shared" ref="AE289" si="2240">IFERROR(AD289/AB287,"-")</f>
        <v>0.29635036496350364</v>
      </c>
      <c r="AF289" s="338"/>
      <c r="AG289" s="46" t="s">
        <v>86</v>
      </c>
      <c r="AH289" s="226">
        <v>7351</v>
      </c>
      <c r="AI289" s="78">
        <f t="shared" ref="AI289" si="2241">IFERROR(AH289/AF287,"-")</f>
        <v>0.36740303878448621</v>
      </c>
    </row>
    <row r="290" spans="2:35" s="20" customFormat="1">
      <c r="B290" s="311"/>
      <c r="C290" s="348"/>
      <c r="D290" s="338"/>
      <c r="E290" s="46" t="s">
        <v>87</v>
      </c>
      <c r="F290" s="226">
        <v>0</v>
      </c>
      <c r="G290" s="69">
        <f t="shared" ref="G290" si="2242">IFERROR(F290/D287,"-")</f>
        <v>0</v>
      </c>
      <c r="H290" s="338"/>
      <c r="I290" s="46" t="s">
        <v>87</v>
      </c>
      <c r="J290" s="226">
        <v>5</v>
      </c>
      <c r="K290" s="69">
        <f t="shared" ref="K290" si="2243">IFERROR(J290/H287,"-")</f>
        <v>4.3103448275862072E-2</v>
      </c>
      <c r="L290" s="338"/>
      <c r="M290" s="46" t="s">
        <v>87</v>
      </c>
      <c r="N290" s="226">
        <v>552</v>
      </c>
      <c r="O290" s="69">
        <f t="shared" ref="O290" si="2244">IFERROR(N290/L287,"-")</f>
        <v>7.1502590673575131E-2</v>
      </c>
      <c r="P290" s="338"/>
      <c r="Q290" s="46" t="s">
        <v>87</v>
      </c>
      <c r="R290" s="226">
        <v>601</v>
      </c>
      <c r="S290" s="78">
        <f t="shared" ref="S290" si="2245">IFERROR(R290/P287,"-")</f>
        <v>0.10434027777777778</v>
      </c>
      <c r="T290" s="338"/>
      <c r="U290" s="46" t="s">
        <v>87</v>
      </c>
      <c r="V290" s="226">
        <v>602</v>
      </c>
      <c r="W290" s="69">
        <f t="shared" ref="W290" si="2246">IFERROR(V290/T287,"-")</f>
        <v>0.16182795698924732</v>
      </c>
      <c r="X290" s="338"/>
      <c r="Y290" s="46" t="s">
        <v>87</v>
      </c>
      <c r="Z290" s="226">
        <v>362</v>
      </c>
      <c r="AA290" s="69">
        <f t="shared" ref="AA290" si="2247">IFERROR(Z290/X287,"-")</f>
        <v>0.1816357250376317</v>
      </c>
      <c r="AB290" s="338"/>
      <c r="AC290" s="46" t="s">
        <v>87</v>
      </c>
      <c r="AD290" s="226">
        <v>133</v>
      </c>
      <c r="AE290" s="69">
        <f t="shared" ref="AE290" si="2248">IFERROR(AD290/AB287,"-")</f>
        <v>0.19416058394160585</v>
      </c>
      <c r="AF290" s="338"/>
      <c r="AG290" s="46" t="s">
        <v>87</v>
      </c>
      <c r="AH290" s="226">
        <v>2255</v>
      </c>
      <c r="AI290" s="78">
        <f t="shared" ref="AI290" si="2249">IFERROR(AH290/AF287,"-")</f>
        <v>0.11270491803278689</v>
      </c>
    </row>
    <row r="291" spans="2:35" s="20" customFormat="1">
      <c r="B291" s="311"/>
      <c r="C291" s="348"/>
      <c r="D291" s="338"/>
      <c r="E291" s="47" t="s">
        <v>88</v>
      </c>
      <c r="F291" s="227">
        <v>3</v>
      </c>
      <c r="G291" s="70">
        <f t="shared" ref="G291" si="2250">IFERROR(F291/D287,"-")</f>
        <v>0.21428571428571427</v>
      </c>
      <c r="H291" s="338"/>
      <c r="I291" s="47" t="s">
        <v>88</v>
      </c>
      <c r="J291" s="227">
        <v>31</v>
      </c>
      <c r="K291" s="70">
        <f t="shared" ref="K291" si="2251">IFERROR(J291/H287,"-")</f>
        <v>0.26724137931034481</v>
      </c>
      <c r="L291" s="338"/>
      <c r="M291" s="47" t="s">
        <v>88</v>
      </c>
      <c r="N291" s="227">
        <v>1380</v>
      </c>
      <c r="O291" s="70">
        <f t="shared" ref="O291" si="2252">IFERROR(N291/L287,"-")</f>
        <v>0.17875647668393782</v>
      </c>
      <c r="P291" s="338"/>
      <c r="Q291" s="47" t="s">
        <v>88</v>
      </c>
      <c r="R291" s="227">
        <v>1324</v>
      </c>
      <c r="S291" s="79">
        <f t="shared" ref="S291" si="2253">IFERROR(R291/P287,"-")</f>
        <v>0.2298611111111111</v>
      </c>
      <c r="T291" s="338"/>
      <c r="U291" s="47" t="s">
        <v>88</v>
      </c>
      <c r="V291" s="227">
        <v>936</v>
      </c>
      <c r="W291" s="70">
        <f t="shared" ref="W291" si="2254">IFERROR(V291/T287,"-")</f>
        <v>0.25161290322580643</v>
      </c>
      <c r="X291" s="338"/>
      <c r="Y291" s="47" t="s">
        <v>88</v>
      </c>
      <c r="Z291" s="227">
        <v>516</v>
      </c>
      <c r="AA291" s="70">
        <f t="shared" ref="AA291" si="2255">IFERROR(Z291/X287,"-")</f>
        <v>0.25890617160060209</v>
      </c>
      <c r="AB291" s="338"/>
      <c r="AC291" s="47" t="s">
        <v>88</v>
      </c>
      <c r="AD291" s="227">
        <v>145</v>
      </c>
      <c r="AE291" s="70">
        <f t="shared" ref="AE291" si="2256">IFERROR(AD291/AB287,"-")</f>
        <v>0.21167883211678831</v>
      </c>
      <c r="AF291" s="338"/>
      <c r="AG291" s="47" t="s">
        <v>88</v>
      </c>
      <c r="AH291" s="227">
        <v>4335</v>
      </c>
      <c r="AI291" s="79">
        <f t="shared" ref="AI291" si="2257">IFERROR(AH291/AF287,"-")</f>
        <v>0.21666333466613355</v>
      </c>
    </row>
    <row r="292" spans="2:35" s="20" customFormat="1" ht="24">
      <c r="B292" s="294"/>
      <c r="C292" s="349"/>
      <c r="D292" s="339"/>
      <c r="E292" s="224" t="s">
        <v>169</v>
      </c>
      <c r="F292" s="228">
        <v>8</v>
      </c>
      <c r="G292" s="71">
        <f t="shared" ref="G292" si="2258">IFERROR(F292/D287,"-")</f>
        <v>0.5714285714285714</v>
      </c>
      <c r="H292" s="339"/>
      <c r="I292" s="224" t="s">
        <v>169</v>
      </c>
      <c r="J292" s="228">
        <v>78</v>
      </c>
      <c r="K292" s="71">
        <f t="shared" ref="K292" si="2259">IFERROR(J292/H287,"-")</f>
        <v>0.67241379310344829</v>
      </c>
      <c r="L292" s="339"/>
      <c r="M292" s="224" t="s">
        <v>169</v>
      </c>
      <c r="N292" s="228">
        <v>4299</v>
      </c>
      <c r="O292" s="71">
        <f t="shared" ref="O292" si="2260">IFERROR(N292/L287,"-")</f>
        <v>0.55686528497409327</v>
      </c>
      <c r="P292" s="339"/>
      <c r="Q292" s="224" t="s">
        <v>169</v>
      </c>
      <c r="R292" s="228">
        <v>3809</v>
      </c>
      <c r="S292" s="71">
        <f t="shared" ref="S292" si="2261">IFERROR(R292/P287,"-")</f>
        <v>0.66128472222222223</v>
      </c>
      <c r="T292" s="339"/>
      <c r="U292" s="224" t="s">
        <v>169</v>
      </c>
      <c r="V292" s="228">
        <v>2721</v>
      </c>
      <c r="W292" s="71">
        <f t="shared" ref="W292" si="2262">IFERROR(V292/T287,"-")</f>
        <v>0.7314516129032258</v>
      </c>
      <c r="X292" s="339"/>
      <c r="Y292" s="224" t="s">
        <v>169</v>
      </c>
      <c r="Z292" s="228">
        <v>1445</v>
      </c>
      <c r="AA292" s="71">
        <f t="shared" ref="AA292" si="2263">IFERROR(Z292/X287,"-")</f>
        <v>0.72503763171098845</v>
      </c>
      <c r="AB292" s="339"/>
      <c r="AC292" s="224" t="s">
        <v>169</v>
      </c>
      <c r="AD292" s="228">
        <v>460</v>
      </c>
      <c r="AE292" s="71">
        <f t="shared" ref="AE292" si="2264">IFERROR(AD292/AB287,"-")</f>
        <v>0.67153284671532842</v>
      </c>
      <c r="AF292" s="339"/>
      <c r="AG292" s="224" t="s">
        <v>169</v>
      </c>
      <c r="AH292" s="228">
        <v>12820</v>
      </c>
      <c r="AI292" s="71">
        <f t="shared" ref="AI292" si="2265">IFERROR(AH292/AF287,"-")</f>
        <v>0.64074370251899238</v>
      </c>
    </row>
    <row r="293" spans="2:35" s="20" customFormat="1">
      <c r="B293" s="293">
        <v>49</v>
      </c>
      <c r="C293" s="347" t="s">
        <v>29</v>
      </c>
      <c r="D293" s="337">
        <f>'市区町村別_在宅(医科)'!D55</f>
        <v>14</v>
      </c>
      <c r="E293" s="191" t="s">
        <v>84</v>
      </c>
      <c r="F293" s="247">
        <v>3</v>
      </c>
      <c r="G293" s="68">
        <f t="shared" ref="G293" si="2266">IFERROR(F293/D293,"-")</f>
        <v>0.21428571428571427</v>
      </c>
      <c r="H293" s="337">
        <f>'市区町村別_在宅(医科)'!M55</f>
        <v>48</v>
      </c>
      <c r="I293" s="191" t="s">
        <v>84</v>
      </c>
      <c r="J293" s="247">
        <v>5</v>
      </c>
      <c r="K293" s="68">
        <f t="shared" ref="K293" si="2267">IFERROR(J293/H293,"-")</f>
        <v>0.10416666666666667</v>
      </c>
      <c r="L293" s="337">
        <f>'市区町村別_在宅(医科)'!V55</f>
        <v>7862</v>
      </c>
      <c r="M293" s="191" t="s">
        <v>84</v>
      </c>
      <c r="N293" s="247">
        <v>559</v>
      </c>
      <c r="O293" s="68">
        <f t="shared" ref="O293" si="2268">IFERROR(N293/L293,"-")</f>
        <v>7.1101500890358688E-2</v>
      </c>
      <c r="P293" s="337">
        <f>'市区町村別_在宅(医科)'!AE55</f>
        <v>6522</v>
      </c>
      <c r="Q293" s="191" t="s">
        <v>84</v>
      </c>
      <c r="R293" s="247">
        <v>854</v>
      </c>
      <c r="S293" s="77">
        <f t="shared" ref="S293" si="2269">IFERROR(R293/P293,"-")</f>
        <v>0.13094142900950628</v>
      </c>
      <c r="T293" s="337">
        <f>'市区町村別_在宅(医科)'!AN55</f>
        <v>3667</v>
      </c>
      <c r="U293" s="191" t="s">
        <v>84</v>
      </c>
      <c r="V293" s="247">
        <v>788</v>
      </c>
      <c r="W293" s="68">
        <f t="shared" ref="W293" si="2270">IFERROR(V293/T293,"-")</f>
        <v>0.214889555494955</v>
      </c>
      <c r="X293" s="337">
        <f>'市区町村別_在宅(医科)'!AW55</f>
        <v>1581</v>
      </c>
      <c r="Y293" s="191" t="s">
        <v>84</v>
      </c>
      <c r="Z293" s="247">
        <v>390</v>
      </c>
      <c r="AA293" s="68">
        <f t="shared" ref="AA293" si="2271">IFERROR(Z293/X293,"-")</f>
        <v>0.24667931688804554</v>
      </c>
      <c r="AB293" s="337">
        <f>'市区町村別_在宅(医科)'!BF55</f>
        <v>578</v>
      </c>
      <c r="AC293" s="191" t="s">
        <v>84</v>
      </c>
      <c r="AD293" s="247">
        <v>140</v>
      </c>
      <c r="AE293" s="68">
        <f t="shared" ref="AE293" si="2272">IFERROR(AD293/AB293,"-")</f>
        <v>0.24221453287197231</v>
      </c>
      <c r="AF293" s="337">
        <f>'市区町村別_在宅(医科)'!BO55</f>
        <v>20272</v>
      </c>
      <c r="AG293" s="191" t="s">
        <v>84</v>
      </c>
      <c r="AH293" s="247">
        <v>2739</v>
      </c>
      <c r="AI293" s="77">
        <f t="shared" ref="AI293" si="2273">IFERROR(AH293/AF293,"-")</f>
        <v>0.13511247040252566</v>
      </c>
    </row>
    <row r="294" spans="2:35" s="20" customFormat="1">
      <c r="B294" s="311"/>
      <c r="C294" s="348"/>
      <c r="D294" s="338"/>
      <c r="E294" s="45" t="s">
        <v>85</v>
      </c>
      <c r="F294" s="226">
        <v>2</v>
      </c>
      <c r="G294" s="69">
        <f t="shared" ref="G294" si="2274">IFERROR(F294/D293,"-")</f>
        <v>0.14285714285714285</v>
      </c>
      <c r="H294" s="338"/>
      <c r="I294" s="45" t="s">
        <v>85</v>
      </c>
      <c r="J294" s="226">
        <v>9</v>
      </c>
      <c r="K294" s="69">
        <f t="shared" ref="K294" si="2275">IFERROR(J294/H293,"-")</f>
        <v>0.1875</v>
      </c>
      <c r="L294" s="338"/>
      <c r="M294" s="45" t="s">
        <v>85</v>
      </c>
      <c r="N294" s="226">
        <v>1773</v>
      </c>
      <c r="O294" s="69">
        <f t="shared" ref="O294" si="2276">IFERROR(N294/L293,"-")</f>
        <v>0.22551513609768506</v>
      </c>
      <c r="P294" s="338"/>
      <c r="Q294" s="45" t="s">
        <v>85</v>
      </c>
      <c r="R294" s="226">
        <v>1949</v>
      </c>
      <c r="S294" s="78">
        <f t="shared" ref="S294" si="2277">IFERROR(R294/P293,"-")</f>
        <v>0.29883471327813554</v>
      </c>
      <c r="T294" s="338"/>
      <c r="U294" s="45" t="s">
        <v>85</v>
      </c>
      <c r="V294" s="226">
        <v>1160</v>
      </c>
      <c r="W294" s="69">
        <f t="shared" ref="W294" si="2278">IFERROR(V294/T293,"-")</f>
        <v>0.31633487864739568</v>
      </c>
      <c r="X294" s="338"/>
      <c r="Y294" s="45" t="s">
        <v>85</v>
      </c>
      <c r="Z294" s="226">
        <v>454</v>
      </c>
      <c r="AA294" s="69">
        <f t="shared" ref="AA294" si="2279">IFERROR(Z294/X293,"-")</f>
        <v>0.28716002530044277</v>
      </c>
      <c r="AB294" s="338"/>
      <c r="AC294" s="45" t="s">
        <v>85</v>
      </c>
      <c r="AD294" s="226">
        <v>146</v>
      </c>
      <c r="AE294" s="69">
        <f t="shared" ref="AE294" si="2280">IFERROR(AD294/AB293,"-")</f>
        <v>0.25259515570934254</v>
      </c>
      <c r="AF294" s="338"/>
      <c r="AG294" s="45" t="s">
        <v>85</v>
      </c>
      <c r="AH294" s="226">
        <v>5493</v>
      </c>
      <c r="AI294" s="78">
        <f t="shared" ref="AI294" si="2281">IFERROR(AH294/AF293,"-")</f>
        <v>0.2709648776637727</v>
      </c>
    </row>
    <row r="295" spans="2:35" s="20" customFormat="1">
      <c r="B295" s="311"/>
      <c r="C295" s="348"/>
      <c r="D295" s="338"/>
      <c r="E295" s="46" t="s">
        <v>86</v>
      </c>
      <c r="F295" s="226">
        <v>5</v>
      </c>
      <c r="G295" s="69">
        <f t="shared" ref="G295" si="2282">IFERROR(F295/D293,"-")</f>
        <v>0.35714285714285715</v>
      </c>
      <c r="H295" s="338"/>
      <c r="I295" s="46" t="s">
        <v>86</v>
      </c>
      <c r="J295" s="226">
        <v>13</v>
      </c>
      <c r="K295" s="69">
        <f t="shared" ref="K295" si="2283">IFERROR(J295/H293,"-")</f>
        <v>0.27083333333333331</v>
      </c>
      <c r="L295" s="338"/>
      <c r="M295" s="46" t="s">
        <v>86</v>
      </c>
      <c r="N295" s="226">
        <v>2854</v>
      </c>
      <c r="O295" s="69">
        <f t="shared" ref="O295" si="2284">IFERROR(N295/L293,"-")</f>
        <v>0.36301195624523019</v>
      </c>
      <c r="P295" s="338"/>
      <c r="Q295" s="46" t="s">
        <v>86</v>
      </c>
      <c r="R295" s="226">
        <v>2687</v>
      </c>
      <c r="S295" s="78">
        <f t="shared" ref="S295" si="2285">IFERROR(R295/P293,"-")</f>
        <v>0.41199018705918428</v>
      </c>
      <c r="T295" s="338"/>
      <c r="U295" s="46" t="s">
        <v>86</v>
      </c>
      <c r="V295" s="226">
        <v>1531</v>
      </c>
      <c r="W295" s="69">
        <f t="shared" ref="W295" si="2286">IFERROR(V295/T293,"-")</f>
        <v>0.41750749931824377</v>
      </c>
      <c r="X295" s="338"/>
      <c r="Y295" s="46" t="s">
        <v>86</v>
      </c>
      <c r="Z295" s="226">
        <v>577</v>
      </c>
      <c r="AA295" s="69">
        <f t="shared" ref="AA295" si="2287">IFERROR(Z295/X293,"-")</f>
        <v>0.36495888678051863</v>
      </c>
      <c r="AB295" s="338"/>
      <c r="AC295" s="46" t="s">
        <v>86</v>
      </c>
      <c r="AD295" s="226">
        <v>147</v>
      </c>
      <c r="AE295" s="69">
        <f t="shared" ref="AE295" si="2288">IFERROR(AD295/AB293,"-")</f>
        <v>0.25432525951557095</v>
      </c>
      <c r="AF295" s="338"/>
      <c r="AG295" s="46" t="s">
        <v>86</v>
      </c>
      <c r="AH295" s="226">
        <v>7814</v>
      </c>
      <c r="AI295" s="78">
        <f t="shared" ref="AI295" si="2289">IFERROR(AH295/AF293,"-")</f>
        <v>0.38545777426992894</v>
      </c>
    </row>
    <row r="296" spans="2:35" s="20" customFormat="1">
      <c r="B296" s="311"/>
      <c r="C296" s="348"/>
      <c r="D296" s="338"/>
      <c r="E296" s="46" t="s">
        <v>87</v>
      </c>
      <c r="F296" s="226">
        <v>1</v>
      </c>
      <c r="G296" s="69">
        <f t="shared" ref="G296" si="2290">IFERROR(F296/D293,"-")</f>
        <v>7.1428571428571425E-2</v>
      </c>
      <c r="H296" s="338"/>
      <c r="I296" s="46" t="s">
        <v>87</v>
      </c>
      <c r="J296" s="226">
        <v>6</v>
      </c>
      <c r="K296" s="69">
        <f t="shared" ref="K296" si="2291">IFERROR(J296/H293,"-")</f>
        <v>0.125</v>
      </c>
      <c r="L296" s="338"/>
      <c r="M296" s="46" t="s">
        <v>87</v>
      </c>
      <c r="N296" s="226">
        <v>658</v>
      </c>
      <c r="O296" s="69">
        <f t="shared" ref="O296" si="2292">IFERROR(N296/L293,"-")</f>
        <v>8.3693716611549229E-2</v>
      </c>
      <c r="P296" s="338"/>
      <c r="Q296" s="46" t="s">
        <v>87</v>
      </c>
      <c r="R296" s="226">
        <v>814</v>
      </c>
      <c r="S296" s="78">
        <f t="shared" ref="S296" si="2293">IFERROR(R296/P293,"-")</f>
        <v>0.12480834099969335</v>
      </c>
      <c r="T296" s="338"/>
      <c r="U296" s="46" t="s">
        <v>87</v>
      </c>
      <c r="V296" s="226">
        <v>620</v>
      </c>
      <c r="W296" s="69">
        <f t="shared" ref="W296" si="2294">IFERROR(V296/T293,"-")</f>
        <v>0.16907553858740115</v>
      </c>
      <c r="X296" s="338"/>
      <c r="Y296" s="46" t="s">
        <v>87</v>
      </c>
      <c r="Z296" s="226">
        <v>295</v>
      </c>
      <c r="AA296" s="69">
        <f t="shared" ref="AA296" si="2295">IFERROR(Z296/X293,"-")</f>
        <v>0.18659076533839342</v>
      </c>
      <c r="AB296" s="338"/>
      <c r="AC296" s="46" t="s">
        <v>87</v>
      </c>
      <c r="AD296" s="226">
        <v>91</v>
      </c>
      <c r="AE296" s="69">
        <f t="shared" ref="AE296" si="2296">IFERROR(AD296/AB293,"-")</f>
        <v>0.157439446366782</v>
      </c>
      <c r="AF296" s="338"/>
      <c r="AG296" s="46" t="s">
        <v>87</v>
      </c>
      <c r="AH296" s="226">
        <v>2485</v>
      </c>
      <c r="AI296" s="78">
        <f t="shared" ref="AI296" si="2297">IFERROR(AH296/AF293,"-")</f>
        <v>0.12258287292817679</v>
      </c>
    </row>
    <row r="297" spans="2:35" s="20" customFormat="1">
      <c r="B297" s="311"/>
      <c r="C297" s="348"/>
      <c r="D297" s="338"/>
      <c r="E297" s="47" t="s">
        <v>88</v>
      </c>
      <c r="F297" s="227">
        <v>2</v>
      </c>
      <c r="G297" s="70">
        <f t="shared" ref="G297" si="2298">IFERROR(F297/D293,"-")</f>
        <v>0.14285714285714285</v>
      </c>
      <c r="H297" s="338"/>
      <c r="I297" s="47" t="s">
        <v>88</v>
      </c>
      <c r="J297" s="227">
        <v>9</v>
      </c>
      <c r="K297" s="70">
        <f t="shared" ref="K297" si="2299">IFERROR(J297/H293,"-")</f>
        <v>0.1875</v>
      </c>
      <c r="L297" s="338"/>
      <c r="M297" s="47" t="s">
        <v>88</v>
      </c>
      <c r="N297" s="227">
        <v>1568</v>
      </c>
      <c r="O297" s="70">
        <f t="shared" ref="O297" si="2300">IFERROR(N297/L293,"-")</f>
        <v>0.19944034596794707</v>
      </c>
      <c r="P297" s="338"/>
      <c r="Q297" s="47" t="s">
        <v>88</v>
      </c>
      <c r="R297" s="227">
        <v>1687</v>
      </c>
      <c r="S297" s="79">
        <f t="shared" ref="S297" si="2301">IFERROR(R297/P293,"-")</f>
        <v>0.2586629868138608</v>
      </c>
      <c r="T297" s="338"/>
      <c r="U297" s="47" t="s">
        <v>88</v>
      </c>
      <c r="V297" s="227">
        <v>1027</v>
      </c>
      <c r="W297" s="70">
        <f t="shared" ref="W297" si="2302">IFERROR(V297/T293,"-")</f>
        <v>0.28006544859558224</v>
      </c>
      <c r="X297" s="338"/>
      <c r="Y297" s="47" t="s">
        <v>88</v>
      </c>
      <c r="Z297" s="227">
        <v>426</v>
      </c>
      <c r="AA297" s="70">
        <f t="shared" ref="AA297" si="2303">IFERROR(Z297/X293,"-")</f>
        <v>0.26944971537001899</v>
      </c>
      <c r="AB297" s="338"/>
      <c r="AC297" s="47" t="s">
        <v>88</v>
      </c>
      <c r="AD297" s="227">
        <v>169</v>
      </c>
      <c r="AE297" s="70">
        <f t="shared" ref="AE297" si="2304">IFERROR(AD297/AB293,"-")</f>
        <v>0.29238754325259514</v>
      </c>
      <c r="AF297" s="338"/>
      <c r="AG297" s="47" t="s">
        <v>88</v>
      </c>
      <c r="AH297" s="227">
        <v>4888</v>
      </c>
      <c r="AI297" s="79">
        <f t="shared" ref="AI297" si="2305">IFERROR(AH297/AF293,"-")</f>
        <v>0.24112075769534333</v>
      </c>
    </row>
    <row r="298" spans="2:35" s="20" customFormat="1" ht="24">
      <c r="B298" s="294"/>
      <c r="C298" s="349"/>
      <c r="D298" s="339"/>
      <c r="E298" s="224" t="s">
        <v>169</v>
      </c>
      <c r="F298" s="228">
        <v>9</v>
      </c>
      <c r="G298" s="71">
        <f t="shared" ref="G298" si="2306">IFERROR(F298/D293,"-")</f>
        <v>0.6428571428571429</v>
      </c>
      <c r="H298" s="339"/>
      <c r="I298" s="224" t="s">
        <v>169</v>
      </c>
      <c r="J298" s="228">
        <v>28</v>
      </c>
      <c r="K298" s="71">
        <f t="shared" ref="K298" si="2307">IFERROR(J298/H293,"-")</f>
        <v>0.58333333333333337</v>
      </c>
      <c r="L298" s="339"/>
      <c r="M298" s="224" t="s">
        <v>169</v>
      </c>
      <c r="N298" s="228">
        <v>4709</v>
      </c>
      <c r="O298" s="71">
        <f t="shared" ref="O298" si="2308">IFERROR(N298/L293,"-")</f>
        <v>0.59895700839481048</v>
      </c>
      <c r="P298" s="339"/>
      <c r="Q298" s="224" t="s">
        <v>169</v>
      </c>
      <c r="R298" s="228">
        <v>4561</v>
      </c>
      <c r="S298" s="71">
        <f t="shared" ref="S298" si="2309">IFERROR(R298/P293,"-")</f>
        <v>0.69932536031892056</v>
      </c>
      <c r="T298" s="339"/>
      <c r="U298" s="224" t="s">
        <v>169</v>
      </c>
      <c r="V298" s="228">
        <v>2727</v>
      </c>
      <c r="W298" s="71">
        <f t="shared" ref="W298" si="2310">IFERROR(V298/T293,"-")</f>
        <v>0.7436596673029725</v>
      </c>
      <c r="X298" s="339"/>
      <c r="Y298" s="224" t="s">
        <v>169</v>
      </c>
      <c r="Z298" s="228">
        <v>1140</v>
      </c>
      <c r="AA298" s="71">
        <f t="shared" ref="AA298" si="2311">IFERROR(Z298/X293,"-")</f>
        <v>0.72106261859582543</v>
      </c>
      <c r="AB298" s="339"/>
      <c r="AC298" s="224" t="s">
        <v>169</v>
      </c>
      <c r="AD298" s="228">
        <v>371</v>
      </c>
      <c r="AE298" s="71">
        <f t="shared" ref="AE298" si="2312">IFERROR(AD298/AB293,"-")</f>
        <v>0.6418685121107266</v>
      </c>
      <c r="AF298" s="339"/>
      <c r="AG298" s="224" t="s">
        <v>169</v>
      </c>
      <c r="AH298" s="228">
        <v>13545</v>
      </c>
      <c r="AI298" s="71">
        <f t="shared" ref="AI298" si="2313">IFERROR(AH298/AF293,"-")</f>
        <v>0.66816298342541436</v>
      </c>
    </row>
    <row r="299" spans="2:35" s="20" customFormat="1">
      <c r="B299" s="293">
        <v>50</v>
      </c>
      <c r="C299" s="347" t="s">
        <v>18</v>
      </c>
      <c r="D299" s="337">
        <f>'市区町村別_在宅(医科)'!D56</f>
        <v>28</v>
      </c>
      <c r="E299" s="191" t="s">
        <v>84</v>
      </c>
      <c r="F299" s="247">
        <v>2</v>
      </c>
      <c r="G299" s="68">
        <f t="shared" ref="G299" si="2314">IFERROR(F299/D299,"-")</f>
        <v>7.1428571428571425E-2</v>
      </c>
      <c r="H299" s="337">
        <f>'市区町村別_在宅(医科)'!M56</f>
        <v>159</v>
      </c>
      <c r="I299" s="191" t="s">
        <v>84</v>
      </c>
      <c r="J299" s="247">
        <v>3</v>
      </c>
      <c r="K299" s="68">
        <f t="shared" ref="K299" si="2315">IFERROR(J299/H299,"-")</f>
        <v>1.8867924528301886E-2</v>
      </c>
      <c r="L299" s="337">
        <f>'市区町村別_在宅(医科)'!V56</f>
        <v>7297</v>
      </c>
      <c r="M299" s="191" t="s">
        <v>84</v>
      </c>
      <c r="N299" s="247">
        <v>430</v>
      </c>
      <c r="O299" s="68">
        <f t="shared" ref="O299" si="2316">IFERROR(N299/L299,"-")</f>
        <v>5.8928326709606689E-2</v>
      </c>
      <c r="P299" s="337">
        <f>'市区町村別_在宅(医科)'!AE56</f>
        <v>5684</v>
      </c>
      <c r="Q299" s="191" t="s">
        <v>84</v>
      </c>
      <c r="R299" s="247">
        <v>647</v>
      </c>
      <c r="S299" s="77">
        <f t="shared" ref="S299" si="2317">IFERROR(R299/P299,"-")</f>
        <v>0.11382828993666431</v>
      </c>
      <c r="T299" s="337">
        <f>'市区町村別_在宅(医科)'!AN56</f>
        <v>3198</v>
      </c>
      <c r="U299" s="191" t="s">
        <v>84</v>
      </c>
      <c r="V299" s="247">
        <v>606</v>
      </c>
      <c r="W299" s="68">
        <f t="shared" ref="W299" si="2318">IFERROR(V299/T299,"-")</f>
        <v>0.18949343339587241</v>
      </c>
      <c r="X299" s="337">
        <f>'市区町村別_在宅(医科)'!AW56</f>
        <v>1288</v>
      </c>
      <c r="Y299" s="191" t="s">
        <v>84</v>
      </c>
      <c r="Z299" s="247">
        <v>344</v>
      </c>
      <c r="AA299" s="68">
        <f t="shared" ref="AA299" si="2319">IFERROR(Z299/X299,"-")</f>
        <v>0.26708074534161491</v>
      </c>
      <c r="AB299" s="337">
        <f>'市区町村別_在宅(医科)'!BF56</f>
        <v>440</v>
      </c>
      <c r="AC299" s="191" t="s">
        <v>84</v>
      </c>
      <c r="AD299" s="247">
        <v>116</v>
      </c>
      <c r="AE299" s="68">
        <f t="shared" ref="AE299" si="2320">IFERROR(AD299/AB299,"-")</f>
        <v>0.26363636363636361</v>
      </c>
      <c r="AF299" s="337">
        <f>'市区町村別_在宅(医科)'!BO56</f>
        <v>18094</v>
      </c>
      <c r="AG299" s="191" t="s">
        <v>84</v>
      </c>
      <c r="AH299" s="247">
        <v>2148</v>
      </c>
      <c r="AI299" s="77">
        <f t="shared" ref="AI299" si="2321">IFERROR(AH299/AF299,"-")</f>
        <v>0.11871338565270255</v>
      </c>
    </row>
    <row r="300" spans="2:35" s="20" customFormat="1">
      <c r="B300" s="311"/>
      <c r="C300" s="348"/>
      <c r="D300" s="338"/>
      <c r="E300" s="45" t="s">
        <v>85</v>
      </c>
      <c r="F300" s="226">
        <v>7</v>
      </c>
      <c r="G300" s="69">
        <f t="shared" ref="G300" si="2322">IFERROR(F300/D299,"-")</f>
        <v>0.25</v>
      </c>
      <c r="H300" s="338"/>
      <c r="I300" s="45" t="s">
        <v>85</v>
      </c>
      <c r="J300" s="226">
        <v>45</v>
      </c>
      <c r="K300" s="69">
        <f t="shared" ref="K300" si="2323">IFERROR(J300/H299,"-")</f>
        <v>0.28301886792452829</v>
      </c>
      <c r="L300" s="338"/>
      <c r="M300" s="45" t="s">
        <v>85</v>
      </c>
      <c r="N300" s="226">
        <v>1539</v>
      </c>
      <c r="O300" s="69">
        <f t="shared" ref="O300" si="2324">IFERROR(N300/L299,"-")</f>
        <v>0.21090859257228997</v>
      </c>
      <c r="P300" s="338"/>
      <c r="Q300" s="45" t="s">
        <v>85</v>
      </c>
      <c r="R300" s="226">
        <v>1461</v>
      </c>
      <c r="S300" s="78">
        <f t="shared" ref="S300" si="2325">IFERROR(R300/P299,"-")</f>
        <v>0.25703729767769179</v>
      </c>
      <c r="T300" s="338"/>
      <c r="U300" s="45" t="s">
        <v>85</v>
      </c>
      <c r="V300" s="226">
        <v>951</v>
      </c>
      <c r="W300" s="69">
        <f t="shared" ref="W300" si="2326">IFERROR(V300/T299,"-")</f>
        <v>0.29737335834896811</v>
      </c>
      <c r="X300" s="338"/>
      <c r="Y300" s="45" t="s">
        <v>85</v>
      </c>
      <c r="Z300" s="226">
        <v>364</v>
      </c>
      <c r="AA300" s="69">
        <f t="shared" ref="AA300" si="2327">IFERROR(Z300/X299,"-")</f>
        <v>0.28260869565217389</v>
      </c>
      <c r="AB300" s="338"/>
      <c r="AC300" s="45" t="s">
        <v>85</v>
      </c>
      <c r="AD300" s="226">
        <v>102</v>
      </c>
      <c r="AE300" s="69">
        <f t="shared" ref="AE300" si="2328">IFERROR(AD300/AB299,"-")</f>
        <v>0.23181818181818181</v>
      </c>
      <c r="AF300" s="338"/>
      <c r="AG300" s="45" t="s">
        <v>85</v>
      </c>
      <c r="AH300" s="226">
        <v>4469</v>
      </c>
      <c r="AI300" s="78">
        <f t="shared" ref="AI300" si="2329">IFERROR(AH300/AF299,"-")</f>
        <v>0.24698795180722891</v>
      </c>
    </row>
    <row r="301" spans="2:35" s="20" customFormat="1">
      <c r="B301" s="311"/>
      <c r="C301" s="348"/>
      <c r="D301" s="338"/>
      <c r="E301" s="46" t="s">
        <v>86</v>
      </c>
      <c r="F301" s="226">
        <v>9</v>
      </c>
      <c r="G301" s="69">
        <f t="shared" ref="G301" si="2330">IFERROR(F301/D299,"-")</f>
        <v>0.32142857142857145</v>
      </c>
      <c r="H301" s="338"/>
      <c r="I301" s="46" t="s">
        <v>86</v>
      </c>
      <c r="J301" s="226">
        <v>46</v>
      </c>
      <c r="K301" s="69">
        <f t="shared" ref="K301" si="2331">IFERROR(J301/H299,"-")</f>
        <v>0.28930817610062892</v>
      </c>
      <c r="L301" s="338"/>
      <c r="M301" s="46" t="s">
        <v>86</v>
      </c>
      <c r="N301" s="226">
        <v>2359</v>
      </c>
      <c r="O301" s="69">
        <f t="shared" ref="O301" si="2332">IFERROR(N301/L299,"-")</f>
        <v>0.32328354118130737</v>
      </c>
      <c r="P301" s="338"/>
      <c r="Q301" s="46" t="s">
        <v>86</v>
      </c>
      <c r="R301" s="226">
        <v>2098</v>
      </c>
      <c r="S301" s="78">
        <f t="shared" ref="S301" si="2333">IFERROR(R301/P299,"-")</f>
        <v>0.36910626319493317</v>
      </c>
      <c r="T301" s="338"/>
      <c r="U301" s="46" t="s">
        <v>86</v>
      </c>
      <c r="V301" s="226">
        <v>1177</v>
      </c>
      <c r="W301" s="69">
        <f t="shared" ref="W301" si="2334">IFERROR(V301/T299,"-")</f>
        <v>0.36804252657911196</v>
      </c>
      <c r="X301" s="338"/>
      <c r="Y301" s="46" t="s">
        <v>86</v>
      </c>
      <c r="Z301" s="226">
        <v>407</v>
      </c>
      <c r="AA301" s="69">
        <f t="shared" ref="AA301" si="2335">IFERROR(Z301/X299,"-")</f>
        <v>0.31599378881987578</v>
      </c>
      <c r="AB301" s="338"/>
      <c r="AC301" s="46" t="s">
        <v>86</v>
      </c>
      <c r="AD301" s="226">
        <v>103</v>
      </c>
      <c r="AE301" s="69">
        <f t="shared" ref="AE301" si="2336">IFERROR(AD301/AB299,"-")</f>
        <v>0.2340909090909091</v>
      </c>
      <c r="AF301" s="338"/>
      <c r="AG301" s="46" t="s">
        <v>86</v>
      </c>
      <c r="AH301" s="226">
        <v>6199</v>
      </c>
      <c r="AI301" s="78">
        <f t="shared" ref="AI301" si="2337">IFERROR(AH301/AF299,"-")</f>
        <v>0.34259975682546701</v>
      </c>
    </row>
    <row r="302" spans="2:35" s="20" customFormat="1">
      <c r="B302" s="311"/>
      <c r="C302" s="348"/>
      <c r="D302" s="338"/>
      <c r="E302" s="46" t="s">
        <v>87</v>
      </c>
      <c r="F302" s="226">
        <v>1</v>
      </c>
      <c r="G302" s="69">
        <f t="shared" ref="G302" si="2338">IFERROR(F302/D299,"-")</f>
        <v>3.5714285714285712E-2</v>
      </c>
      <c r="H302" s="338"/>
      <c r="I302" s="46" t="s">
        <v>87</v>
      </c>
      <c r="J302" s="226">
        <v>17</v>
      </c>
      <c r="K302" s="69">
        <f t="shared" ref="K302" si="2339">IFERROR(J302/H299,"-")</f>
        <v>0.1069182389937107</v>
      </c>
      <c r="L302" s="338"/>
      <c r="M302" s="46" t="s">
        <v>87</v>
      </c>
      <c r="N302" s="226">
        <v>487</v>
      </c>
      <c r="O302" s="69">
        <f t="shared" ref="O302" si="2340">IFERROR(N302/L299,"-")</f>
        <v>6.6739756064135944E-2</v>
      </c>
      <c r="P302" s="338"/>
      <c r="Q302" s="46" t="s">
        <v>87</v>
      </c>
      <c r="R302" s="226">
        <v>583</v>
      </c>
      <c r="S302" s="78">
        <f t="shared" ref="S302" si="2341">IFERROR(R302/P299,"-")</f>
        <v>0.10256861365235749</v>
      </c>
      <c r="T302" s="338"/>
      <c r="U302" s="46" t="s">
        <v>87</v>
      </c>
      <c r="V302" s="226">
        <v>485</v>
      </c>
      <c r="W302" s="69">
        <f t="shared" ref="W302" si="2342">IFERROR(V302/T299,"-")</f>
        <v>0.15165728580362728</v>
      </c>
      <c r="X302" s="338"/>
      <c r="Y302" s="46" t="s">
        <v>87</v>
      </c>
      <c r="Z302" s="226">
        <v>203</v>
      </c>
      <c r="AA302" s="69">
        <f t="shared" ref="AA302" si="2343">IFERROR(Z302/X299,"-")</f>
        <v>0.15760869565217392</v>
      </c>
      <c r="AB302" s="338"/>
      <c r="AC302" s="46" t="s">
        <v>87</v>
      </c>
      <c r="AD302" s="226">
        <v>68</v>
      </c>
      <c r="AE302" s="69">
        <f t="shared" ref="AE302" si="2344">IFERROR(AD302/AB299,"-")</f>
        <v>0.15454545454545454</v>
      </c>
      <c r="AF302" s="338"/>
      <c r="AG302" s="46" t="s">
        <v>87</v>
      </c>
      <c r="AH302" s="226">
        <v>1844</v>
      </c>
      <c r="AI302" s="78">
        <f t="shared" ref="AI302" si="2345">IFERROR(AH302/AF299,"-")</f>
        <v>0.10191223610036476</v>
      </c>
    </row>
    <row r="303" spans="2:35" s="20" customFormat="1">
      <c r="B303" s="311"/>
      <c r="C303" s="348"/>
      <c r="D303" s="338"/>
      <c r="E303" s="47" t="s">
        <v>88</v>
      </c>
      <c r="F303" s="227">
        <v>10</v>
      </c>
      <c r="G303" s="70">
        <f t="shared" ref="G303" si="2346">IFERROR(F303/D299,"-")</f>
        <v>0.35714285714285715</v>
      </c>
      <c r="H303" s="338"/>
      <c r="I303" s="47" t="s">
        <v>88</v>
      </c>
      <c r="J303" s="227">
        <v>44</v>
      </c>
      <c r="K303" s="70">
        <f t="shared" ref="K303" si="2347">IFERROR(J303/H299,"-")</f>
        <v>0.27672955974842767</v>
      </c>
      <c r="L303" s="338"/>
      <c r="M303" s="47" t="s">
        <v>88</v>
      </c>
      <c r="N303" s="227">
        <v>1597</v>
      </c>
      <c r="O303" s="70">
        <f t="shared" ref="O303" si="2348">IFERROR(N303/L299,"-")</f>
        <v>0.21885706454707415</v>
      </c>
      <c r="P303" s="338"/>
      <c r="Q303" s="47" t="s">
        <v>88</v>
      </c>
      <c r="R303" s="227">
        <v>1502</v>
      </c>
      <c r="S303" s="79">
        <f t="shared" ref="S303" si="2349">IFERROR(R303/P299,"-")</f>
        <v>0.26425052779732583</v>
      </c>
      <c r="T303" s="338"/>
      <c r="U303" s="47" t="s">
        <v>88</v>
      </c>
      <c r="V303" s="227">
        <v>940</v>
      </c>
      <c r="W303" s="70">
        <f t="shared" ref="W303" si="2350">IFERROR(V303/T299,"-")</f>
        <v>0.29393370856785489</v>
      </c>
      <c r="X303" s="338"/>
      <c r="Y303" s="47" t="s">
        <v>88</v>
      </c>
      <c r="Z303" s="227">
        <v>382</v>
      </c>
      <c r="AA303" s="70">
        <f t="shared" ref="AA303" si="2351">IFERROR(Z303/X299,"-")</f>
        <v>0.296583850931677</v>
      </c>
      <c r="AB303" s="338"/>
      <c r="AC303" s="47" t="s">
        <v>88</v>
      </c>
      <c r="AD303" s="227">
        <v>107</v>
      </c>
      <c r="AE303" s="70">
        <f t="shared" ref="AE303" si="2352">IFERROR(AD303/AB299,"-")</f>
        <v>0.24318181818181819</v>
      </c>
      <c r="AF303" s="338"/>
      <c r="AG303" s="47" t="s">
        <v>88</v>
      </c>
      <c r="AH303" s="227">
        <v>4582</v>
      </c>
      <c r="AI303" s="79">
        <f t="shared" ref="AI303" si="2353">IFERROR(AH303/AF299,"-")</f>
        <v>0.25323311595003867</v>
      </c>
    </row>
    <row r="304" spans="2:35" s="20" customFormat="1" ht="24">
      <c r="B304" s="294"/>
      <c r="C304" s="349"/>
      <c r="D304" s="339"/>
      <c r="E304" s="224" t="s">
        <v>169</v>
      </c>
      <c r="F304" s="228">
        <v>20</v>
      </c>
      <c r="G304" s="71">
        <f t="shared" ref="G304" si="2354">IFERROR(F304/D299,"-")</f>
        <v>0.7142857142857143</v>
      </c>
      <c r="H304" s="339"/>
      <c r="I304" s="224" t="s">
        <v>169</v>
      </c>
      <c r="J304" s="228">
        <v>98</v>
      </c>
      <c r="K304" s="71">
        <f t="shared" ref="K304" si="2355">IFERROR(J304/H299,"-")</f>
        <v>0.61635220125786161</v>
      </c>
      <c r="L304" s="339"/>
      <c r="M304" s="224" t="s">
        <v>169</v>
      </c>
      <c r="N304" s="228">
        <v>4108</v>
      </c>
      <c r="O304" s="71">
        <f t="shared" ref="O304" si="2356">IFERROR(N304/L299,"-")</f>
        <v>0.56297108400712625</v>
      </c>
      <c r="P304" s="339"/>
      <c r="Q304" s="224" t="s">
        <v>169</v>
      </c>
      <c r="R304" s="228">
        <v>3710</v>
      </c>
      <c r="S304" s="71">
        <f t="shared" ref="S304" si="2357">IFERROR(R304/P299,"-")</f>
        <v>0.65270935960591137</v>
      </c>
      <c r="T304" s="339"/>
      <c r="U304" s="224" t="s">
        <v>169</v>
      </c>
      <c r="V304" s="228">
        <v>2241</v>
      </c>
      <c r="W304" s="71">
        <f t="shared" ref="W304" si="2358">IFERROR(V304/T299,"-")</f>
        <v>0.70075046904315197</v>
      </c>
      <c r="X304" s="339"/>
      <c r="Y304" s="224" t="s">
        <v>169</v>
      </c>
      <c r="Z304" s="228">
        <v>914</v>
      </c>
      <c r="AA304" s="71">
        <f t="shared" ref="AA304" si="2359">IFERROR(Z304/X299,"-")</f>
        <v>0.70962732919254656</v>
      </c>
      <c r="AB304" s="339"/>
      <c r="AC304" s="224" t="s">
        <v>169</v>
      </c>
      <c r="AD304" s="228">
        <v>273</v>
      </c>
      <c r="AE304" s="71">
        <f t="shared" ref="AE304" si="2360">IFERROR(AD304/AB299,"-")</f>
        <v>0.62045454545454548</v>
      </c>
      <c r="AF304" s="339"/>
      <c r="AG304" s="224" t="s">
        <v>169</v>
      </c>
      <c r="AH304" s="228">
        <v>11364</v>
      </c>
      <c r="AI304" s="71">
        <f t="shared" ref="AI304" si="2361">IFERROR(AH304/AF299,"-")</f>
        <v>0.62805349839725877</v>
      </c>
    </row>
    <row r="305" spans="2:35" s="20" customFormat="1">
      <c r="B305" s="293">
        <v>51</v>
      </c>
      <c r="C305" s="347" t="s">
        <v>50</v>
      </c>
      <c r="D305" s="337">
        <f>'市区町村別_在宅(医科)'!D57</f>
        <v>59</v>
      </c>
      <c r="E305" s="191" t="s">
        <v>84</v>
      </c>
      <c r="F305" s="247">
        <v>7</v>
      </c>
      <c r="G305" s="68">
        <f t="shared" ref="G305" si="2362">IFERROR(F305/D305,"-")</f>
        <v>0.11864406779661017</v>
      </c>
      <c r="H305" s="337">
        <f>'市区町村別_在宅(医科)'!M57</f>
        <v>184</v>
      </c>
      <c r="I305" s="191" t="s">
        <v>84</v>
      </c>
      <c r="J305" s="247">
        <v>16</v>
      </c>
      <c r="K305" s="68">
        <f t="shared" ref="K305" si="2363">IFERROR(J305/H305,"-")</f>
        <v>8.6956521739130432E-2</v>
      </c>
      <c r="L305" s="337">
        <f>'市区町村別_在宅(医科)'!V57</f>
        <v>9230</v>
      </c>
      <c r="M305" s="191" t="s">
        <v>84</v>
      </c>
      <c r="N305" s="247">
        <v>551</v>
      </c>
      <c r="O305" s="68">
        <f t="shared" ref="O305" si="2364">IFERROR(N305/L305,"-")</f>
        <v>5.9696641386782233E-2</v>
      </c>
      <c r="P305" s="337">
        <f>'市区町村別_在宅(医科)'!AE57</f>
        <v>7198</v>
      </c>
      <c r="Q305" s="191" t="s">
        <v>84</v>
      </c>
      <c r="R305" s="247">
        <v>910</v>
      </c>
      <c r="S305" s="77">
        <f t="shared" ref="S305" si="2365">IFERROR(R305/P305,"-")</f>
        <v>0.12642400666851902</v>
      </c>
      <c r="T305" s="337">
        <f>'市区町村別_在宅(医科)'!AN57</f>
        <v>4471</v>
      </c>
      <c r="U305" s="191" t="s">
        <v>84</v>
      </c>
      <c r="V305" s="247">
        <v>915</v>
      </c>
      <c r="W305" s="68">
        <f t="shared" ref="W305" si="2366">IFERROR(V305/T305,"-")</f>
        <v>0.20465220308655782</v>
      </c>
      <c r="X305" s="337">
        <f>'市区町村別_在宅(医科)'!AW57</f>
        <v>2087</v>
      </c>
      <c r="Y305" s="191" t="s">
        <v>84</v>
      </c>
      <c r="Z305" s="247">
        <v>522</v>
      </c>
      <c r="AA305" s="68">
        <f t="shared" ref="AA305" si="2367">IFERROR(Z305/X305,"-")</f>
        <v>0.25011978917105893</v>
      </c>
      <c r="AB305" s="337">
        <f>'市区町村別_在宅(医科)'!BF57</f>
        <v>795</v>
      </c>
      <c r="AC305" s="191" t="s">
        <v>84</v>
      </c>
      <c r="AD305" s="247">
        <v>209</v>
      </c>
      <c r="AE305" s="68">
        <f t="shared" ref="AE305" si="2368">IFERROR(AD305/AB305,"-")</f>
        <v>0.26289308176100629</v>
      </c>
      <c r="AF305" s="337">
        <f>'市区町村別_在宅(医科)'!BO57</f>
        <v>24024</v>
      </c>
      <c r="AG305" s="191" t="s">
        <v>84</v>
      </c>
      <c r="AH305" s="247">
        <v>3130</v>
      </c>
      <c r="AI305" s="77">
        <f t="shared" ref="AI305" si="2369">IFERROR(AH305/AF305,"-")</f>
        <v>0.13028638028638029</v>
      </c>
    </row>
    <row r="306" spans="2:35" s="20" customFormat="1">
      <c r="B306" s="311"/>
      <c r="C306" s="348"/>
      <c r="D306" s="338"/>
      <c r="E306" s="45" t="s">
        <v>85</v>
      </c>
      <c r="F306" s="226">
        <v>18</v>
      </c>
      <c r="G306" s="69">
        <f t="shared" ref="G306" si="2370">IFERROR(F306/D305,"-")</f>
        <v>0.30508474576271188</v>
      </c>
      <c r="H306" s="338"/>
      <c r="I306" s="45" t="s">
        <v>85</v>
      </c>
      <c r="J306" s="226">
        <v>64</v>
      </c>
      <c r="K306" s="69">
        <f t="shared" ref="K306" si="2371">IFERROR(J306/H305,"-")</f>
        <v>0.34782608695652173</v>
      </c>
      <c r="L306" s="338"/>
      <c r="M306" s="45" t="s">
        <v>85</v>
      </c>
      <c r="N306" s="226">
        <v>1930</v>
      </c>
      <c r="O306" s="69">
        <f t="shared" ref="O306" si="2372">IFERROR(N306/L305,"-")</f>
        <v>0.20910075839653305</v>
      </c>
      <c r="P306" s="338"/>
      <c r="Q306" s="45" t="s">
        <v>85</v>
      </c>
      <c r="R306" s="226">
        <v>1898</v>
      </c>
      <c r="S306" s="78">
        <f t="shared" ref="S306" si="2373">IFERROR(R306/P305,"-")</f>
        <v>0.26368435676576829</v>
      </c>
      <c r="T306" s="338"/>
      <c r="U306" s="45" t="s">
        <v>85</v>
      </c>
      <c r="V306" s="226">
        <v>1338</v>
      </c>
      <c r="W306" s="69">
        <f t="shared" ref="W306" si="2374">IFERROR(V306/T305,"-")</f>
        <v>0.2992619100872288</v>
      </c>
      <c r="X306" s="338"/>
      <c r="Y306" s="45" t="s">
        <v>85</v>
      </c>
      <c r="Z306" s="226">
        <v>556</v>
      </c>
      <c r="AA306" s="69">
        <f t="shared" ref="AA306" si="2375">IFERROR(Z306/X305,"-")</f>
        <v>0.26641111643507426</v>
      </c>
      <c r="AB306" s="338"/>
      <c r="AC306" s="45" t="s">
        <v>85</v>
      </c>
      <c r="AD306" s="226">
        <v>202</v>
      </c>
      <c r="AE306" s="69">
        <f t="shared" ref="AE306" si="2376">IFERROR(AD306/AB305,"-")</f>
        <v>0.25408805031446541</v>
      </c>
      <c r="AF306" s="338"/>
      <c r="AG306" s="45" t="s">
        <v>85</v>
      </c>
      <c r="AH306" s="226">
        <v>6006</v>
      </c>
      <c r="AI306" s="78">
        <f t="shared" ref="AI306" si="2377">IFERROR(AH306/AF305,"-")</f>
        <v>0.25</v>
      </c>
    </row>
    <row r="307" spans="2:35" s="20" customFormat="1">
      <c r="B307" s="311"/>
      <c r="C307" s="348"/>
      <c r="D307" s="338"/>
      <c r="E307" s="46" t="s">
        <v>86</v>
      </c>
      <c r="F307" s="226">
        <v>13</v>
      </c>
      <c r="G307" s="69">
        <f t="shared" ref="G307" si="2378">IFERROR(F307/D305,"-")</f>
        <v>0.22033898305084745</v>
      </c>
      <c r="H307" s="338"/>
      <c r="I307" s="46" t="s">
        <v>86</v>
      </c>
      <c r="J307" s="226">
        <v>59</v>
      </c>
      <c r="K307" s="69">
        <f t="shared" ref="K307" si="2379">IFERROR(J307/H305,"-")</f>
        <v>0.32065217391304346</v>
      </c>
      <c r="L307" s="338"/>
      <c r="M307" s="46" t="s">
        <v>86</v>
      </c>
      <c r="N307" s="226">
        <v>2829</v>
      </c>
      <c r="O307" s="69">
        <f t="shared" ref="O307" si="2380">IFERROR(N307/L305,"-")</f>
        <v>0.30650054171180929</v>
      </c>
      <c r="P307" s="338"/>
      <c r="Q307" s="46" t="s">
        <v>86</v>
      </c>
      <c r="R307" s="226">
        <v>2600</v>
      </c>
      <c r="S307" s="78">
        <f t="shared" ref="S307" si="2381">IFERROR(R307/P305,"-")</f>
        <v>0.3612114476243401</v>
      </c>
      <c r="T307" s="338"/>
      <c r="U307" s="46" t="s">
        <v>86</v>
      </c>
      <c r="V307" s="226">
        <v>1655</v>
      </c>
      <c r="W307" s="69">
        <f t="shared" ref="W307" si="2382">IFERROR(V307/T305,"-")</f>
        <v>0.37016327443524938</v>
      </c>
      <c r="X307" s="338"/>
      <c r="Y307" s="46" t="s">
        <v>86</v>
      </c>
      <c r="Z307" s="226">
        <v>705</v>
      </c>
      <c r="AA307" s="69">
        <f t="shared" ref="AA307" si="2383">IFERROR(Z307/X305,"-")</f>
        <v>0.33780546238620029</v>
      </c>
      <c r="AB307" s="338"/>
      <c r="AC307" s="46" t="s">
        <v>86</v>
      </c>
      <c r="AD307" s="226">
        <v>197</v>
      </c>
      <c r="AE307" s="69">
        <f t="shared" ref="AE307" si="2384">IFERROR(AD307/AB305,"-")</f>
        <v>0.24779874213836478</v>
      </c>
      <c r="AF307" s="338"/>
      <c r="AG307" s="46" t="s">
        <v>86</v>
      </c>
      <c r="AH307" s="226">
        <v>8058</v>
      </c>
      <c r="AI307" s="78">
        <f t="shared" ref="AI307" si="2385">IFERROR(AH307/AF305,"-")</f>
        <v>0.33541458541458541</v>
      </c>
    </row>
    <row r="308" spans="2:35" s="20" customFormat="1">
      <c r="B308" s="311"/>
      <c r="C308" s="348"/>
      <c r="D308" s="338"/>
      <c r="E308" s="46" t="s">
        <v>87</v>
      </c>
      <c r="F308" s="226">
        <v>5</v>
      </c>
      <c r="G308" s="69">
        <f t="shared" ref="G308" si="2386">IFERROR(F308/D305,"-")</f>
        <v>8.4745762711864403E-2</v>
      </c>
      <c r="H308" s="338"/>
      <c r="I308" s="46" t="s">
        <v>87</v>
      </c>
      <c r="J308" s="226">
        <v>15</v>
      </c>
      <c r="K308" s="69">
        <f t="shared" ref="K308" si="2387">IFERROR(J308/H305,"-")</f>
        <v>8.1521739130434784E-2</v>
      </c>
      <c r="L308" s="338"/>
      <c r="M308" s="46" t="s">
        <v>87</v>
      </c>
      <c r="N308" s="226">
        <v>560</v>
      </c>
      <c r="O308" s="69">
        <f t="shared" ref="O308" si="2388">IFERROR(N308/L305,"-")</f>
        <v>6.0671722643553631E-2</v>
      </c>
      <c r="P308" s="338"/>
      <c r="Q308" s="46" t="s">
        <v>87</v>
      </c>
      <c r="R308" s="226">
        <v>698</v>
      </c>
      <c r="S308" s="78">
        <f t="shared" ref="S308" si="2389">IFERROR(R308/P305,"-")</f>
        <v>9.6971380939149768E-2</v>
      </c>
      <c r="T308" s="338"/>
      <c r="U308" s="46" t="s">
        <v>87</v>
      </c>
      <c r="V308" s="226">
        <v>651</v>
      </c>
      <c r="W308" s="69">
        <f t="shared" ref="W308" si="2390">IFERROR(V308/T305,"-")</f>
        <v>0.14560501006486246</v>
      </c>
      <c r="X308" s="338"/>
      <c r="Y308" s="46" t="s">
        <v>87</v>
      </c>
      <c r="Z308" s="226">
        <v>322</v>
      </c>
      <c r="AA308" s="69">
        <f t="shared" ref="AA308" si="2391">IFERROR(Z308/X305,"-")</f>
        <v>0.15428845232390992</v>
      </c>
      <c r="AB308" s="338"/>
      <c r="AC308" s="46" t="s">
        <v>87</v>
      </c>
      <c r="AD308" s="226">
        <v>118</v>
      </c>
      <c r="AE308" s="69">
        <f t="shared" ref="AE308" si="2392">IFERROR(AD308/AB305,"-")</f>
        <v>0.14842767295597484</v>
      </c>
      <c r="AF308" s="338"/>
      <c r="AG308" s="46" t="s">
        <v>87</v>
      </c>
      <c r="AH308" s="226">
        <v>2369</v>
      </c>
      <c r="AI308" s="78">
        <f t="shared" ref="AI308" si="2393">IFERROR(AH308/AF305,"-")</f>
        <v>9.8609723609723615E-2</v>
      </c>
    </row>
    <row r="309" spans="2:35" s="20" customFormat="1">
      <c r="B309" s="311"/>
      <c r="C309" s="348"/>
      <c r="D309" s="338"/>
      <c r="E309" s="47" t="s">
        <v>88</v>
      </c>
      <c r="F309" s="227">
        <v>14</v>
      </c>
      <c r="G309" s="70">
        <f t="shared" ref="G309" si="2394">IFERROR(F309/D305,"-")</f>
        <v>0.23728813559322035</v>
      </c>
      <c r="H309" s="338"/>
      <c r="I309" s="47" t="s">
        <v>88</v>
      </c>
      <c r="J309" s="227">
        <v>56</v>
      </c>
      <c r="K309" s="70">
        <f t="shared" ref="K309" si="2395">IFERROR(J309/H305,"-")</f>
        <v>0.30434782608695654</v>
      </c>
      <c r="L309" s="338"/>
      <c r="M309" s="47" t="s">
        <v>88</v>
      </c>
      <c r="N309" s="227">
        <v>1664</v>
      </c>
      <c r="O309" s="70">
        <f t="shared" ref="O309" si="2396">IFERROR(N309/L305,"-")</f>
        <v>0.18028169014084508</v>
      </c>
      <c r="P309" s="338"/>
      <c r="Q309" s="47" t="s">
        <v>88</v>
      </c>
      <c r="R309" s="227">
        <v>1570</v>
      </c>
      <c r="S309" s="79">
        <f t="shared" ref="S309" si="2397">IFERROR(R309/P305,"-")</f>
        <v>0.21811614337315921</v>
      </c>
      <c r="T309" s="338"/>
      <c r="U309" s="47" t="s">
        <v>88</v>
      </c>
      <c r="V309" s="227">
        <v>1080</v>
      </c>
      <c r="W309" s="70">
        <f t="shared" ref="W309" si="2398">IFERROR(V309/T305,"-")</f>
        <v>0.24155669872511742</v>
      </c>
      <c r="X309" s="338"/>
      <c r="Y309" s="47" t="s">
        <v>88</v>
      </c>
      <c r="Z309" s="227">
        <v>484</v>
      </c>
      <c r="AA309" s="70">
        <f t="shared" ref="AA309" si="2399">IFERROR(Z309/X305,"-")</f>
        <v>0.23191183517010061</v>
      </c>
      <c r="AB309" s="338"/>
      <c r="AC309" s="47" t="s">
        <v>88</v>
      </c>
      <c r="AD309" s="227">
        <v>166</v>
      </c>
      <c r="AE309" s="70">
        <f t="shared" ref="AE309" si="2400">IFERROR(AD309/AB305,"-")</f>
        <v>0.20880503144654089</v>
      </c>
      <c r="AF309" s="338"/>
      <c r="AG309" s="47" t="s">
        <v>88</v>
      </c>
      <c r="AH309" s="227">
        <v>5034</v>
      </c>
      <c r="AI309" s="79">
        <f t="shared" ref="AI309" si="2401">IFERROR(AH309/AF305,"-")</f>
        <v>0.20954045954045955</v>
      </c>
    </row>
    <row r="310" spans="2:35" s="20" customFormat="1" ht="24">
      <c r="B310" s="294"/>
      <c r="C310" s="349"/>
      <c r="D310" s="339"/>
      <c r="E310" s="224" t="s">
        <v>169</v>
      </c>
      <c r="F310" s="228">
        <v>32</v>
      </c>
      <c r="G310" s="71">
        <f t="shared" ref="G310" si="2402">IFERROR(F310/D305,"-")</f>
        <v>0.5423728813559322</v>
      </c>
      <c r="H310" s="339"/>
      <c r="I310" s="224" t="s">
        <v>169</v>
      </c>
      <c r="J310" s="228">
        <v>125</v>
      </c>
      <c r="K310" s="71">
        <f t="shared" ref="K310" si="2403">IFERROR(J310/H305,"-")</f>
        <v>0.67934782608695654</v>
      </c>
      <c r="L310" s="339"/>
      <c r="M310" s="224" t="s">
        <v>169</v>
      </c>
      <c r="N310" s="228">
        <v>4987</v>
      </c>
      <c r="O310" s="71">
        <f t="shared" ref="O310" si="2404">IFERROR(N310/L305,"-")</f>
        <v>0.54030335861321777</v>
      </c>
      <c r="P310" s="339"/>
      <c r="Q310" s="224" t="s">
        <v>169</v>
      </c>
      <c r="R310" s="228">
        <v>4635</v>
      </c>
      <c r="S310" s="71">
        <f t="shared" ref="S310" si="2405">IFERROR(R310/P305,"-")</f>
        <v>0.643928869130314</v>
      </c>
      <c r="T310" s="339"/>
      <c r="U310" s="224" t="s">
        <v>169</v>
      </c>
      <c r="V310" s="228">
        <v>3142</v>
      </c>
      <c r="W310" s="71">
        <f t="shared" ref="W310" si="2406">IFERROR(V310/T305,"-")</f>
        <v>0.70275106240214713</v>
      </c>
      <c r="X310" s="339"/>
      <c r="Y310" s="224" t="s">
        <v>169</v>
      </c>
      <c r="Z310" s="228">
        <v>1414</v>
      </c>
      <c r="AA310" s="71">
        <f t="shared" ref="AA310" si="2407">IFERROR(Z310/X305,"-")</f>
        <v>0.67752755150934352</v>
      </c>
      <c r="AB310" s="339"/>
      <c r="AC310" s="224" t="s">
        <v>169</v>
      </c>
      <c r="AD310" s="228">
        <v>509</v>
      </c>
      <c r="AE310" s="71">
        <f t="shared" ref="AE310" si="2408">IFERROR(AD310/AB305,"-")</f>
        <v>0.64025157232704399</v>
      </c>
      <c r="AF310" s="339"/>
      <c r="AG310" s="224" t="s">
        <v>169</v>
      </c>
      <c r="AH310" s="228">
        <v>14844</v>
      </c>
      <c r="AI310" s="71">
        <f t="shared" ref="AI310" si="2409">IFERROR(AH310/AF305,"-")</f>
        <v>0.61788211788211789</v>
      </c>
    </row>
    <row r="311" spans="2:35" s="20" customFormat="1">
      <c r="B311" s="293">
        <v>52</v>
      </c>
      <c r="C311" s="347" t="s">
        <v>6</v>
      </c>
      <c r="D311" s="337">
        <f>'市区町村別_在宅(医科)'!D58</f>
        <v>8</v>
      </c>
      <c r="E311" s="191" t="s">
        <v>84</v>
      </c>
      <c r="F311" s="247">
        <v>1</v>
      </c>
      <c r="G311" s="68">
        <f t="shared" ref="G311" si="2410">IFERROR(F311/D311,"-")</f>
        <v>0.125</v>
      </c>
      <c r="H311" s="337">
        <f>'市区町村別_在宅(医科)'!M58</f>
        <v>30</v>
      </c>
      <c r="I311" s="191" t="s">
        <v>84</v>
      </c>
      <c r="J311" s="247">
        <v>3</v>
      </c>
      <c r="K311" s="68">
        <f t="shared" ref="K311" si="2411">IFERROR(J311/H311,"-")</f>
        <v>0.1</v>
      </c>
      <c r="L311" s="337">
        <f>'市区町村別_在宅(医科)'!V58</f>
        <v>7420</v>
      </c>
      <c r="M311" s="191" t="s">
        <v>84</v>
      </c>
      <c r="N311" s="247">
        <v>469</v>
      </c>
      <c r="O311" s="68">
        <f t="shared" ref="O311" si="2412">IFERROR(N311/L311,"-")</f>
        <v>6.3207547169811321E-2</v>
      </c>
      <c r="P311" s="337">
        <f>'市区町村別_在宅(医科)'!AE58</f>
        <v>5757</v>
      </c>
      <c r="Q311" s="191" t="s">
        <v>84</v>
      </c>
      <c r="R311" s="247">
        <v>691</v>
      </c>
      <c r="S311" s="77">
        <f t="shared" ref="S311" si="2413">IFERROR(R311/P311,"-")</f>
        <v>0.12002779225290951</v>
      </c>
      <c r="T311" s="337">
        <f>'市区町村別_在宅(医科)'!AN58</f>
        <v>3729</v>
      </c>
      <c r="U311" s="191" t="s">
        <v>84</v>
      </c>
      <c r="V311" s="247">
        <v>815</v>
      </c>
      <c r="W311" s="68">
        <f t="shared" ref="W311" si="2414">IFERROR(V311/T311,"-")</f>
        <v>0.21855725395548403</v>
      </c>
      <c r="X311" s="337">
        <f>'市区町村別_在宅(医科)'!AW58</f>
        <v>1911</v>
      </c>
      <c r="Y311" s="191" t="s">
        <v>84</v>
      </c>
      <c r="Z311" s="247">
        <v>529</v>
      </c>
      <c r="AA311" s="68">
        <f t="shared" ref="AA311" si="2415">IFERROR(Z311/X311,"-")</f>
        <v>0.27681841967556253</v>
      </c>
      <c r="AB311" s="337">
        <f>'市区町村別_在宅(医科)'!BF58</f>
        <v>780</v>
      </c>
      <c r="AC311" s="191" t="s">
        <v>84</v>
      </c>
      <c r="AD311" s="247">
        <v>217</v>
      </c>
      <c r="AE311" s="68">
        <f t="shared" ref="AE311" si="2416">IFERROR(AD311/AB311,"-")</f>
        <v>0.27820512820512822</v>
      </c>
      <c r="AF311" s="337">
        <f>'市区町村別_在宅(医科)'!BO58</f>
        <v>19635</v>
      </c>
      <c r="AG311" s="191" t="s">
        <v>84</v>
      </c>
      <c r="AH311" s="247">
        <v>2725</v>
      </c>
      <c r="AI311" s="77">
        <f t="shared" ref="AI311" si="2417">IFERROR(AH311/AF311,"-")</f>
        <v>0.13878278584160936</v>
      </c>
    </row>
    <row r="312" spans="2:35" s="20" customFormat="1">
      <c r="B312" s="311"/>
      <c r="C312" s="348"/>
      <c r="D312" s="338"/>
      <c r="E312" s="45" t="s">
        <v>85</v>
      </c>
      <c r="F312" s="226">
        <v>2</v>
      </c>
      <c r="G312" s="69">
        <f t="shared" ref="G312" si="2418">IFERROR(F312/D311,"-")</f>
        <v>0.25</v>
      </c>
      <c r="H312" s="338"/>
      <c r="I312" s="45" t="s">
        <v>85</v>
      </c>
      <c r="J312" s="226">
        <v>8</v>
      </c>
      <c r="K312" s="69">
        <f t="shared" ref="K312" si="2419">IFERROR(J312/H311,"-")</f>
        <v>0.26666666666666666</v>
      </c>
      <c r="L312" s="338"/>
      <c r="M312" s="45" t="s">
        <v>85</v>
      </c>
      <c r="N312" s="226">
        <v>1504</v>
      </c>
      <c r="O312" s="69">
        <f t="shared" ref="O312" si="2420">IFERROR(N312/L311,"-")</f>
        <v>0.20269541778975741</v>
      </c>
      <c r="P312" s="338"/>
      <c r="Q312" s="45" t="s">
        <v>85</v>
      </c>
      <c r="R312" s="226">
        <v>1454</v>
      </c>
      <c r="S312" s="78">
        <f t="shared" ref="S312" si="2421">IFERROR(R312/P311,"-")</f>
        <v>0.25256209831509469</v>
      </c>
      <c r="T312" s="338"/>
      <c r="U312" s="45" t="s">
        <v>85</v>
      </c>
      <c r="V312" s="226">
        <v>1053</v>
      </c>
      <c r="W312" s="69">
        <f t="shared" ref="W312" si="2422">IFERROR(V312/T311,"-")</f>
        <v>0.28238133547868061</v>
      </c>
      <c r="X312" s="338"/>
      <c r="Y312" s="45" t="s">
        <v>85</v>
      </c>
      <c r="Z312" s="226">
        <v>486</v>
      </c>
      <c r="AA312" s="69">
        <f t="shared" ref="AA312" si="2423">IFERROR(Z312/X311,"-")</f>
        <v>0.2543171114599686</v>
      </c>
      <c r="AB312" s="338"/>
      <c r="AC312" s="45" t="s">
        <v>85</v>
      </c>
      <c r="AD312" s="226">
        <v>192</v>
      </c>
      <c r="AE312" s="69">
        <f t="shared" ref="AE312" si="2424">IFERROR(AD312/AB311,"-")</f>
        <v>0.24615384615384617</v>
      </c>
      <c r="AF312" s="338"/>
      <c r="AG312" s="45" t="s">
        <v>85</v>
      </c>
      <c r="AH312" s="226">
        <v>4699</v>
      </c>
      <c r="AI312" s="78">
        <f t="shared" ref="AI312" si="2425">IFERROR(AH312/AF311,"-")</f>
        <v>0.23931754519989815</v>
      </c>
    </row>
    <row r="313" spans="2:35" s="20" customFormat="1">
      <c r="B313" s="311"/>
      <c r="C313" s="348"/>
      <c r="D313" s="338"/>
      <c r="E313" s="46" t="s">
        <v>86</v>
      </c>
      <c r="F313" s="226">
        <v>3</v>
      </c>
      <c r="G313" s="69">
        <f t="shared" ref="G313" si="2426">IFERROR(F313/D311,"-")</f>
        <v>0.375</v>
      </c>
      <c r="H313" s="338"/>
      <c r="I313" s="46" t="s">
        <v>86</v>
      </c>
      <c r="J313" s="226">
        <v>3</v>
      </c>
      <c r="K313" s="69">
        <f t="shared" ref="K313" si="2427">IFERROR(J313/H311,"-")</f>
        <v>0.1</v>
      </c>
      <c r="L313" s="338"/>
      <c r="M313" s="46" t="s">
        <v>86</v>
      </c>
      <c r="N313" s="226">
        <v>2297</v>
      </c>
      <c r="O313" s="69">
        <f t="shared" ref="O313" si="2428">IFERROR(N313/L311,"-")</f>
        <v>0.30956873315363881</v>
      </c>
      <c r="P313" s="338"/>
      <c r="Q313" s="46" t="s">
        <v>86</v>
      </c>
      <c r="R313" s="226">
        <v>2057</v>
      </c>
      <c r="S313" s="78">
        <f t="shared" ref="S313" si="2429">IFERROR(R313/P311,"-")</f>
        <v>0.35730415146777833</v>
      </c>
      <c r="T313" s="338"/>
      <c r="U313" s="46" t="s">
        <v>86</v>
      </c>
      <c r="V313" s="226">
        <v>1351</v>
      </c>
      <c r="W313" s="69">
        <f t="shared" ref="W313" si="2430">IFERROR(V313/T311,"-")</f>
        <v>0.36229552158755701</v>
      </c>
      <c r="X313" s="338"/>
      <c r="Y313" s="46" t="s">
        <v>86</v>
      </c>
      <c r="Z313" s="226">
        <v>617</v>
      </c>
      <c r="AA313" s="69">
        <f t="shared" ref="AA313" si="2431">IFERROR(Z313/X311,"-")</f>
        <v>0.32286760858189428</v>
      </c>
      <c r="AB313" s="338"/>
      <c r="AC313" s="46" t="s">
        <v>86</v>
      </c>
      <c r="AD313" s="226">
        <v>225</v>
      </c>
      <c r="AE313" s="69">
        <f t="shared" ref="AE313" si="2432">IFERROR(AD313/AB311,"-")</f>
        <v>0.28846153846153844</v>
      </c>
      <c r="AF313" s="338"/>
      <c r="AG313" s="46" t="s">
        <v>86</v>
      </c>
      <c r="AH313" s="226">
        <v>6553</v>
      </c>
      <c r="AI313" s="78">
        <f t="shared" ref="AI313" si="2433">IFERROR(AH313/AF311,"-")</f>
        <v>0.3337407690348867</v>
      </c>
    </row>
    <row r="314" spans="2:35" s="20" customFormat="1">
      <c r="B314" s="311"/>
      <c r="C314" s="348"/>
      <c r="D314" s="338"/>
      <c r="E314" s="46" t="s">
        <v>87</v>
      </c>
      <c r="F314" s="226">
        <v>0</v>
      </c>
      <c r="G314" s="69">
        <f t="shared" ref="G314" si="2434">IFERROR(F314/D311,"-")</f>
        <v>0</v>
      </c>
      <c r="H314" s="338"/>
      <c r="I314" s="46" t="s">
        <v>87</v>
      </c>
      <c r="J314" s="226">
        <v>2</v>
      </c>
      <c r="K314" s="69">
        <f t="shared" ref="K314" si="2435">IFERROR(J314/H311,"-")</f>
        <v>6.6666666666666666E-2</v>
      </c>
      <c r="L314" s="338"/>
      <c r="M314" s="46" t="s">
        <v>87</v>
      </c>
      <c r="N314" s="226">
        <v>434</v>
      </c>
      <c r="O314" s="69">
        <f t="shared" ref="O314" si="2436">IFERROR(N314/L311,"-")</f>
        <v>5.849056603773585E-2</v>
      </c>
      <c r="P314" s="338"/>
      <c r="Q314" s="46" t="s">
        <v>87</v>
      </c>
      <c r="R314" s="226">
        <v>541</v>
      </c>
      <c r="S314" s="78">
        <f t="shared" ref="S314" si="2437">IFERROR(R314/P311,"-")</f>
        <v>9.3972555150251866E-2</v>
      </c>
      <c r="T314" s="338"/>
      <c r="U314" s="46" t="s">
        <v>87</v>
      </c>
      <c r="V314" s="226">
        <v>504</v>
      </c>
      <c r="W314" s="69">
        <f t="shared" ref="W314" si="2438">IFERROR(V314/T311,"-")</f>
        <v>0.13515687851971037</v>
      </c>
      <c r="X314" s="338"/>
      <c r="Y314" s="46" t="s">
        <v>87</v>
      </c>
      <c r="Z314" s="226">
        <v>356</v>
      </c>
      <c r="AA314" s="69">
        <f t="shared" ref="AA314" si="2439">IFERROR(Z314/X311,"-")</f>
        <v>0.18628990057561487</v>
      </c>
      <c r="AB314" s="338"/>
      <c r="AC314" s="46" t="s">
        <v>87</v>
      </c>
      <c r="AD314" s="226">
        <v>148</v>
      </c>
      <c r="AE314" s="69">
        <f t="shared" ref="AE314" si="2440">IFERROR(AD314/AB311,"-")</f>
        <v>0.18974358974358974</v>
      </c>
      <c r="AF314" s="338"/>
      <c r="AG314" s="46" t="s">
        <v>87</v>
      </c>
      <c r="AH314" s="226">
        <v>1985</v>
      </c>
      <c r="AI314" s="78">
        <f t="shared" ref="AI314" si="2441">IFERROR(AH314/AF311,"-")</f>
        <v>0.10109498344792463</v>
      </c>
    </row>
    <row r="315" spans="2:35" s="20" customFormat="1">
      <c r="B315" s="311"/>
      <c r="C315" s="348"/>
      <c r="D315" s="338"/>
      <c r="E315" s="47" t="s">
        <v>88</v>
      </c>
      <c r="F315" s="227">
        <v>2</v>
      </c>
      <c r="G315" s="70">
        <f t="shared" ref="G315" si="2442">IFERROR(F315/D311,"-")</f>
        <v>0.25</v>
      </c>
      <c r="H315" s="338"/>
      <c r="I315" s="47" t="s">
        <v>88</v>
      </c>
      <c r="J315" s="227">
        <v>6</v>
      </c>
      <c r="K315" s="70">
        <f t="shared" ref="K315" si="2443">IFERROR(J315/H311,"-")</f>
        <v>0.2</v>
      </c>
      <c r="L315" s="338"/>
      <c r="M315" s="47" t="s">
        <v>88</v>
      </c>
      <c r="N315" s="227">
        <v>1403</v>
      </c>
      <c r="O315" s="70">
        <f t="shared" ref="O315" si="2444">IFERROR(N315/L311,"-")</f>
        <v>0.18908355795148249</v>
      </c>
      <c r="P315" s="338"/>
      <c r="Q315" s="47" t="s">
        <v>88</v>
      </c>
      <c r="R315" s="227">
        <v>1348</v>
      </c>
      <c r="S315" s="79">
        <f t="shared" ref="S315" si="2445">IFERROR(R315/P311,"-")</f>
        <v>0.23414973076254994</v>
      </c>
      <c r="T315" s="338"/>
      <c r="U315" s="47" t="s">
        <v>88</v>
      </c>
      <c r="V315" s="227">
        <v>1041</v>
      </c>
      <c r="W315" s="70">
        <f t="shared" ref="W315" si="2446">IFERROR(V315/T311,"-")</f>
        <v>0.27916331456154464</v>
      </c>
      <c r="X315" s="338"/>
      <c r="Y315" s="47" t="s">
        <v>88</v>
      </c>
      <c r="Z315" s="227">
        <v>565</v>
      </c>
      <c r="AA315" s="70">
        <f t="shared" ref="AA315" si="2447">IFERROR(Z315/X311,"-")</f>
        <v>0.29565672422815281</v>
      </c>
      <c r="AB315" s="338"/>
      <c r="AC315" s="47" t="s">
        <v>88</v>
      </c>
      <c r="AD315" s="227">
        <v>216</v>
      </c>
      <c r="AE315" s="70">
        <f t="shared" ref="AE315" si="2448">IFERROR(AD315/AB311,"-")</f>
        <v>0.27692307692307694</v>
      </c>
      <c r="AF315" s="338"/>
      <c r="AG315" s="47" t="s">
        <v>88</v>
      </c>
      <c r="AH315" s="227">
        <v>4581</v>
      </c>
      <c r="AI315" s="79">
        <f t="shared" ref="AI315" si="2449">IFERROR(AH315/AF311,"-")</f>
        <v>0.23330786860198624</v>
      </c>
    </row>
    <row r="316" spans="2:35" s="20" customFormat="1" ht="24">
      <c r="B316" s="294"/>
      <c r="C316" s="349"/>
      <c r="D316" s="339"/>
      <c r="E316" s="224" t="s">
        <v>169</v>
      </c>
      <c r="F316" s="228">
        <v>4</v>
      </c>
      <c r="G316" s="71">
        <f t="shared" ref="G316" si="2450">IFERROR(F316/D311,"-")</f>
        <v>0.5</v>
      </c>
      <c r="H316" s="339"/>
      <c r="I316" s="224" t="s">
        <v>169</v>
      </c>
      <c r="J316" s="228">
        <v>14</v>
      </c>
      <c r="K316" s="71">
        <f t="shared" ref="K316" si="2451">IFERROR(J316/H311,"-")</f>
        <v>0.46666666666666667</v>
      </c>
      <c r="L316" s="339"/>
      <c r="M316" s="224" t="s">
        <v>169</v>
      </c>
      <c r="N316" s="228">
        <v>3997</v>
      </c>
      <c r="O316" s="71">
        <f t="shared" ref="O316" si="2452">IFERROR(N316/L311,"-")</f>
        <v>0.53867924528301891</v>
      </c>
      <c r="P316" s="339"/>
      <c r="Q316" s="224" t="s">
        <v>169</v>
      </c>
      <c r="R316" s="228">
        <v>3688</v>
      </c>
      <c r="S316" s="71">
        <f t="shared" ref="S316" si="2453">IFERROR(R316/P311,"-")</f>
        <v>0.64061142956400907</v>
      </c>
      <c r="T316" s="339"/>
      <c r="U316" s="224" t="s">
        <v>169</v>
      </c>
      <c r="V316" s="228">
        <v>2666</v>
      </c>
      <c r="W316" s="71">
        <f t="shared" ref="W316" si="2454">IFERROR(V316/T311,"-")</f>
        <v>0.71493698042370613</v>
      </c>
      <c r="X316" s="339"/>
      <c r="Y316" s="224" t="s">
        <v>169</v>
      </c>
      <c r="Z316" s="228">
        <v>1378</v>
      </c>
      <c r="AA316" s="71">
        <f t="shared" ref="AA316" si="2455">IFERROR(Z316/X311,"-")</f>
        <v>0.72108843537414968</v>
      </c>
      <c r="AB316" s="339"/>
      <c r="AC316" s="224" t="s">
        <v>169</v>
      </c>
      <c r="AD316" s="228">
        <v>537</v>
      </c>
      <c r="AE316" s="71">
        <f t="shared" ref="AE316" si="2456">IFERROR(AD316/AB311,"-")</f>
        <v>0.68846153846153846</v>
      </c>
      <c r="AF316" s="339"/>
      <c r="AG316" s="224" t="s">
        <v>169</v>
      </c>
      <c r="AH316" s="228">
        <v>12284</v>
      </c>
      <c r="AI316" s="71">
        <f t="shared" ref="AI316" si="2457">IFERROR(AH316/AF311,"-")</f>
        <v>0.62561751973516677</v>
      </c>
    </row>
    <row r="317" spans="2:35" s="20" customFormat="1">
      <c r="B317" s="293">
        <v>53</v>
      </c>
      <c r="C317" s="347" t="s">
        <v>24</v>
      </c>
      <c r="D317" s="337">
        <f>'市区町村別_在宅(医科)'!D59</f>
        <v>37</v>
      </c>
      <c r="E317" s="191" t="s">
        <v>84</v>
      </c>
      <c r="F317" s="247">
        <v>0</v>
      </c>
      <c r="G317" s="68">
        <f t="shared" ref="G317" si="2458">IFERROR(F317/D317,"-")</f>
        <v>0</v>
      </c>
      <c r="H317" s="337">
        <f>'市区町村別_在宅(医科)'!M59</f>
        <v>84</v>
      </c>
      <c r="I317" s="191" t="s">
        <v>84</v>
      </c>
      <c r="J317" s="247">
        <v>7</v>
      </c>
      <c r="K317" s="68">
        <f t="shared" ref="K317" si="2459">IFERROR(J317/H317,"-")</f>
        <v>8.3333333333333329E-2</v>
      </c>
      <c r="L317" s="337">
        <f>'市区町村別_在宅(医科)'!V59</f>
        <v>4204</v>
      </c>
      <c r="M317" s="191" t="s">
        <v>84</v>
      </c>
      <c r="N317" s="247">
        <v>246</v>
      </c>
      <c r="O317" s="68">
        <f t="shared" ref="O317" si="2460">IFERROR(N317/L317,"-")</f>
        <v>5.851569933396765E-2</v>
      </c>
      <c r="P317" s="337">
        <f>'市区町村別_在宅(医科)'!AE59</f>
        <v>3390</v>
      </c>
      <c r="Q317" s="191" t="s">
        <v>84</v>
      </c>
      <c r="R317" s="247">
        <v>416</v>
      </c>
      <c r="S317" s="77">
        <f t="shared" ref="S317" si="2461">IFERROR(R317/P317,"-")</f>
        <v>0.12271386430678466</v>
      </c>
      <c r="T317" s="337">
        <f>'市区町村別_在宅(医科)'!AN59</f>
        <v>2028</v>
      </c>
      <c r="U317" s="191" t="s">
        <v>84</v>
      </c>
      <c r="V317" s="247">
        <v>407</v>
      </c>
      <c r="W317" s="68">
        <f t="shared" ref="W317" si="2462">IFERROR(V317/T317,"-")</f>
        <v>0.20069033530571992</v>
      </c>
      <c r="X317" s="337">
        <f>'市区町村別_在宅(医科)'!AW59</f>
        <v>957</v>
      </c>
      <c r="Y317" s="191" t="s">
        <v>84</v>
      </c>
      <c r="Z317" s="247">
        <v>233</v>
      </c>
      <c r="AA317" s="68">
        <f t="shared" ref="AA317" si="2463">IFERROR(Z317/X317,"-")</f>
        <v>0.24346917450365727</v>
      </c>
      <c r="AB317" s="337">
        <f>'市区町村別_在宅(医科)'!BF59</f>
        <v>360</v>
      </c>
      <c r="AC317" s="191" t="s">
        <v>84</v>
      </c>
      <c r="AD317" s="247">
        <v>84</v>
      </c>
      <c r="AE317" s="68">
        <f t="shared" ref="AE317" si="2464">IFERROR(AD317/AB317,"-")</f>
        <v>0.23333333333333334</v>
      </c>
      <c r="AF317" s="337">
        <f>'市区町村別_在宅(医科)'!BO59</f>
        <v>11060</v>
      </c>
      <c r="AG317" s="191" t="s">
        <v>84</v>
      </c>
      <c r="AH317" s="247">
        <v>1393</v>
      </c>
      <c r="AI317" s="77">
        <f t="shared" ref="AI317" si="2465">IFERROR(AH317/AF317,"-")</f>
        <v>0.1259493670886076</v>
      </c>
    </row>
    <row r="318" spans="2:35" s="20" customFormat="1">
      <c r="B318" s="311"/>
      <c r="C318" s="348"/>
      <c r="D318" s="338"/>
      <c r="E318" s="45" t="s">
        <v>85</v>
      </c>
      <c r="F318" s="226">
        <v>12</v>
      </c>
      <c r="G318" s="69">
        <f t="shared" ref="G318" si="2466">IFERROR(F318/D317,"-")</f>
        <v>0.32432432432432434</v>
      </c>
      <c r="H318" s="338"/>
      <c r="I318" s="45" t="s">
        <v>85</v>
      </c>
      <c r="J318" s="226">
        <v>37</v>
      </c>
      <c r="K318" s="69">
        <f t="shared" ref="K318" si="2467">IFERROR(J318/H317,"-")</f>
        <v>0.44047619047619047</v>
      </c>
      <c r="L318" s="338"/>
      <c r="M318" s="45" t="s">
        <v>85</v>
      </c>
      <c r="N318" s="226">
        <v>933</v>
      </c>
      <c r="O318" s="69">
        <f t="shared" ref="O318" si="2468">IFERROR(N318/L317,"-")</f>
        <v>0.22193149381541388</v>
      </c>
      <c r="P318" s="338"/>
      <c r="Q318" s="45" t="s">
        <v>85</v>
      </c>
      <c r="R318" s="226">
        <v>965</v>
      </c>
      <c r="S318" s="78">
        <f t="shared" ref="S318" si="2469">IFERROR(R318/P317,"-")</f>
        <v>0.28466076696165193</v>
      </c>
      <c r="T318" s="338"/>
      <c r="U318" s="45" t="s">
        <v>85</v>
      </c>
      <c r="V318" s="226">
        <v>622</v>
      </c>
      <c r="W318" s="69">
        <f t="shared" ref="W318" si="2470">IFERROR(V318/T317,"-")</f>
        <v>0.3067061143984221</v>
      </c>
      <c r="X318" s="338"/>
      <c r="Y318" s="45" t="s">
        <v>85</v>
      </c>
      <c r="Z318" s="226">
        <v>275</v>
      </c>
      <c r="AA318" s="69">
        <f t="shared" ref="AA318" si="2471">IFERROR(Z318/X317,"-")</f>
        <v>0.28735632183908044</v>
      </c>
      <c r="AB318" s="338"/>
      <c r="AC318" s="45" t="s">
        <v>85</v>
      </c>
      <c r="AD318" s="226">
        <v>104</v>
      </c>
      <c r="AE318" s="69">
        <f t="shared" ref="AE318" si="2472">IFERROR(AD318/AB317,"-")</f>
        <v>0.28888888888888886</v>
      </c>
      <c r="AF318" s="338"/>
      <c r="AG318" s="45" t="s">
        <v>85</v>
      </c>
      <c r="AH318" s="226">
        <v>2948</v>
      </c>
      <c r="AI318" s="78">
        <f t="shared" ref="AI318" si="2473">IFERROR(AH318/AF317,"-")</f>
        <v>0.26654611211573237</v>
      </c>
    </row>
    <row r="319" spans="2:35" s="20" customFormat="1">
      <c r="B319" s="311"/>
      <c r="C319" s="348"/>
      <c r="D319" s="338"/>
      <c r="E319" s="46" t="s">
        <v>86</v>
      </c>
      <c r="F319" s="226">
        <v>9</v>
      </c>
      <c r="G319" s="69">
        <f t="shared" ref="G319" si="2474">IFERROR(F319/D317,"-")</f>
        <v>0.24324324324324326</v>
      </c>
      <c r="H319" s="338"/>
      <c r="I319" s="46" t="s">
        <v>86</v>
      </c>
      <c r="J319" s="226">
        <v>19</v>
      </c>
      <c r="K319" s="69">
        <f t="shared" ref="K319" si="2475">IFERROR(J319/H317,"-")</f>
        <v>0.22619047619047619</v>
      </c>
      <c r="L319" s="338"/>
      <c r="M319" s="46" t="s">
        <v>86</v>
      </c>
      <c r="N319" s="226">
        <v>1446</v>
      </c>
      <c r="O319" s="69">
        <f t="shared" ref="O319" si="2476">IFERROR(N319/L317,"-")</f>
        <v>0.34395813510941958</v>
      </c>
      <c r="P319" s="338"/>
      <c r="Q319" s="46" t="s">
        <v>86</v>
      </c>
      <c r="R319" s="226">
        <v>1440</v>
      </c>
      <c r="S319" s="78">
        <f t="shared" ref="S319" si="2477">IFERROR(R319/P317,"-")</f>
        <v>0.4247787610619469</v>
      </c>
      <c r="T319" s="338"/>
      <c r="U319" s="46" t="s">
        <v>86</v>
      </c>
      <c r="V319" s="226">
        <v>877</v>
      </c>
      <c r="W319" s="69">
        <f t="shared" ref="W319" si="2478">IFERROR(V319/T317,"-")</f>
        <v>0.43244575936883628</v>
      </c>
      <c r="X319" s="338"/>
      <c r="Y319" s="46" t="s">
        <v>86</v>
      </c>
      <c r="Z319" s="226">
        <v>345</v>
      </c>
      <c r="AA319" s="69">
        <f t="shared" ref="AA319" si="2479">IFERROR(Z319/X317,"-")</f>
        <v>0.36050156739811912</v>
      </c>
      <c r="AB319" s="338"/>
      <c r="AC319" s="46" t="s">
        <v>86</v>
      </c>
      <c r="AD319" s="226">
        <v>98</v>
      </c>
      <c r="AE319" s="69">
        <f t="shared" ref="AE319" si="2480">IFERROR(AD319/AB317,"-")</f>
        <v>0.2722222222222222</v>
      </c>
      <c r="AF319" s="338"/>
      <c r="AG319" s="46" t="s">
        <v>86</v>
      </c>
      <c r="AH319" s="226">
        <v>4234</v>
      </c>
      <c r="AI319" s="78">
        <f t="shared" ref="AI319" si="2481">IFERROR(AH319/AF317,"-")</f>
        <v>0.38282097649186259</v>
      </c>
    </row>
    <row r="320" spans="2:35" s="20" customFormat="1">
      <c r="B320" s="311"/>
      <c r="C320" s="348"/>
      <c r="D320" s="338"/>
      <c r="E320" s="46" t="s">
        <v>87</v>
      </c>
      <c r="F320" s="226">
        <v>2</v>
      </c>
      <c r="G320" s="69">
        <f t="shared" ref="G320" si="2482">IFERROR(F320/D317,"-")</f>
        <v>5.4054054054054057E-2</v>
      </c>
      <c r="H320" s="338"/>
      <c r="I320" s="46" t="s">
        <v>87</v>
      </c>
      <c r="J320" s="226">
        <v>5</v>
      </c>
      <c r="K320" s="69">
        <f t="shared" ref="K320" si="2483">IFERROR(J320/H317,"-")</f>
        <v>5.9523809523809521E-2</v>
      </c>
      <c r="L320" s="338"/>
      <c r="M320" s="46" t="s">
        <v>87</v>
      </c>
      <c r="N320" s="226">
        <v>332</v>
      </c>
      <c r="O320" s="69">
        <f t="shared" ref="O320" si="2484">IFERROR(N320/L317,"-")</f>
        <v>7.8972407231208366E-2</v>
      </c>
      <c r="P320" s="338"/>
      <c r="Q320" s="46" t="s">
        <v>87</v>
      </c>
      <c r="R320" s="226">
        <v>432</v>
      </c>
      <c r="S320" s="78">
        <f t="shared" ref="S320" si="2485">IFERROR(R320/P317,"-")</f>
        <v>0.12743362831858407</v>
      </c>
      <c r="T320" s="338"/>
      <c r="U320" s="46" t="s">
        <v>87</v>
      </c>
      <c r="V320" s="226">
        <v>353</v>
      </c>
      <c r="W320" s="69">
        <f t="shared" ref="W320" si="2486">IFERROR(V320/T317,"-")</f>
        <v>0.17406311637080868</v>
      </c>
      <c r="X320" s="338"/>
      <c r="Y320" s="46" t="s">
        <v>87</v>
      </c>
      <c r="Z320" s="226">
        <v>183</v>
      </c>
      <c r="AA320" s="69">
        <f t="shared" ref="AA320" si="2487">IFERROR(Z320/X317,"-")</f>
        <v>0.19122257053291536</v>
      </c>
      <c r="AB320" s="338"/>
      <c r="AC320" s="46" t="s">
        <v>87</v>
      </c>
      <c r="AD320" s="226">
        <v>69</v>
      </c>
      <c r="AE320" s="69">
        <f t="shared" ref="AE320" si="2488">IFERROR(AD320/AB317,"-")</f>
        <v>0.19166666666666668</v>
      </c>
      <c r="AF320" s="338"/>
      <c r="AG320" s="46" t="s">
        <v>87</v>
      </c>
      <c r="AH320" s="226">
        <v>1376</v>
      </c>
      <c r="AI320" s="78">
        <f t="shared" ref="AI320" si="2489">IFERROR(AH320/AF317,"-")</f>
        <v>0.12441229656419529</v>
      </c>
    </row>
    <row r="321" spans="2:35" s="20" customFormat="1">
      <c r="B321" s="311"/>
      <c r="C321" s="348"/>
      <c r="D321" s="338"/>
      <c r="E321" s="47" t="s">
        <v>88</v>
      </c>
      <c r="F321" s="227">
        <v>9</v>
      </c>
      <c r="G321" s="70">
        <f t="shared" ref="G321" si="2490">IFERROR(F321/D317,"-")</f>
        <v>0.24324324324324326</v>
      </c>
      <c r="H321" s="338"/>
      <c r="I321" s="47" t="s">
        <v>88</v>
      </c>
      <c r="J321" s="227">
        <v>28</v>
      </c>
      <c r="K321" s="70">
        <f t="shared" ref="K321" si="2491">IFERROR(J321/H317,"-")</f>
        <v>0.33333333333333331</v>
      </c>
      <c r="L321" s="338"/>
      <c r="M321" s="47" t="s">
        <v>88</v>
      </c>
      <c r="N321" s="227">
        <v>830</v>
      </c>
      <c r="O321" s="70">
        <f t="shared" ref="O321" si="2492">IFERROR(N321/L317,"-")</f>
        <v>0.19743101807802094</v>
      </c>
      <c r="P321" s="338"/>
      <c r="Q321" s="47" t="s">
        <v>88</v>
      </c>
      <c r="R321" s="227">
        <v>826</v>
      </c>
      <c r="S321" s="79">
        <f t="shared" ref="S321" si="2493">IFERROR(R321/P317,"-")</f>
        <v>0.24365781710914455</v>
      </c>
      <c r="T321" s="338"/>
      <c r="U321" s="47" t="s">
        <v>88</v>
      </c>
      <c r="V321" s="227">
        <v>543</v>
      </c>
      <c r="W321" s="70">
        <f t="shared" ref="W321" si="2494">IFERROR(V321/T317,"-")</f>
        <v>0.26775147928994081</v>
      </c>
      <c r="X321" s="338"/>
      <c r="Y321" s="47" t="s">
        <v>88</v>
      </c>
      <c r="Z321" s="227">
        <v>274</v>
      </c>
      <c r="AA321" s="70">
        <f t="shared" ref="AA321" si="2495">IFERROR(Z321/X317,"-")</f>
        <v>0.28631138975966564</v>
      </c>
      <c r="AB321" s="338"/>
      <c r="AC321" s="47" t="s">
        <v>88</v>
      </c>
      <c r="AD321" s="227">
        <v>72</v>
      </c>
      <c r="AE321" s="70">
        <f t="shared" ref="AE321" si="2496">IFERROR(AD321/AB317,"-")</f>
        <v>0.2</v>
      </c>
      <c r="AF321" s="338"/>
      <c r="AG321" s="47" t="s">
        <v>88</v>
      </c>
      <c r="AH321" s="227">
        <v>2582</v>
      </c>
      <c r="AI321" s="79">
        <f t="shared" ref="AI321" si="2497">IFERROR(AH321/AF317,"-")</f>
        <v>0.23345388788426763</v>
      </c>
    </row>
    <row r="322" spans="2:35" s="20" customFormat="1" ht="24">
      <c r="B322" s="294"/>
      <c r="C322" s="349"/>
      <c r="D322" s="339"/>
      <c r="E322" s="224" t="s">
        <v>169</v>
      </c>
      <c r="F322" s="228">
        <v>20</v>
      </c>
      <c r="G322" s="71">
        <f t="shared" ref="G322" si="2498">IFERROR(F322/D317,"-")</f>
        <v>0.54054054054054057</v>
      </c>
      <c r="H322" s="339"/>
      <c r="I322" s="224" t="s">
        <v>169</v>
      </c>
      <c r="J322" s="228">
        <v>62</v>
      </c>
      <c r="K322" s="71">
        <f t="shared" ref="K322" si="2499">IFERROR(J322/H317,"-")</f>
        <v>0.73809523809523814</v>
      </c>
      <c r="L322" s="339"/>
      <c r="M322" s="224" t="s">
        <v>169</v>
      </c>
      <c r="N322" s="228">
        <v>2428</v>
      </c>
      <c r="O322" s="71">
        <f t="shared" ref="O322" si="2500">IFERROR(N322/L317,"-")</f>
        <v>0.57754519505233115</v>
      </c>
      <c r="P322" s="339"/>
      <c r="Q322" s="224" t="s">
        <v>169</v>
      </c>
      <c r="R322" s="228">
        <v>2333</v>
      </c>
      <c r="S322" s="71">
        <f t="shared" ref="S322" si="2501">IFERROR(R322/P317,"-")</f>
        <v>0.68820058997050149</v>
      </c>
      <c r="T322" s="339"/>
      <c r="U322" s="224" t="s">
        <v>169</v>
      </c>
      <c r="V322" s="228">
        <v>1470</v>
      </c>
      <c r="W322" s="71">
        <f t="shared" ref="W322" si="2502">IFERROR(V322/T317,"-")</f>
        <v>0.7248520710059172</v>
      </c>
      <c r="X322" s="339"/>
      <c r="Y322" s="224" t="s">
        <v>169</v>
      </c>
      <c r="Z322" s="228">
        <v>665</v>
      </c>
      <c r="AA322" s="71">
        <f t="shared" ref="AA322" si="2503">IFERROR(Z322/X317,"-")</f>
        <v>0.69487983281086729</v>
      </c>
      <c r="AB322" s="339"/>
      <c r="AC322" s="224" t="s">
        <v>169</v>
      </c>
      <c r="AD322" s="228">
        <v>231</v>
      </c>
      <c r="AE322" s="71">
        <f t="shared" ref="AE322" si="2504">IFERROR(AD322/AB317,"-")</f>
        <v>0.64166666666666672</v>
      </c>
      <c r="AF322" s="339"/>
      <c r="AG322" s="224" t="s">
        <v>169</v>
      </c>
      <c r="AH322" s="228">
        <v>7209</v>
      </c>
      <c r="AI322" s="71">
        <f t="shared" ref="AI322" si="2505">IFERROR(AH322/AF317,"-")</f>
        <v>0.65180831826401442</v>
      </c>
    </row>
    <row r="323" spans="2:35" s="20" customFormat="1">
      <c r="B323" s="293">
        <v>54</v>
      </c>
      <c r="C323" s="347" t="s">
        <v>30</v>
      </c>
      <c r="D323" s="337">
        <f>'市区町村別_在宅(医科)'!D60</f>
        <v>70</v>
      </c>
      <c r="E323" s="191" t="s">
        <v>84</v>
      </c>
      <c r="F323" s="247">
        <v>6</v>
      </c>
      <c r="G323" s="68">
        <f t="shared" ref="G323" si="2506">IFERROR(F323/D323,"-")</f>
        <v>8.5714285714285715E-2</v>
      </c>
      <c r="H323" s="337">
        <f>'市区町村別_在宅(医科)'!M60</f>
        <v>180</v>
      </c>
      <c r="I323" s="191" t="s">
        <v>84</v>
      </c>
      <c r="J323" s="247">
        <v>13</v>
      </c>
      <c r="K323" s="68">
        <f t="shared" ref="K323" si="2507">IFERROR(J323/H323,"-")</f>
        <v>7.2222222222222215E-2</v>
      </c>
      <c r="L323" s="337">
        <f>'市区町村別_在宅(医科)'!V60</f>
        <v>6996</v>
      </c>
      <c r="M323" s="191" t="s">
        <v>84</v>
      </c>
      <c r="N323" s="247">
        <v>487</v>
      </c>
      <c r="O323" s="68">
        <f t="shared" ref="O323" si="2508">IFERROR(N323/L323,"-")</f>
        <v>6.961120640365924E-2</v>
      </c>
      <c r="P323" s="337">
        <f>'市区町村別_在宅(医科)'!AE60</f>
        <v>5539</v>
      </c>
      <c r="Q323" s="191" t="s">
        <v>84</v>
      </c>
      <c r="R323" s="247">
        <v>751</v>
      </c>
      <c r="S323" s="77">
        <f t="shared" ref="S323" si="2509">IFERROR(R323/P323,"-")</f>
        <v>0.13558404044051273</v>
      </c>
      <c r="T323" s="337">
        <f>'市区町村別_在宅(医科)'!AN60</f>
        <v>3575</v>
      </c>
      <c r="U323" s="191" t="s">
        <v>84</v>
      </c>
      <c r="V323" s="247">
        <v>807</v>
      </c>
      <c r="W323" s="68">
        <f t="shared" ref="W323" si="2510">IFERROR(V323/T323,"-")</f>
        <v>0.22573426573426572</v>
      </c>
      <c r="X323" s="337">
        <f>'市区町村別_在宅(医科)'!AW60</f>
        <v>1676</v>
      </c>
      <c r="Y323" s="191" t="s">
        <v>84</v>
      </c>
      <c r="Z323" s="247">
        <v>419</v>
      </c>
      <c r="AA323" s="68">
        <f t="shared" ref="AA323" si="2511">IFERROR(Z323/X323,"-")</f>
        <v>0.25</v>
      </c>
      <c r="AB323" s="337">
        <f>'市区町村別_在宅(医科)'!BF60</f>
        <v>598</v>
      </c>
      <c r="AC323" s="191" t="s">
        <v>84</v>
      </c>
      <c r="AD323" s="247">
        <v>144</v>
      </c>
      <c r="AE323" s="68">
        <f t="shared" ref="AE323" si="2512">IFERROR(AD323/AB323,"-")</f>
        <v>0.24080267558528429</v>
      </c>
      <c r="AF323" s="337">
        <f>'市区町村別_在宅(医科)'!BO60</f>
        <v>18634</v>
      </c>
      <c r="AG323" s="191" t="s">
        <v>84</v>
      </c>
      <c r="AH323" s="247">
        <v>2627</v>
      </c>
      <c r="AI323" s="77">
        <f t="shared" ref="AI323" si="2513">IFERROR(AH323/AF323,"-")</f>
        <v>0.14097885585488892</v>
      </c>
    </row>
    <row r="324" spans="2:35" s="20" customFormat="1">
      <c r="B324" s="311"/>
      <c r="C324" s="348"/>
      <c r="D324" s="338"/>
      <c r="E324" s="45" t="s">
        <v>85</v>
      </c>
      <c r="F324" s="226">
        <v>22</v>
      </c>
      <c r="G324" s="69">
        <f t="shared" ref="G324" si="2514">IFERROR(F324/D323,"-")</f>
        <v>0.31428571428571428</v>
      </c>
      <c r="H324" s="338"/>
      <c r="I324" s="45" t="s">
        <v>85</v>
      </c>
      <c r="J324" s="226">
        <v>76</v>
      </c>
      <c r="K324" s="69">
        <f t="shared" ref="K324" si="2515">IFERROR(J324/H323,"-")</f>
        <v>0.42222222222222222</v>
      </c>
      <c r="L324" s="338"/>
      <c r="M324" s="45" t="s">
        <v>85</v>
      </c>
      <c r="N324" s="226">
        <v>1654</v>
      </c>
      <c r="O324" s="69">
        <f t="shared" ref="O324" si="2516">IFERROR(N324/L323,"-")</f>
        <v>0.23642081189251002</v>
      </c>
      <c r="P324" s="338"/>
      <c r="Q324" s="45" t="s">
        <v>85</v>
      </c>
      <c r="R324" s="226">
        <v>1617</v>
      </c>
      <c r="S324" s="78">
        <f t="shared" ref="S324" si="2517">IFERROR(R324/P323,"-")</f>
        <v>0.29192995125473914</v>
      </c>
      <c r="T324" s="338"/>
      <c r="U324" s="45" t="s">
        <v>85</v>
      </c>
      <c r="V324" s="226">
        <v>1108</v>
      </c>
      <c r="W324" s="69">
        <f t="shared" ref="W324" si="2518">IFERROR(V324/T323,"-")</f>
        <v>0.30993006993006994</v>
      </c>
      <c r="X324" s="338"/>
      <c r="Y324" s="45" t="s">
        <v>85</v>
      </c>
      <c r="Z324" s="226">
        <v>462</v>
      </c>
      <c r="AA324" s="69">
        <f t="shared" ref="AA324" si="2519">IFERROR(Z324/X323,"-")</f>
        <v>0.27565632458233891</v>
      </c>
      <c r="AB324" s="338"/>
      <c r="AC324" s="45" t="s">
        <v>85</v>
      </c>
      <c r="AD324" s="226">
        <v>155</v>
      </c>
      <c r="AE324" s="69">
        <f t="shared" ref="AE324" si="2520">IFERROR(AD324/AB323,"-")</f>
        <v>0.25919732441471571</v>
      </c>
      <c r="AF324" s="338"/>
      <c r="AG324" s="45" t="s">
        <v>85</v>
      </c>
      <c r="AH324" s="226">
        <v>5094</v>
      </c>
      <c r="AI324" s="78">
        <f t="shared" ref="AI324" si="2521">IFERROR(AH324/AF323,"-")</f>
        <v>0.27337125684233121</v>
      </c>
    </row>
    <row r="325" spans="2:35" s="20" customFormat="1">
      <c r="B325" s="311"/>
      <c r="C325" s="348"/>
      <c r="D325" s="338"/>
      <c r="E325" s="46" t="s">
        <v>86</v>
      </c>
      <c r="F325" s="226">
        <v>16</v>
      </c>
      <c r="G325" s="69">
        <f t="shared" ref="G325" si="2522">IFERROR(F325/D323,"-")</f>
        <v>0.22857142857142856</v>
      </c>
      <c r="H325" s="338"/>
      <c r="I325" s="46" t="s">
        <v>86</v>
      </c>
      <c r="J325" s="226">
        <v>47</v>
      </c>
      <c r="K325" s="69">
        <f t="shared" ref="K325" si="2523">IFERROR(J325/H323,"-")</f>
        <v>0.26111111111111113</v>
      </c>
      <c r="L325" s="338"/>
      <c r="M325" s="46" t="s">
        <v>86</v>
      </c>
      <c r="N325" s="226">
        <v>2120</v>
      </c>
      <c r="O325" s="69">
        <f t="shared" ref="O325" si="2524">IFERROR(N325/L323,"-")</f>
        <v>0.30303030303030304</v>
      </c>
      <c r="P325" s="338"/>
      <c r="Q325" s="46" t="s">
        <v>86</v>
      </c>
      <c r="R325" s="226">
        <v>2049</v>
      </c>
      <c r="S325" s="78">
        <f t="shared" ref="S325" si="2525">IFERROR(R325/P323,"-")</f>
        <v>0.36992236865860262</v>
      </c>
      <c r="T325" s="338"/>
      <c r="U325" s="46" t="s">
        <v>86</v>
      </c>
      <c r="V325" s="226">
        <v>1374</v>
      </c>
      <c r="W325" s="69">
        <f t="shared" ref="W325" si="2526">IFERROR(V325/T323,"-")</f>
        <v>0.38433566433566435</v>
      </c>
      <c r="X325" s="338"/>
      <c r="Y325" s="46" t="s">
        <v>86</v>
      </c>
      <c r="Z325" s="226">
        <v>572</v>
      </c>
      <c r="AA325" s="69">
        <f t="shared" ref="AA325" si="2527">IFERROR(Z325/X323,"-")</f>
        <v>0.3412887828162291</v>
      </c>
      <c r="AB325" s="338"/>
      <c r="AC325" s="46" t="s">
        <v>86</v>
      </c>
      <c r="AD325" s="226">
        <v>142</v>
      </c>
      <c r="AE325" s="69">
        <f t="shared" ref="AE325" si="2528">IFERROR(AD325/AB323,"-")</f>
        <v>0.23745819397993312</v>
      </c>
      <c r="AF325" s="338"/>
      <c r="AG325" s="46" t="s">
        <v>86</v>
      </c>
      <c r="AH325" s="226">
        <v>6320</v>
      </c>
      <c r="AI325" s="78">
        <f t="shared" ref="AI325" si="2529">IFERROR(AH325/AF323,"-")</f>
        <v>0.3391649672641408</v>
      </c>
    </row>
    <row r="326" spans="2:35" s="20" customFormat="1">
      <c r="B326" s="311"/>
      <c r="C326" s="348"/>
      <c r="D326" s="338"/>
      <c r="E326" s="46" t="s">
        <v>87</v>
      </c>
      <c r="F326" s="226">
        <v>6</v>
      </c>
      <c r="G326" s="69">
        <f t="shared" ref="G326" si="2530">IFERROR(F326/D323,"-")</f>
        <v>8.5714285714285715E-2</v>
      </c>
      <c r="H326" s="338"/>
      <c r="I326" s="46" t="s">
        <v>87</v>
      </c>
      <c r="J326" s="226">
        <v>17</v>
      </c>
      <c r="K326" s="69">
        <f t="shared" ref="K326" si="2531">IFERROR(J326/H323,"-")</f>
        <v>9.4444444444444442E-2</v>
      </c>
      <c r="L326" s="338"/>
      <c r="M326" s="46" t="s">
        <v>87</v>
      </c>
      <c r="N326" s="226">
        <v>509</v>
      </c>
      <c r="O326" s="69">
        <f t="shared" ref="O326" si="2532">IFERROR(N326/L323,"-")</f>
        <v>7.2755860491709554E-2</v>
      </c>
      <c r="P326" s="338"/>
      <c r="Q326" s="46" t="s">
        <v>87</v>
      </c>
      <c r="R326" s="226">
        <v>630</v>
      </c>
      <c r="S326" s="78">
        <f t="shared" ref="S326" si="2533">IFERROR(R326/P323,"-")</f>
        <v>0.11373894204730095</v>
      </c>
      <c r="T326" s="338"/>
      <c r="U326" s="46" t="s">
        <v>87</v>
      </c>
      <c r="V326" s="226">
        <v>571</v>
      </c>
      <c r="W326" s="69">
        <f t="shared" ref="W326" si="2534">IFERROR(V326/T323,"-")</f>
        <v>0.15972027972027972</v>
      </c>
      <c r="X326" s="338"/>
      <c r="Y326" s="46" t="s">
        <v>87</v>
      </c>
      <c r="Z326" s="226">
        <v>298</v>
      </c>
      <c r="AA326" s="69">
        <f t="shared" ref="AA326" si="2535">IFERROR(Z326/X323,"-")</f>
        <v>0.17780429594272076</v>
      </c>
      <c r="AB326" s="338"/>
      <c r="AC326" s="46" t="s">
        <v>87</v>
      </c>
      <c r="AD326" s="226">
        <v>100</v>
      </c>
      <c r="AE326" s="69">
        <f t="shared" ref="AE326" si="2536">IFERROR(AD326/AB323,"-")</f>
        <v>0.16722408026755853</v>
      </c>
      <c r="AF326" s="338"/>
      <c r="AG326" s="46" t="s">
        <v>87</v>
      </c>
      <c r="AH326" s="226">
        <v>2131</v>
      </c>
      <c r="AI326" s="78">
        <f t="shared" ref="AI326" si="2537">IFERROR(AH326/AF323,"-")</f>
        <v>0.11436084576580445</v>
      </c>
    </row>
    <row r="327" spans="2:35" s="20" customFormat="1">
      <c r="B327" s="311"/>
      <c r="C327" s="348"/>
      <c r="D327" s="338"/>
      <c r="E327" s="47" t="s">
        <v>88</v>
      </c>
      <c r="F327" s="227">
        <v>19</v>
      </c>
      <c r="G327" s="70">
        <f t="shared" ref="G327" si="2538">IFERROR(F327/D323,"-")</f>
        <v>0.27142857142857141</v>
      </c>
      <c r="H327" s="338"/>
      <c r="I327" s="47" t="s">
        <v>88</v>
      </c>
      <c r="J327" s="227">
        <v>47</v>
      </c>
      <c r="K327" s="70">
        <f t="shared" ref="K327" si="2539">IFERROR(J327/H323,"-")</f>
        <v>0.26111111111111113</v>
      </c>
      <c r="L327" s="338"/>
      <c r="M327" s="47" t="s">
        <v>88</v>
      </c>
      <c r="N327" s="227">
        <v>1443</v>
      </c>
      <c r="O327" s="70">
        <f t="shared" ref="O327" si="2540">IFERROR(N327/L323,"-")</f>
        <v>0.20626072041166379</v>
      </c>
      <c r="P327" s="338"/>
      <c r="Q327" s="47" t="s">
        <v>88</v>
      </c>
      <c r="R327" s="227">
        <v>1411</v>
      </c>
      <c r="S327" s="79">
        <f t="shared" ref="S327" si="2541">IFERROR(R327/P323,"-")</f>
        <v>0.25473912258530423</v>
      </c>
      <c r="T327" s="338"/>
      <c r="U327" s="47" t="s">
        <v>88</v>
      </c>
      <c r="V327" s="227">
        <v>982</v>
      </c>
      <c r="W327" s="70">
        <f t="shared" ref="W327" si="2542">IFERROR(V327/T323,"-")</f>
        <v>0.27468531468531471</v>
      </c>
      <c r="X327" s="338"/>
      <c r="Y327" s="47" t="s">
        <v>88</v>
      </c>
      <c r="Z327" s="227">
        <v>481</v>
      </c>
      <c r="AA327" s="70">
        <f t="shared" ref="AA327" si="2543">IFERROR(Z327/X323,"-")</f>
        <v>0.28699284009546538</v>
      </c>
      <c r="AB327" s="338"/>
      <c r="AC327" s="47" t="s">
        <v>88</v>
      </c>
      <c r="AD327" s="227">
        <v>145</v>
      </c>
      <c r="AE327" s="70">
        <f t="shared" ref="AE327" si="2544">IFERROR(AD327/AB323,"-")</f>
        <v>0.24247491638795987</v>
      </c>
      <c r="AF327" s="338"/>
      <c r="AG327" s="47" t="s">
        <v>88</v>
      </c>
      <c r="AH327" s="227">
        <v>4528</v>
      </c>
      <c r="AI327" s="79">
        <f t="shared" ref="AI327" si="2545">IFERROR(AH327/AF323,"-")</f>
        <v>0.24299667274873887</v>
      </c>
    </row>
    <row r="328" spans="2:35" s="20" customFormat="1" ht="24">
      <c r="B328" s="294"/>
      <c r="C328" s="349"/>
      <c r="D328" s="339"/>
      <c r="E328" s="224" t="s">
        <v>169</v>
      </c>
      <c r="F328" s="228">
        <v>41</v>
      </c>
      <c r="G328" s="71">
        <f t="shared" ref="G328" si="2546">IFERROR(F328/D323,"-")</f>
        <v>0.58571428571428574</v>
      </c>
      <c r="H328" s="339"/>
      <c r="I328" s="224" t="s">
        <v>169</v>
      </c>
      <c r="J328" s="228">
        <v>118</v>
      </c>
      <c r="K328" s="71">
        <f t="shared" ref="K328" si="2547">IFERROR(J328/H323,"-")</f>
        <v>0.65555555555555556</v>
      </c>
      <c r="L328" s="339"/>
      <c r="M328" s="224" t="s">
        <v>169</v>
      </c>
      <c r="N328" s="228">
        <v>3938</v>
      </c>
      <c r="O328" s="71">
        <f t="shared" ref="O328" si="2548">IFERROR(N328/L323,"-")</f>
        <v>0.56289308176100628</v>
      </c>
      <c r="P328" s="339"/>
      <c r="Q328" s="224" t="s">
        <v>169</v>
      </c>
      <c r="R328" s="228">
        <v>3664</v>
      </c>
      <c r="S328" s="71">
        <f t="shared" ref="S328" si="2549">IFERROR(R328/P323,"-")</f>
        <v>0.66149124390684244</v>
      </c>
      <c r="T328" s="339"/>
      <c r="U328" s="224" t="s">
        <v>169</v>
      </c>
      <c r="V328" s="228">
        <v>2603</v>
      </c>
      <c r="W328" s="71">
        <f t="shared" ref="W328" si="2550">IFERROR(V328/T323,"-")</f>
        <v>0.72811188811188809</v>
      </c>
      <c r="X328" s="339"/>
      <c r="Y328" s="224" t="s">
        <v>169</v>
      </c>
      <c r="Z328" s="228">
        <v>1175</v>
      </c>
      <c r="AA328" s="71">
        <f t="shared" ref="AA328" si="2551">IFERROR(Z328/X323,"-")</f>
        <v>0.70107398568019097</v>
      </c>
      <c r="AB328" s="339"/>
      <c r="AC328" s="224" t="s">
        <v>169</v>
      </c>
      <c r="AD328" s="228">
        <v>375</v>
      </c>
      <c r="AE328" s="71">
        <f t="shared" ref="AE328" si="2552">IFERROR(AD328/AB323,"-")</f>
        <v>0.62709030100334451</v>
      </c>
      <c r="AF328" s="339"/>
      <c r="AG328" s="224" t="s">
        <v>169</v>
      </c>
      <c r="AH328" s="228">
        <v>11914</v>
      </c>
      <c r="AI328" s="71">
        <f t="shared" ref="AI328" si="2553">IFERROR(AH328/AF323,"-")</f>
        <v>0.63936889556724263</v>
      </c>
    </row>
    <row r="329" spans="2:35" s="20" customFormat="1">
      <c r="B329" s="293">
        <v>55</v>
      </c>
      <c r="C329" s="347" t="s">
        <v>19</v>
      </c>
      <c r="D329" s="337">
        <f>'市区町村別_在宅(医科)'!D61</f>
        <v>25</v>
      </c>
      <c r="E329" s="191" t="s">
        <v>84</v>
      </c>
      <c r="F329" s="247">
        <v>4</v>
      </c>
      <c r="G329" s="68">
        <f t="shared" ref="G329" si="2554">IFERROR(F329/D329,"-")</f>
        <v>0.16</v>
      </c>
      <c r="H329" s="337">
        <f>'市区町村別_在宅(医科)'!M61</f>
        <v>121</v>
      </c>
      <c r="I329" s="191" t="s">
        <v>84</v>
      </c>
      <c r="J329" s="247">
        <v>11</v>
      </c>
      <c r="K329" s="68">
        <f t="shared" ref="K329" si="2555">IFERROR(J329/H329,"-")</f>
        <v>9.0909090909090912E-2</v>
      </c>
      <c r="L329" s="337">
        <f>'市区町村別_在宅(医科)'!V61</f>
        <v>7587</v>
      </c>
      <c r="M329" s="191" t="s">
        <v>84</v>
      </c>
      <c r="N329" s="247">
        <v>520</v>
      </c>
      <c r="O329" s="68">
        <f t="shared" ref="O329" si="2556">IFERROR(N329/L329,"-")</f>
        <v>6.8538289178858569E-2</v>
      </c>
      <c r="P329" s="337">
        <f>'市区町村別_在宅(医科)'!AE61</f>
        <v>6333</v>
      </c>
      <c r="Q329" s="191" t="s">
        <v>84</v>
      </c>
      <c r="R329" s="247">
        <v>812</v>
      </c>
      <c r="S329" s="77">
        <f t="shared" ref="S329" si="2557">IFERROR(R329/P329,"-")</f>
        <v>0.12821727459339965</v>
      </c>
      <c r="T329" s="337">
        <f>'市区町村別_在宅(医科)'!AN61</f>
        <v>3656</v>
      </c>
      <c r="U329" s="191" t="s">
        <v>84</v>
      </c>
      <c r="V329" s="247">
        <v>771</v>
      </c>
      <c r="W329" s="68">
        <f t="shared" ref="W329" si="2558">IFERROR(V329/T329,"-")</f>
        <v>0.21088621444201314</v>
      </c>
      <c r="X329" s="337">
        <f>'市区町村別_在宅(医科)'!AW61</f>
        <v>1322</v>
      </c>
      <c r="Y329" s="191" t="s">
        <v>84</v>
      </c>
      <c r="Z329" s="247">
        <v>352</v>
      </c>
      <c r="AA329" s="68">
        <f t="shared" ref="AA329" si="2559">IFERROR(Z329/X329,"-")</f>
        <v>0.26626323751891073</v>
      </c>
      <c r="AB329" s="337">
        <f>'市区町村別_在宅(医科)'!BF61</f>
        <v>407</v>
      </c>
      <c r="AC329" s="191" t="s">
        <v>84</v>
      </c>
      <c r="AD329" s="247">
        <v>116</v>
      </c>
      <c r="AE329" s="68">
        <f t="shared" ref="AE329" si="2560">IFERROR(AD329/AB329,"-")</f>
        <v>0.28501228501228504</v>
      </c>
      <c r="AF329" s="337">
        <f>'市区町村別_在宅(医科)'!BO61</f>
        <v>19451</v>
      </c>
      <c r="AG329" s="191" t="s">
        <v>84</v>
      </c>
      <c r="AH329" s="247">
        <v>2586</v>
      </c>
      <c r="AI329" s="77">
        <f t="shared" ref="AI329" si="2561">IFERROR(AH329/AF329,"-")</f>
        <v>0.1329494627525577</v>
      </c>
    </row>
    <row r="330" spans="2:35" s="20" customFormat="1">
      <c r="B330" s="311"/>
      <c r="C330" s="348"/>
      <c r="D330" s="338"/>
      <c r="E330" s="45" t="s">
        <v>85</v>
      </c>
      <c r="F330" s="226">
        <v>6</v>
      </c>
      <c r="G330" s="69">
        <f t="shared" ref="G330" si="2562">IFERROR(F330/D329,"-")</f>
        <v>0.24</v>
      </c>
      <c r="H330" s="338"/>
      <c r="I330" s="45" t="s">
        <v>85</v>
      </c>
      <c r="J330" s="226">
        <v>50</v>
      </c>
      <c r="K330" s="69">
        <f t="shared" ref="K330" si="2563">IFERROR(J330/H329,"-")</f>
        <v>0.41322314049586778</v>
      </c>
      <c r="L330" s="338"/>
      <c r="M330" s="45" t="s">
        <v>85</v>
      </c>
      <c r="N330" s="226">
        <v>1618</v>
      </c>
      <c r="O330" s="69">
        <f t="shared" ref="O330" si="2564">IFERROR(N330/L329,"-")</f>
        <v>0.21325952286806379</v>
      </c>
      <c r="P330" s="338"/>
      <c r="Q330" s="45" t="s">
        <v>85</v>
      </c>
      <c r="R330" s="226">
        <v>1686</v>
      </c>
      <c r="S330" s="78">
        <f t="shared" ref="S330" si="2565">IFERROR(R330/P329,"-")</f>
        <v>0.26622453813358599</v>
      </c>
      <c r="T330" s="338"/>
      <c r="U330" s="45" t="s">
        <v>85</v>
      </c>
      <c r="V330" s="226">
        <v>1149</v>
      </c>
      <c r="W330" s="69">
        <f t="shared" ref="W330" si="2566">IFERROR(V330/T329,"-")</f>
        <v>0.31427789934354483</v>
      </c>
      <c r="X330" s="338"/>
      <c r="Y330" s="45" t="s">
        <v>85</v>
      </c>
      <c r="Z330" s="226">
        <v>411</v>
      </c>
      <c r="AA330" s="69">
        <f t="shared" ref="AA330" si="2567">IFERROR(Z330/X329,"-")</f>
        <v>0.31089258698940997</v>
      </c>
      <c r="AB330" s="338"/>
      <c r="AC330" s="45" t="s">
        <v>85</v>
      </c>
      <c r="AD330" s="226">
        <v>132</v>
      </c>
      <c r="AE330" s="69">
        <f t="shared" ref="AE330" si="2568">IFERROR(AD330/AB329,"-")</f>
        <v>0.32432432432432434</v>
      </c>
      <c r="AF330" s="338"/>
      <c r="AG330" s="45" t="s">
        <v>85</v>
      </c>
      <c r="AH330" s="226">
        <v>5052</v>
      </c>
      <c r="AI330" s="78">
        <f t="shared" ref="AI330" si="2569">IFERROR(AH330/AF329,"-")</f>
        <v>0.25972957688550719</v>
      </c>
    </row>
    <row r="331" spans="2:35" s="20" customFormat="1">
      <c r="B331" s="311"/>
      <c r="C331" s="348"/>
      <c r="D331" s="338"/>
      <c r="E331" s="46" t="s">
        <v>86</v>
      </c>
      <c r="F331" s="226">
        <v>7</v>
      </c>
      <c r="G331" s="69">
        <f t="shared" ref="G331" si="2570">IFERROR(F331/D329,"-")</f>
        <v>0.28000000000000003</v>
      </c>
      <c r="H331" s="338"/>
      <c r="I331" s="46" t="s">
        <v>86</v>
      </c>
      <c r="J331" s="226">
        <v>40</v>
      </c>
      <c r="K331" s="69">
        <f t="shared" ref="K331" si="2571">IFERROR(J331/H329,"-")</f>
        <v>0.33057851239669422</v>
      </c>
      <c r="L331" s="338"/>
      <c r="M331" s="46" t="s">
        <v>86</v>
      </c>
      <c r="N331" s="226">
        <v>2598</v>
      </c>
      <c r="O331" s="69">
        <f t="shared" ref="O331" si="2572">IFERROR(N331/L329,"-")</f>
        <v>0.34242783708975882</v>
      </c>
      <c r="P331" s="338"/>
      <c r="Q331" s="46" t="s">
        <v>86</v>
      </c>
      <c r="R331" s="226">
        <v>2467</v>
      </c>
      <c r="S331" s="78">
        <f t="shared" ref="S331" si="2573">IFERROR(R331/P329,"-")</f>
        <v>0.38954681825359228</v>
      </c>
      <c r="T331" s="338"/>
      <c r="U331" s="46" t="s">
        <v>86</v>
      </c>
      <c r="V331" s="226">
        <v>1415</v>
      </c>
      <c r="W331" s="69">
        <f t="shared" ref="W331" si="2574">IFERROR(V331/T329,"-")</f>
        <v>0.38703501094091902</v>
      </c>
      <c r="X331" s="338"/>
      <c r="Y331" s="46" t="s">
        <v>86</v>
      </c>
      <c r="Z331" s="226">
        <v>448</v>
      </c>
      <c r="AA331" s="69">
        <f t="shared" ref="AA331" si="2575">IFERROR(Z331/X329,"-")</f>
        <v>0.33888048411497729</v>
      </c>
      <c r="AB331" s="338"/>
      <c r="AC331" s="46" t="s">
        <v>86</v>
      </c>
      <c r="AD331" s="226">
        <v>115</v>
      </c>
      <c r="AE331" s="69">
        <f t="shared" ref="AE331" si="2576">IFERROR(AD331/AB329,"-")</f>
        <v>0.28255528255528256</v>
      </c>
      <c r="AF331" s="338"/>
      <c r="AG331" s="46" t="s">
        <v>86</v>
      </c>
      <c r="AH331" s="226">
        <v>7090</v>
      </c>
      <c r="AI331" s="78">
        <f t="shared" ref="AI331" si="2577">IFERROR(AH331/AF329,"-")</f>
        <v>0.36450568094185387</v>
      </c>
    </row>
    <row r="332" spans="2:35" s="20" customFormat="1">
      <c r="B332" s="311"/>
      <c r="C332" s="348"/>
      <c r="D332" s="338"/>
      <c r="E332" s="46" t="s">
        <v>87</v>
      </c>
      <c r="F332" s="226">
        <v>0</v>
      </c>
      <c r="G332" s="69">
        <f t="shared" ref="G332" si="2578">IFERROR(F332/D329,"-")</f>
        <v>0</v>
      </c>
      <c r="H332" s="338"/>
      <c r="I332" s="46" t="s">
        <v>87</v>
      </c>
      <c r="J332" s="226">
        <v>11</v>
      </c>
      <c r="K332" s="69">
        <f t="shared" ref="K332" si="2579">IFERROR(J332/H329,"-")</f>
        <v>9.0909090909090912E-2</v>
      </c>
      <c r="L332" s="338"/>
      <c r="M332" s="46" t="s">
        <v>87</v>
      </c>
      <c r="N332" s="226">
        <v>617</v>
      </c>
      <c r="O332" s="69">
        <f t="shared" ref="O332" si="2580">IFERROR(N332/L329,"-")</f>
        <v>8.1323316198761042E-2</v>
      </c>
      <c r="P332" s="338"/>
      <c r="Q332" s="46" t="s">
        <v>87</v>
      </c>
      <c r="R332" s="226">
        <v>788</v>
      </c>
      <c r="S332" s="78">
        <f t="shared" ref="S332" si="2581">IFERROR(R332/P329,"-")</f>
        <v>0.12442760145270804</v>
      </c>
      <c r="T332" s="338"/>
      <c r="U332" s="46" t="s">
        <v>87</v>
      </c>
      <c r="V332" s="226">
        <v>600</v>
      </c>
      <c r="W332" s="69">
        <f t="shared" ref="W332" si="2582">IFERROR(V332/T329,"-")</f>
        <v>0.16411378555798686</v>
      </c>
      <c r="X332" s="338"/>
      <c r="Y332" s="46" t="s">
        <v>87</v>
      </c>
      <c r="Z332" s="226">
        <v>254</v>
      </c>
      <c r="AA332" s="69">
        <f t="shared" ref="AA332" si="2583">IFERROR(Z332/X329,"-")</f>
        <v>0.19213313161875945</v>
      </c>
      <c r="AB332" s="338"/>
      <c r="AC332" s="46" t="s">
        <v>87</v>
      </c>
      <c r="AD332" s="226">
        <v>75</v>
      </c>
      <c r="AE332" s="69">
        <f t="shared" ref="AE332" si="2584">IFERROR(AD332/AB329,"-")</f>
        <v>0.18427518427518427</v>
      </c>
      <c r="AF332" s="338"/>
      <c r="AG332" s="46" t="s">
        <v>87</v>
      </c>
      <c r="AH332" s="226">
        <v>2345</v>
      </c>
      <c r="AI332" s="78">
        <f t="shared" ref="AI332" si="2585">IFERROR(AH332/AF329,"-")</f>
        <v>0.12055935427484447</v>
      </c>
    </row>
    <row r="333" spans="2:35" s="20" customFormat="1">
      <c r="B333" s="311"/>
      <c r="C333" s="348"/>
      <c r="D333" s="338"/>
      <c r="E333" s="47" t="s">
        <v>88</v>
      </c>
      <c r="F333" s="227">
        <v>6</v>
      </c>
      <c r="G333" s="70">
        <f t="shared" ref="G333" si="2586">IFERROR(F333/D329,"-")</f>
        <v>0.24</v>
      </c>
      <c r="H333" s="338"/>
      <c r="I333" s="47" t="s">
        <v>88</v>
      </c>
      <c r="J333" s="227">
        <v>46</v>
      </c>
      <c r="K333" s="70">
        <f t="shared" ref="K333" si="2587">IFERROR(J333/H329,"-")</f>
        <v>0.38016528925619836</v>
      </c>
      <c r="L333" s="338"/>
      <c r="M333" s="47" t="s">
        <v>88</v>
      </c>
      <c r="N333" s="227">
        <v>1586</v>
      </c>
      <c r="O333" s="70">
        <f t="shared" ref="O333" si="2588">IFERROR(N333/L329,"-")</f>
        <v>0.20904178199551865</v>
      </c>
      <c r="P333" s="338"/>
      <c r="Q333" s="47" t="s">
        <v>88</v>
      </c>
      <c r="R333" s="227">
        <v>1664</v>
      </c>
      <c r="S333" s="79">
        <f t="shared" ref="S333" si="2589">IFERROR(R333/P329,"-")</f>
        <v>0.26275067108795197</v>
      </c>
      <c r="T333" s="338"/>
      <c r="U333" s="47" t="s">
        <v>88</v>
      </c>
      <c r="V333" s="227">
        <v>1094</v>
      </c>
      <c r="W333" s="70">
        <f t="shared" ref="W333" si="2590">IFERROR(V333/T329,"-")</f>
        <v>0.29923413566739604</v>
      </c>
      <c r="X333" s="338"/>
      <c r="Y333" s="47" t="s">
        <v>88</v>
      </c>
      <c r="Z333" s="227">
        <v>389</v>
      </c>
      <c r="AA333" s="70">
        <f t="shared" ref="AA333" si="2591">IFERROR(Z333/X329,"-")</f>
        <v>0.29425113464447805</v>
      </c>
      <c r="AB333" s="338"/>
      <c r="AC333" s="47" t="s">
        <v>88</v>
      </c>
      <c r="AD333" s="227">
        <v>129</v>
      </c>
      <c r="AE333" s="70">
        <f t="shared" ref="AE333" si="2592">IFERROR(AD333/AB329,"-")</f>
        <v>0.31695331695331697</v>
      </c>
      <c r="AF333" s="338"/>
      <c r="AG333" s="47" t="s">
        <v>88</v>
      </c>
      <c r="AH333" s="227">
        <v>4914</v>
      </c>
      <c r="AI333" s="79">
        <f t="shared" ref="AI333" si="2593">IFERROR(AH333/AF329,"-")</f>
        <v>0.25263482597295767</v>
      </c>
    </row>
    <row r="334" spans="2:35" s="20" customFormat="1" ht="24">
      <c r="B334" s="294"/>
      <c r="C334" s="349"/>
      <c r="D334" s="339"/>
      <c r="E334" s="224" t="s">
        <v>169</v>
      </c>
      <c r="F334" s="228">
        <v>17</v>
      </c>
      <c r="G334" s="71">
        <f t="shared" ref="G334" si="2594">IFERROR(F334/D329,"-")</f>
        <v>0.68</v>
      </c>
      <c r="H334" s="339"/>
      <c r="I334" s="224" t="s">
        <v>169</v>
      </c>
      <c r="J334" s="228">
        <v>85</v>
      </c>
      <c r="K334" s="71">
        <f t="shared" ref="K334" si="2595">IFERROR(J334/H329,"-")</f>
        <v>0.7024793388429752</v>
      </c>
      <c r="L334" s="339"/>
      <c r="M334" s="224" t="s">
        <v>169</v>
      </c>
      <c r="N334" s="228">
        <v>4333</v>
      </c>
      <c r="O334" s="71">
        <f t="shared" ref="O334" si="2596">IFERROR(N334/L329,"-")</f>
        <v>0.57110847502306572</v>
      </c>
      <c r="P334" s="339"/>
      <c r="Q334" s="224" t="s">
        <v>169</v>
      </c>
      <c r="R334" s="228">
        <v>4175</v>
      </c>
      <c r="S334" s="71">
        <f t="shared" ref="S334" si="2597">IFERROR(R334/P329,"-")</f>
        <v>0.65924522343281222</v>
      </c>
      <c r="T334" s="339"/>
      <c r="U334" s="224" t="s">
        <v>169</v>
      </c>
      <c r="V334" s="228">
        <v>2648</v>
      </c>
      <c r="W334" s="71">
        <f t="shared" ref="W334" si="2598">IFERROR(V334/T329,"-")</f>
        <v>0.72428884026258211</v>
      </c>
      <c r="X334" s="339"/>
      <c r="Y334" s="224" t="s">
        <v>169</v>
      </c>
      <c r="Z334" s="228">
        <v>944</v>
      </c>
      <c r="AA334" s="71">
        <f t="shared" ref="AA334" si="2599">IFERROR(Z334/X329,"-")</f>
        <v>0.71406959152798788</v>
      </c>
      <c r="AB334" s="339"/>
      <c r="AC334" s="224" t="s">
        <v>169</v>
      </c>
      <c r="AD334" s="228">
        <v>264</v>
      </c>
      <c r="AE334" s="71">
        <f t="shared" ref="AE334" si="2600">IFERROR(AD334/AB329,"-")</f>
        <v>0.64864864864864868</v>
      </c>
      <c r="AF334" s="339"/>
      <c r="AG334" s="224" t="s">
        <v>169</v>
      </c>
      <c r="AH334" s="228">
        <v>12466</v>
      </c>
      <c r="AI334" s="71">
        <f t="shared" ref="AI334" si="2601">IFERROR(AH334/AF329,"-")</f>
        <v>0.64089249910030333</v>
      </c>
    </row>
    <row r="335" spans="2:35" s="20" customFormat="1">
      <c r="B335" s="293">
        <v>56</v>
      </c>
      <c r="C335" s="347" t="s">
        <v>12</v>
      </c>
      <c r="D335" s="337">
        <f>'市区町村別_在宅(医科)'!D62</f>
        <v>16</v>
      </c>
      <c r="E335" s="191" t="s">
        <v>84</v>
      </c>
      <c r="F335" s="247">
        <v>0</v>
      </c>
      <c r="G335" s="68">
        <f t="shared" ref="G335" si="2602">IFERROR(F335/D335,"-")</f>
        <v>0</v>
      </c>
      <c r="H335" s="337">
        <f>'市区町村別_在宅(医科)'!M62</f>
        <v>57</v>
      </c>
      <c r="I335" s="191" t="s">
        <v>84</v>
      </c>
      <c r="J335" s="247">
        <v>5</v>
      </c>
      <c r="K335" s="68">
        <f t="shared" ref="K335" si="2603">IFERROR(J335/H335,"-")</f>
        <v>8.771929824561403E-2</v>
      </c>
      <c r="L335" s="337">
        <f>'市区町村別_在宅(医科)'!V62</f>
        <v>5032</v>
      </c>
      <c r="M335" s="191" t="s">
        <v>84</v>
      </c>
      <c r="N335" s="247">
        <v>325</v>
      </c>
      <c r="O335" s="68">
        <f t="shared" ref="O335" si="2604">IFERROR(N335/L335,"-")</f>
        <v>6.4586645468998408E-2</v>
      </c>
      <c r="P335" s="337">
        <f>'市区町村別_在宅(医科)'!AE62</f>
        <v>3730</v>
      </c>
      <c r="Q335" s="191" t="s">
        <v>84</v>
      </c>
      <c r="R335" s="247">
        <v>488</v>
      </c>
      <c r="S335" s="77">
        <f t="shared" ref="S335" si="2605">IFERROR(R335/P335,"-")</f>
        <v>0.13083109919571045</v>
      </c>
      <c r="T335" s="337">
        <f>'市区町村別_在宅(医科)'!AN62</f>
        <v>2042</v>
      </c>
      <c r="U335" s="191" t="s">
        <v>84</v>
      </c>
      <c r="V335" s="247">
        <v>422</v>
      </c>
      <c r="W335" s="68">
        <f t="shared" ref="W335" si="2606">IFERROR(V335/T335,"-")</f>
        <v>0.20666013712047013</v>
      </c>
      <c r="X335" s="337">
        <f>'市区町村別_在宅(医科)'!AW62</f>
        <v>883</v>
      </c>
      <c r="Y335" s="191" t="s">
        <v>84</v>
      </c>
      <c r="Z335" s="247">
        <v>238</v>
      </c>
      <c r="AA335" s="68">
        <f t="shared" ref="AA335" si="2607">IFERROR(Z335/X335,"-")</f>
        <v>0.26953567383918459</v>
      </c>
      <c r="AB335" s="337">
        <f>'市区町村別_在宅(医科)'!BF62</f>
        <v>324</v>
      </c>
      <c r="AC335" s="191" t="s">
        <v>84</v>
      </c>
      <c r="AD335" s="247">
        <v>77</v>
      </c>
      <c r="AE335" s="68">
        <f t="shared" ref="AE335" si="2608">IFERROR(AD335/AB335,"-")</f>
        <v>0.23765432098765432</v>
      </c>
      <c r="AF335" s="337">
        <f>'市区町村別_在宅(医科)'!BO62</f>
        <v>12084</v>
      </c>
      <c r="AG335" s="191" t="s">
        <v>84</v>
      </c>
      <c r="AH335" s="247">
        <v>1555</v>
      </c>
      <c r="AI335" s="77">
        <f t="shared" ref="AI335" si="2609">IFERROR(AH335/AF335,"-")</f>
        <v>0.12868255544521681</v>
      </c>
    </row>
    <row r="336" spans="2:35" s="20" customFormat="1">
      <c r="B336" s="311"/>
      <c r="C336" s="348"/>
      <c r="D336" s="338"/>
      <c r="E336" s="45" t="s">
        <v>85</v>
      </c>
      <c r="F336" s="226">
        <v>5</v>
      </c>
      <c r="G336" s="69">
        <f t="shared" ref="G336" si="2610">IFERROR(F336/D335,"-")</f>
        <v>0.3125</v>
      </c>
      <c r="H336" s="338"/>
      <c r="I336" s="45" t="s">
        <v>85</v>
      </c>
      <c r="J336" s="226">
        <v>24</v>
      </c>
      <c r="K336" s="69">
        <f t="shared" ref="K336" si="2611">IFERROR(J336/H335,"-")</f>
        <v>0.42105263157894735</v>
      </c>
      <c r="L336" s="338"/>
      <c r="M336" s="45" t="s">
        <v>85</v>
      </c>
      <c r="N336" s="226">
        <v>1134</v>
      </c>
      <c r="O336" s="69">
        <f t="shared" ref="O336" si="2612">IFERROR(N336/L335,"-")</f>
        <v>0.2253577106518283</v>
      </c>
      <c r="P336" s="338"/>
      <c r="Q336" s="45" t="s">
        <v>85</v>
      </c>
      <c r="R336" s="226">
        <v>1049</v>
      </c>
      <c r="S336" s="78">
        <f t="shared" ref="S336" si="2613">IFERROR(R336/P335,"-")</f>
        <v>0.28123324396782839</v>
      </c>
      <c r="T336" s="338"/>
      <c r="U336" s="45" t="s">
        <v>85</v>
      </c>
      <c r="V336" s="226">
        <v>605</v>
      </c>
      <c r="W336" s="69">
        <f t="shared" ref="W336" si="2614">IFERROR(V336/T335,"-")</f>
        <v>0.29627815866797258</v>
      </c>
      <c r="X336" s="338"/>
      <c r="Y336" s="45" t="s">
        <v>85</v>
      </c>
      <c r="Z336" s="226">
        <v>256</v>
      </c>
      <c r="AA336" s="69">
        <f t="shared" ref="AA336" si="2615">IFERROR(Z336/X335,"-")</f>
        <v>0.28992072480181202</v>
      </c>
      <c r="AB336" s="338"/>
      <c r="AC336" s="45" t="s">
        <v>85</v>
      </c>
      <c r="AD336" s="226">
        <v>64</v>
      </c>
      <c r="AE336" s="69">
        <f t="shared" ref="AE336" si="2616">IFERROR(AD336/AB335,"-")</f>
        <v>0.19753086419753085</v>
      </c>
      <c r="AF336" s="338"/>
      <c r="AG336" s="45" t="s">
        <v>85</v>
      </c>
      <c r="AH336" s="226">
        <v>3137</v>
      </c>
      <c r="AI336" s="78">
        <f t="shared" ref="AI336" si="2617">IFERROR(AH336/AF335,"-")</f>
        <v>0.25959947037404835</v>
      </c>
    </row>
    <row r="337" spans="2:35" s="20" customFormat="1">
      <c r="B337" s="311"/>
      <c r="C337" s="348"/>
      <c r="D337" s="338"/>
      <c r="E337" s="46" t="s">
        <v>86</v>
      </c>
      <c r="F337" s="226">
        <v>4</v>
      </c>
      <c r="G337" s="69">
        <f t="shared" ref="G337" si="2618">IFERROR(F337/D335,"-")</f>
        <v>0.25</v>
      </c>
      <c r="H337" s="338"/>
      <c r="I337" s="46" t="s">
        <v>86</v>
      </c>
      <c r="J337" s="226">
        <v>21</v>
      </c>
      <c r="K337" s="69">
        <f t="shared" ref="K337" si="2619">IFERROR(J337/H335,"-")</f>
        <v>0.36842105263157893</v>
      </c>
      <c r="L337" s="338"/>
      <c r="M337" s="46" t="s">
        <v>86</v>
      </c>
      <c r="N337" s="226">
        <v>1665</v>
      </c>
      <c r="O337" s="69">
        <f t="shared" ref="O337" si="2620">IFERROR(N337/L335,"-")</f>
        <v>0.33088235294117646</v>
      </c>
      <c r="P337" s="338"/>
      <c r="Q337" s="46" t="s">
        <v>86</v>
      </c>
      <c r="R337" s="226">
        <v>1477</v>
      </c>
      <c r="S337" s="78">
        <f t="shared" ref="S337" si="2621">IFERROR(R337/P335,"-")</f>
        <v>0.39597855227882039</v>
      </c>
      <c r="T337" s="338"/>
      <c r="U337" s="46" t="s">
        <v>86</v>
      </c>
      <c r="V337" s="226">
        <v>831</v>
      </c>
      <c r="W337" s="69">
        <f t="shared" ref="W337" si="2622">IFERROR(V337/T335,"-")</f>
        <v>0.40695396669931438</v>
      </c>
      <c r="X337" s="338"/>
      <c r="Y337" s="46" t="s">
        <v>86</v>
      </c>
      <c r="Z337" s="226">
        <v>330</v>
      </c>
      <c r="AA337" s="69">
        <f t="shared" ref="AA337" si="2623">IFERROR(Z337/X335,"-")</f>
        <v>0.37372593431483581</v>
      </c>
      <c r="AB337" s="338"/>
      <c r="AC337" s="46" t="s">
        <v>86</v>
      </c>
      <c r="AD337" s="226">
        <v>85</v>
      </c>
      <c r="AE337" s="69">
        <f t="shared" ref="AE337" si="2624">IFERROR(AD337/AB335,"-")</f>
        <v>0.26234567901234568</v>
      </c>
      <c r="AF337" s="338"/>
      <c r="AG337" s="46" t="s">
        <v>86</v>
      </c>
      <c r="AH337" s="226">
        <v>4413</v>
      </c>
      <c r="AI337" s="78">
        <f t="shared" ref="AI337" si="2625">IFERROR(AH337/AF335,"-")</f>
        <v>0.36519364448857994</v>
      </c>
    </row>
    <row r="338" spans="2:35" s="20" customFormat="1">
      <c r="B338" s="311"/>
      <c r="C338" s="348"/>
      <c r="D338" s="338"/>
      <c r="E338" s="46" t="s">
        <v>87</v>
      </c>
      <c r="F338" s="226">
        <v>3</v>
      </c>
      <c r="G338" s="69">
        <f t="shared" ref="G338" si="2626">IFERROR(F338/D335,"-")</f>
        <v>0.1875</v>
      </c>
      <c r="H338" s="338"/>
      <c r="I338" s="46" t="s">
        <v>87</v>
      </c>
      <c r="J338" s="226">
        <v>3</v>
      </c>
      <c r="K338" s="69">
        <f t="shared" ref="K338" si="2627">IFERROR(J338/H335,"-")</f>
        <v>5.2631578947368418E-2</v>
      </c>
      <c r="L338" s="338"/>
      <c r="M338" s="46" t="s">
        <v>87</v>
      </c>
      <c r="N338" s="226">
        <v>389</v>
      </c>
      <c r="O338" s="69">
        <f t="shared" ref="O338" si="2628">IFERROR(N338/L335,"-")</f>
        <v>7.7305246422893478E-2</v>
      </c>
      <c r="P338" s="338"/>
      <c r="Q338" s="46" t="s">
        <v>87</v>
      </c>
      <c r="R338" s="226">
        <v>425</v>
      </c>
      <c r="S338" s="78">
        <f t="shared" ref="S338" si="2629">IFERROR(R338/P335,"-")</f>
        <v>0.11394101876675604</v>
      </c>
      <c r="T338" s="338"/>
      <c r="U338" s="46" t="s">
        <v>87</v>
      </c>
      <c r="V338" s="226">
        <v>308</v>
      </c>
      <c r="W338" s="69">
        <f t="shared" ref="W338" si="2630">IFERROR(V338/T335,"-")</f>
        <v>0.15083251714005877</v>
      </c>
      <c r="X338" s="338"/>
      <c r="Y338" s="46" t="s">
        <v>87</v>
      </c>
      <c r="Z338" s="226">
        <v>182</v>
      </c>
      <c r="AA338" s="69">
        <f t="shared" ref="AA338" si="2631">IFERROR(Z338/X335,"-")</f>
        <v>0.20611551528878821</v>
      </c>
      <c r="AB338" s="338"/>
      <c r="AC338" s="46" t="s">
        <v>87</v>
      </c>
      <c r="AD338" s="226">
        <v>48</v>
      </c>
      <c r="AE338" s="69">
        <f t="shared" ref="AE338" si="2632">IFERROR(AD338/AB335,"-")</f>
        <v>0.14814814814814814</v>
      </c>
      <c r="AF338" s="338"/>
      <c r="AG338" s="46" t="s">
        <v>87</v>
      </c>
      <c r="AH338" s="226">
        <v>1358</v>
      </c>
      <c r="AI338" s="78">
        <f t="shared" ref="AI338" si="2633">IFERROR(AH338/AF335,"-")</f>
        <v>0.11238000662032439</v>
      </c>
    </row>
    <row r="339" spans="2:35" s="20" customFormat="1">
      <c r="B339" s="311"/>
      <c r="C339" s="348"/>
      <c r="D339" s="338"/>
      <c r="E339" s="47" t="s">
        <v>88</v>
      </c>
      <c r="F339" s="227">
        <v>2</v>
      </c>
      <c r="G339" s="70">
        <f t="shared" ref="G339" si="2634">IFERROR(F339/D335,"-")</f>
        <v>0.125</v>
      </c>
      <c r="H339" s="338"/>
      <c r="I339" s="47" t="s">
        <v>88</v>
      </c>
      <c r="J339" s="227">
        <v>13</v>
      </c>
      <c r="K339" s="70">
        <f t="shared" ref="K339" si="2635">IFERROR(J339/H335,"-")</f>
        <v>0.22807017543859648</v>
      </c>
      <c r="L339" s="338"/>
      <c r="M339" s="47" t="s">
        <v>88</v>
      </c>
      <c r="N339" s="227">
        <v>1001</v>
      </c>
      <c r="O339" s="70">
        <f t="shared" ref="O339" si="2636">IFERROR(N339/L335,"-")</f>
        <v>0.19892686804451509</v>
      </c>
      <c r="P339" s="338"/>
      <c r="Q339" s="47" t="s">
        <v>88</v>
      </c>
      <c r="R339" s="227">
        <v>928</v>
      </c>
      <c r="S339" s="79">
        <f t="shared" ref="S339" si="2637">IFERROR(R339/P335,"-")</f>
        <v>0.24879356568364611</v>
      </c>
      <c r="T339" s="338"/>
      <c r="U339" s="47" t="s">
        <v>88</v>
      </c>
      <c r="V339" s="227">
        <v>542</v>
      </c>
      <c r="W339" s="70">
        <f t="shared" ref="W339" si="2638">IFERROR(V339/T335,"-")</f>
        <v>0.26542605288932419</v>
      </c>
      <c r="X339" s="338"/>
      <c r="Y339" s="47" t="s">
        <v>88</v>
      </c>
      <c r="Z339" s="227">
        <v>240</v>
      </c>
      <c r="AA339" s="70">
        <f t="shared" ref="AA339" si="2639">IFERROR(Z339/X335,"-")</f>
        <v>0.27180067950169873</v>
      </c>
      <c r="AB339" s="338"/>
      <c r="AC339" s="47" t="s">
        <v>88</v>
      </c>
      <c r="AD339" s="227">
        <v>67</v>
      </c>
      <c r="AE339" s="70">
        <f t="shared" ref="AE339" si="2640">IFERROR(AD339/AB335,"-")</f>
        <v>0.20679012345679013</v>
      </c>
      <c r="AF339" s="338"/>
      <c r="AG339" s="47" t="s">
        <v>88</v>
      </c>
      <c r="AH339" s="227">
        <v>2793</v>
      </c>
      <c r="AI339" s="79">
        <f t="shared" ref="AI339" si="2641">IFERROR(AH339/AF335,"-")</f>
        <v>0.23113207547169812</v>
      </c>
    </row>
    <row r="340" spans="2:35" s="20" customFormat="1" ht="24">
      <c r="B340" s="294"/>
      <c r="C340" s="349"/>
      <c r="D340" s="339"/>
      <c r="E340" s="224" t="s">
        <v>169</v>
      </c>
      <c r="F340" s="228">
        <v>9</v>
      </c>
      <c r="G340" s="71">
        <f t="shared" ref="G340" si="2642">IFERROR(F340/D335,"-")</f>
        <v>0.5625</v>
      </c>
      <c r="H340" s="339"/>
      <c r="I340" s="224" t="s">
        <v>169</v>
      </c>
      <c r="J340" s="228">
        <v>40</v>
      </c>
      <c r="K340" s="71">
        <f t="shared" ref="K340" si="2643">IFERROR(J340/H335,"-")</f>
        <v>0.70175438596491224</v>
      </c>
      <c r="L340" s="339"/>
      <c r="M340" s="224" t="s">
        <v>169</v>
      </c>
      <c r="N340" s="228">
        <v>2892</v>
      </c>
      <c r="O340" s="71">
        <f t="shared" ref="O340" si="2644">IFERROR(N340/L335,"-")</f>
        <v>0.57472178060413359</v>
      </c>
      <c r="P340" s="339"/>
      <c r="Q340" s="224" t="s">
        <v>169</v>
      </c>
      <c r="R340" s="228">
        <v>2546</v>
      </c>
      <c r="S340" s="71">
        <f t="shared" ref="S340" si="2645">IFERROR(R340/P335,"-")</f>
        <v>0.68257372654155501</v>
      </c>
      <c r="T340" s="339"/>
      <c r="U340" s="224" t="s">
        <v>169</v>
      </c>
      <c r="V340" s="228">
        <v>1493</v>
      </c>
      <c r="W340" s="71">
        <f t="shared" ref="W340" si="2646">IFERROR(V340/T335,"-")</f>
        <v>0.73114593535749262</v>
      </c>
      <c r="X340" s="339"/>
      <c r="Y340" s="224" t="s">
        <v>169</v>
      </c>
      <c r="Z340" s="228">
        <v>644</v>
      </c>
      <c r="AA340" s="71">
        <f t="shared" ref="AA340" si="2647">IFERROR(Z340/X335,"-")</f>
        <v>0.72933182332955837</v>
      </c>
      <c r="AB340" s="339"/>
      <c r="AC340" s="224" t="s">
        <v>169</v>
      </c>
      <c r="AD340" s="228">
        <v>197</v>
      </c>
      <c r="AE340" s="71">
        <f t="shared" ref="AE340" si="2648">IFERROR(AD340/AB335,"-")</f>
        <v>0.60802469135802473</v>
      </c>
      <c r="AF340" s="339"/>
      <c r="AG340" s="224" t="s">
        <v>169</v>
      </c>
      <c r="AH340" s="228">
        <v>7821</v>
      </c>
      <c r="AI340" s="71">
        <f t="shared" ref="AI340" si="2649">IFERROR(AH340/AF335,"-")</f>
        <v>0.64721946375372397</v>
      </c>
    </row>
    <row r="341" spans="2:35" s="20" customFormat="1">
      <c r="B341" s="293">
        <v>57</v>
      </c>
      <c r="C341" s="347" t="s">
        <v>51</v>
      </c>
      <c r="D341" s="337">
        <f>'市区町村別_在宅(医科)'!D63</f>
        <v>32</v>
      </c>
      <c r="E341" s="191" t="s">
        <v>84</v>
      </c>
      <c r="F341" s="247">
        <v>1</v>
      </c>
      <c r="G341" s="68">
        <f t="shared" ref="G341" si="2650">IFERROR(F341/D341,"-")</f>
        <v>3.125E-2</v>
      </c>
      <c r="H341" s="337">
        <f>'市区町村別_在宅(医科)'!M63</f>
        <v>73</v>
      </c>
      <c r="I341" s="191" t="s">
        <v>84</v>
      </c>
      <c r="J341" s="247">
        <v>7</v>
      </c>
      <c r="K341" s="68">
        <f t="shared" ref="K341" si="2651">IFERROR(J341/H341,"-")</f>
        <v>9.5890410958904104E-2</v>
      </c>
      <c r="L341" s="337">
        <f>'市区町村別_在宅(医科)'!V63</f>
        <v>3133</v>
      </c>
      <c r="M341" s="191" t="s">
        <v>84</v>
      </c>
      <c r="N341" s="247">
        <v>208</v>
      </c>
      <c r="O341" s="68">
        <f t="shared" ref="O341" si="2652">IFERROR(N341/L341,"-")</f>
        <v>6.6390041493775934E-2</v>
      </c>
      <c r="P341" s="337">
        <f>'市区町村別_在宅(医科)'!AE63</f>
        <v>2698</v>
      </c>
      <c r="Q341" s="191" t="s">
        <v>84</v>
      </c>
      <c r="R341" s="247">
        <v>357</v>
      </c>
      <c r="S341" s="77">
        <f t="shared" ref="S341" si="2653">IFERROR(R341/P341,"-")</f>
        <v>0.13232023721275019</v>
      </c>
      <c r="T341" s="337">
        <f>'市区町村別_在宅(医科)'!AN63</f>
        <v>1752</v>
      </c>
      <c r="U341" s="191" t="s">
        <v>84</v>
      </c>
      <c r="V341" s="247">
        <v>390</v>
      </c>
      <c r="W341" s="68">
        <f t="shared" ref="W341" si="2654">IFERROR(V341/T341,"-")</f>
        <v>0.2226027397260274</v>
      </c>
      <c r="X341" s="337">
        <f>'市区町村別_在宅(医科)'!AW63</f>
        <v>907</v>
      </c>
      <c r="Y341" s="191" t="s">
        <v>84</v>
      </c>
      <c r="Z341" s="247">
        <v>247</v>
      </c>
      <c r="AA341" s="68">
        <f t="shared" ref="AA341" si="2655">IFERROR(Z341/X341,"-")</f>
        <v>0.27232635060639471</v>
      </c>
      <c r="AB341" s="337">
        <f>'市区町村別_在宅(医科)'!BF63</f>
        <v>303</v>
      </c>
      <c r="AC341" s="191" t="s">
        <v>84</v>
      </c>
      <c r="AD341" s="247">
        <v>81</v>
      </c>
      <c r="AE341" s="68">
        <f t="shared" ref="AE341" si="2656">IFERROR(AD341/AB341,"-")</f>
        <v>0.26732673267326734</v>
      </c>
      <c r="AF341" s="337">
        <f>'市区町村別_在宅(医科)'!BO63</f>
        <v>8898</v>
      </c>
      <c r="AG341" s="191" t="s">
        <v>84</v>
      </c>
      <c r="AH341" s="247">
        <v>1291</v>
      </c>
      <c r="AI341" s="77">
        <f t="shared" ref="AI341" si="2657">IFERROR(AH341/AF341,"-")</f>
        <v>0.14508878399640368</v>
      </c>
    </row>
    <row r="342" spans="2:35" s="20" customFormat="1">
      <c r="B342" s="311"/>
      <c r="C342" s="348"/>
      <c r="D342" s="338"/>
      <c r="E342" s="45" t="s">
        <v>85</v>
      </c>
      <c r="F342" s="226">
        <v>6</v>
      </c>
      <c r="G342" s="69">
        <f t="shared" ref="G342" si="2658">IFERROR(F342/D341,"-")</f>
        <v>0.1875</v>
      </c>
      <c r="H342" s="338"/>
      <c r="I342" s="45" t="s">
        <v>85</v>
      </c>
      <c r="J342" s="226">
        <v>29</v>
      </c>
      <c r="K342" s="69">
        <f t="shared" ref="K342" si="2659">IFERROR(J342/H341,"-")</f>
        <v>0.39726027397260272</v>
      </c>
      <c r="L342" s="338"/>
      <c r="M342" s="45" t="s">
        <v>85</v>
      </c>
      <c r="N342" s="226">
        <v>798</v>
      </c>
      <c r="O342" s="69">
        <f t="shared" ref="O342" si="2660">IFERROR(N342/L341,"-")</f>
        <v>0.25470794765400573</v>
      </c>
      <c r="P342" s="338"/>
      <c r="Q342" s="45" t="s">
        <v>85</v>
      </c>
      <c r="R342" s="226">
        <v>822</v>
      </c>
      <c r="S342" s="78">
        <f t="shared" ref="S342" si="2661">IFERROR(R342/P341,"-")</f>
        <v>0.30467012601927351</v>
      </c>
      <c r="T342" s="338"/>
      <c r="U342" s="45" t="s">
        <v>85</v>
      </c>
      <c r="V342" s="226">
        <v>610</v>
      </c>
      <c r="W342" s="69">
        <f t="shared" ref="W342" si="2662">IFERROR(V342/T341,"-")</f>
        <v>0.34817351598173518</v>
      </c>
      <c r="X342" s="338"/>
      <c r="Y342" s="45" t="s">
        <v>85</v>
      </c>
      <c r="Z342" s="226">
        <v>290</v>
      </c>
      <c r="AA342" s="69">
        <f t="shared" ref="AA342" si="2663">IFERROR(Z342/X341,"-")</f>
        <v>0.3197353914002205</v>
      </c>
      <c r="AB342" s="338"/>
      <c r="AC342" s="45" t="s">
        <v>85</v>
      </c>
      <c r="AD342" s="226">
        <v>99</v>
      </c>
      <c r="AE342" s="69">
        <f t="shared" ref="AE342" si="2664">IFERROR(AD342/AB341,"-")</f>
        <v>0.32673267326732675</v>
      </c>
      <c r="AF342" s="338"/>
      <c r="AG342" s="45" t="s">
        <v>85</v>
      </c>
      <c r="AH342" s="226">
        <v>2654</v>
      </c>
      <c r="AI342" s="78">
        <f t="shared" ref="AI342" si="2665">IFERROR(AH342/AF341,"-")</f>
        <v>0.29826927399415598</v>
      </c>
    </row>
    <row r="343" spans="2:35" s="20" customFormat="1">
      <c r="B343" s="311"/>
      <c r="C343" s="348"/>
      <c r="D343" s="338"/>
      <c r="E343" s="46" t="s">
        <v>86</v>
      </c>
      <c r="F343" s="226">
        <v>10</v>
      </c>
      <c r="G343" s="69">
        <f t="shared" ref="G343" si="2666">IFERROR(F343/D341,"-")</f>
        <v>0.3125</v>
      </c>
      <c r="H343" s="338"/>
      <c r="I343" s="46" t="s">
        <v>86</v>
      </c>
      <c r="J343" s="226">
        <v>22</v>
      </c>
      <c r="K343" s="69">
        <f t="shared" ref="K343" si="2667">IFERROR(J343/H341,"-")</f>
        <v>0.30136986301369861</v>
      </c>
      <c r="L343" s="338"/>
      <c r="M343" s="46" t="s">
        <v>86</v>
      </c>
      <c r="N343" s="226">
        <v>1113</v>
      </c>
      <c r="O343" s="69">
        <f t="shared" ref="O343" si="2668">IFERROR(N343/L341,"-")</f>
        <v>0.35525055857006066</v>
      </c>
      <c r="P343" s="338"/>
      <c r="Q343" s="46" t="s">
        <v>86</v>
      </c>
      <c r="R343" s="226">
        <v>1134</v>
      </c>
      <c r="S343" s="78">
        <f t="shared" ref="S343" si="2669">IFERROR(R343/P341,"-")</f>
        <v>0.42031134173461826</v>
      </c>
      <c r="T343" s="338"/>
      <c r="U343" s="46" t="s">
        <v>86</v>
      </c>
      <c r="V343" s="226">
        <v>713</v>
      </c>
      <c r="W343" s="69">
        <f t="shared" ref="W343" si="2670">IFERROR(V343/T341,"-")</f>
        <v>0.4069634703196347</v>
      </c>
      <c r="X343" s="338"/>
      <c r="Y343" s="46" t="s">
        <v>86</v>
      </c>
      <c r="Z343" s="226">
        <v>335</v>
      </c>
      <c r="AA343" s="69">
        <f t="shared" ref="AA343" si="2671">IFERROR(Z343/X341,"-")</f>
        <v>0.36934950385887544</v>
      </c>
      <c r="AB343" s="338"/>
      <c r="AC343" s="46" t="s">
        <v>86</v>
      </c>
      <c r="AD343" s="226">
        <v>112</v>
      </c>
      <c r="AE343" s="69">
        <f t="shared" ref="AE343" si="2672">IFERROR(AD343/AB341,"-")</f>
        <v>0.36963696369636961</v>
      </c>
      <c r="AF343" s="338"/>
      <c r="AG343" s="46" t="s">
        <v>86</v>
      </c>
      <c r="AH343" s="226">
        <v>3439</v>
      </c>
      <c r="AI343" s="78">
        <f t="shared" ref="AI343" si="2673">IFERROR(AH343/AF341,"-")</f>
        <v>0.38649134636997079</v>
      </c>
    </row>
    <row r="344" spans="2:35" s="20" customFormat="1">
      <c r="B344" s="311"/>
      <c r="C344" s="348"/>
      <c r="D344" s="338"/>
      <c r="E344" s="46" t="s">
        <v>87</v>
      </c>
      <c r="F344" s="226">
        <v>1</v>
      </c>
      <c r="G344" s="69">
        <f t="shared" ref="G344" si="2674">IFERROR(F344/D341,"-")</f>
        <v>3.125E-2</v>
      </c>
      <c r="H344" s="338"/>
      <c r="I344" s="46" t="s">
        <v>87</v>
      </c>
      <c r="J344" s="226">
        <v>8</v>
      </c>
      <c r="K344" s="69">
        <f t="shared" ref="K344" si="2675">IFERROR(J344/H341,"-")</f>
        <v>0.1095890410958904</v>
      </c>
      <c r="L344" s="338"/>
      <c r="M344" s="46" t="s">
        <v>87</v>
      </c>
      <c r="N344" s="226">
        <v>221</v>
      </c>
      <c r="O344" s="69">
        <f t="shared" ref="O344" si="2676">IFERROR(N344/L341,"-")</f>
        <v>7.0539419087136929E-2</v>
      </c>
      <c r="P344" s="338"/>
      <c r="Q344" s="46" t="s">
        <v>87</v>
      </c>
      <c r="R344" s="226">
        <v>271</v>
      </c>
      <c r="S344" s="78">
        <f t="shared" ref="S344" si="2677">IFERROR(R344/P341,"-")</f>
        <v>0.10044477390659748</v>
      </c>
      <c r="T344" s="338"/>
      <c r="U344" s="46" t="s">
        <v>87</v>
      </c>
      <c r="V344" s="226">
        <v>272</v>
      </c>
      <c r="W344" s="69">
        <f t="shared" ref="W344" si="2678">IFERROR(V344/T341,"-")</f>
        <v>0.15525114155251141</v>
      </c>
      <c r="X344" s="338"/>
      <c r="Y344" s="46" t="s">
        <v>87</v>
      </c>
      <c r="Z344" s="226">
        <v>165</v>
      </c>
      <c r="AA344" s="69">
        <f t="shared" ref="AA344" si="2679">IFERROR(Z344/X341,"-")</f>
        <v>0.18191841234840131</v>
      </c>
      <c r="AB344" s="338"/>
      <c r="AC344" s="46" t="s">
        <v>87</v>
      </c>
      <c r="AD344" s="226">
        <v>64</v>
      </c>
      <c r="AE344" s="69">
        <f t="shared" ref="AE344" si="2680">IFERROR(AD344/AB341,"-")</f>
        <v>0.21122112211221122</v>
      </c>
      <c r="AF344" s="338"/>
      <c r="AG344" s="46" t="s">
        <v>87</v>
      </c>
      <c r="AH344" s="226">
        <v>1002</v>
      </c>
      <c r="AI344" s="78">
        <f t="shared" ref="AI344" si="2681">IFERROR(AH344/AF341,"-")</f>
        <v>0.11260957518543493</v>
      </c>
    </row>
    <row r="345" spans="2:35" s="20" customFormat="1">
      <c r="B345" s="311"/>
      <c r="C345" s="348"/>
      <c r="D345" s="338"/>
      <c r="E345" s="47" t="s">
        <v>88</v>
      </c>
      <c r="F345" s="227">
        <v>8</v>
      </c>
      <c r="G345" s="70">
        <f t="shared" ref="G345" si="2682">IFERROR(F345/D341,"-")</f>
        <v>0.25</v>
      </c>
      <c r="H345" s="338"/>
      <c r="I345" s="47" t="s">
        <v>88</v>
      </c>
      <c r="J345" s="227">
        <v>21</v>
      </c>
      <c r="K345" s="70">
        <f t="shared" ref="K345" si="2683">IFERROR(J345/H341,"-")</f>
        <v>0.28767123287671231</v>
      </c>
      <c r="L345" s="338"/>
      <c r="M345" s="47" t="s">
        <v>88</v>
      </c>
      <c r="N345" s="227">
        <v>714</v>
      </c>
      <c r="O345" s="70">
        <f t="shared" ref="O345" si="2684">IFERROR(N345/L341,"-")</f>
        <v>0.22789658474305777</v>
      </c>
      <c r="P345" s="338"/>
      <c r="Q345" s="47" t="s">
        <v>88</v>
      </c>
      <c r="R345" s="227">
        <v>697</v>
      </c>
      <c r="S345" s="79">
        <f t="shared" ref="S345" si="2685">IFERROR(R345/P341,"-")</f>
        <v>0.25833951074870276</v>
      </c>
      <c r="T345" s="338"/>
      <c r="U345" s="47" t="s">
        <v>88</v>
      </c>
      <c r="V345" s="227">
        <v>519</v>
      </c>
      <c r="W345" s="70">
        <f t="shared" ref="W345" si="2686">IFERROR(V345/T341,"-")</f>
        <v>0.29623287671232879</v>
      </c>
      <c r="X345" s="338"/>
      <c r="Y345" s="47" t="s">
        <v>88</v>
      </c>
      <c r="Z345" s="227">
        <v>268</v>
      </c>
      <c r="AA345" s="70">
        <f t="shared" ref="AA345" si="2687">IFERROR(Z345/X341,"-")</f>
        <v>0.29547960308710031</v>
      </c>
      <c r="AB345" s="338"/>
      <c r="AC345" s="47" t="s">
        <v>88</v>
      </c>
      <c r="AD345" s="227">
        <v>91</v>
      </c>
      <c r="AE345" s="70">
        <f t="shared" ref="AE345" si="2688">IFERROR(AD345/AB341,"-")</f>
        <v>0.30033003300330036</v>
      </c>
      <c r="AF345" s="338"/>
      <c r="AG345" s="47" t="s">
        <v>88</v>
      </c>
      <c r="AH345" s="227">
        <v>2318</v>
      </c>
      <c r="AI345" s="79">
        <f t="shared" ref="AI345" si="2689">IFERROR(AH345/AF341,"-")</f>
        <v>0.26050797932119579</v>
      </c>
    </row>
    <row r="346" spans="2:35" s="20" customFormat="1" ht="24">
      <c r="B346" s="294"/>
      <c r="C346" s="349"/>
      <c r="D346" s="339"/>
      <c r="E346" s="224" t="s">
        <v>169</v>
      </c>
      <c r="F346" s="228">
        <v>16</v>
      </c>
      <c r="G346" s="71">
        <f t="shared" ref="G346" si="2690">IFERROR(F346/D341,"-")</f>
        <v>0.5</v>
      </c>
      <c r="H346" s="339"/>
      <c r="I346" s="224" t="s">
        <v>169</v>
      </c>
      <c r="J346" s="228">
        <v>53</v>
      </c>
      <c r="K346" s="71">
        <f t="shared" ref="K346" si="2691">IFERROR(J346/H341,"-")</f>
        <v>0.72602739726027399</v>
      </c>
      <c r="L346" s="339"/>
      <c r="M346" s="224" t="s">
        <v>169</v>
      </c>
      <c r="N346" s="228">
        <v>1906</v>
      </c>
      <c r="O346" s="71">
        <f t="shared" ref="O346" si="2692">IFERROR(N346/L341,"-")</f>
        <v>0.60836259176508134</v>
      </c>
      <c r="P346" s="339"/>
      <c r="Q346" s="224" t="s">
        <v>169</v>
      </c>
      <c r="R346" s="228">
        <v>1890</v>
      </c>
      <c r="S346" s="71">
        <f t="shared" ref="S346" si="2693">IFERROR(R346/P341,"-")</f>
        <v>0.70051890289103036</v>
      </c>
      <c r="T346" s="339"/>
      <c r="U346" s="224" t="s">
        <v>169</v>
      </c>
      <c r="V346" s="228">
        <v>1321</v>
      </c>
      <c r="W346" s="71">
        <f t="shared" ref="W346" si="2694">IFERROR(V346/T341,"-")</f>
        <v>0.75399543378995437</v>
      </c>
      <c r="X346" s="339"/>
      <c r="Y346" s="224" t="s">
        <v>169</v>
      </c>
      <c r="Z346" s="228">
        <v>676</v>
      </c>
      <c r="AA346" s="71">
        <f t="shared" ref="AA346" si="2695">IFERROR(Z346/X341,"-")</f>
        <v>0.74531422271223813</v>
      </c>
      <c r="AB346" s="339"/>
      <c r="AC346" s="224" t="s">
        <v>169</v>
      </c>
      <c r="AD346" s="228">
        <v>220</v>
      </c>
      <c r="AE346" s="71">
        <f t="shared" ref="AE346" si="2696">IFERROR(AD346/AB341,"-")</f>
        <v>0.72607260726072609</v>
      </c>
      <c r="AF346" s="339"/>
      <c r="AG346" s="224" t="s">
        <v>169</v>
      </c>
      <c r="AH346" s="228">
        <v>6082</v>
      </c>
      <c r="AI346" s="71">
        <f t="shared" ref="AI346" si="2697">IFERROR(AH346/AF341,"-")</f>
        <v>0.68352438750280964</v>
      </c>
    </row>
    <row r="347" spans="2:35" s="20" customFormat="1">
      <c r="B347" s="293">
        <v>58</v>
      </c>
      <c r="C347" s="347" t="s">
        <v>31</v>
      </c>
      <c r="D347" s="337">
        <f>'市区町村別_在宅(医科)'!D64</f>
        <v>17</v>
      </c>
      <c r="E347" s="191" t="s">
        <v>84</v>
      </c>
      <c r="F347" s="247">
        <v>1</v>
      </c>
      <c r="G347" s="68">
        <f t="shared" ref="G347" si="2698">IFERROR(F347/D347,"-")</f>
        <v>5.8823529411764705E-2</v>
      </c>
      <c r="H347" s="337">
        <f>'市区町村別_在宅(医科)'!M64</f>
        <v>42</v>
      </c>
      <c r="I347" s="191" t="s">
        <v>84</v>
      </c>
      <c r="J347" s="247">
        <v>4</v>
      </c>
      <c r="K347" s="68">
        <f t="shared" ref="K347" si="2699">IFERROR(J347/H347,"-")</f>
        <v>9.5238095238095233E-2</v>
      </c>
      <c r="L347" s="337">
        <f>'市区町村別_在宅(医科)'!V64</f>
        <v>3754</v>
      </c>
      <c r="M347" s="191" t="s">
        <v>84</v>
      </c>
      <c r="N347" s="247">
        <v>266</v>
      </c>
      <c r="O347" s="68">
        <f t="shared" ref="O347" si="2700">IFERROR(N347/L347,"-")</f>
        <v>7.085775173148641E-2</v>
      </c>
      <c r="P347" s="337">
        <f>'市区町村別_在宅(医科)'!AE64</f>
        <v>3139</v>
      </c>
      <c r="Q347" s="191" t="s">
        <v>84</v>
      </c>
      <c r="R347" s="247">
        <v>424</v>
      </c>
      <c r="S347" s="77">
        <f t="shared" ref="S347" si="2701">IFERROR(R347/P347,"-")</f>
        <v>0.13507486460656259</v>
      </c>
      <c r="T347" s="337">
        <f>'市区町村別_在宅(医科)'!AN64</f>
        <v>2032</v>
      </c>
      <c r="U347" s="191" t="s">
        <v>84</v>
      </c>
      <c r="V347" s="247">
        <v>428</v>
      </c>
      <c r="W347" s="68">
        <f t="shared" ref="W347" si="2702">IFERROR(V347/T347,"-")</f>
        <v>0.21062992125984251</v>
      </c>
      <c r="X347" s="337">
        <f>'市区町村別_在宅(医科)'!AW64</f>
        <v>1016</v>
      </c>
      <c r="Y347" s="191" t="s">
        <v>84</v>
      </c>
      <c r="Z347" s="247">
        <v>261</v>
      </c>
      <c r="AA347" s="68">
        <f t="shared" ref="AA347" si="2703">IFERROR(Z347/X347,"-")</f>
        <v>0.25688976377952755</v>
      </c>
      <c r="AB347" s="337">
        <f>'市区町村別_在宅(医科)'!BF64</f>
        <v>383</v>
      </c>
      <c r="AC347" s="191" t="s">
        <v>84</v>
      </c>
      <c r="AD347" s="247">
        <v>100</v>
      </c>
      <c r="AE347" s="68">
        <f t="shared" ref="AE347" si="2704">IFERROR(AD347/AB347,"-")</f>
        <v>0.26109660574412535</v>
      </c>
      <c r="AF347" s="337">
        <f>'市区町村別_在宅(医科)'!BO64</f>
        <v>10383</v>
      </c>
      <c r="AG347" s="191" t="s">
        <v>84</v>
      </c>
      <c r="AH347" s="247">
        <v>1484</v>
      </c>
      <c r="AI347" s="77">
        <f t="shared" ref="AI347" si="2705">IFERROR(AH347/AF347,"-")</f>
        <v>0.14292593662717903</v>
      </c>
    </row>
    <row r="348" spans="2:35" s="20" customFormat="1">
      <c r="B348" s="311"/>
      <c r="C348" s="348"/>
      <c r="D348" s="338"/>
      <c r="E348" s="45" t="s">
        <v>85</v>
      </c>
      <c r="F348" s="226">
        <v>4</v>
      </c>
      <c r="G348" s="69">
        <f t="shared" ref="G348" si="2706">IFERROR(F348/D347,"-")</f>
        <v>0.23529411764705882</v>
      </c>
      <c r="H348" s="338"/>
      <c r="I348" s="45" t="s">
        <v>85</v>
      </c>
      <c r="J348" s="226">
        <v>10</v>
      </c>
      <c r="K348" s="69">
        <f t="shared" ref="K348" si="2707">IFERROR(J348/H347,"-")</f>
        <v>0.23809523809523808</v>
      </c>
      <c r="L348" s="338"/>
      <c r="M348" s="45" t="s">
        <v>85</v>
      </c>
      <c r="N348" s="226">
        <v>843</v>
      </c>
      <c r="O348" s="69">
        <f t="shared" ref="O348" si="2708">IFERROR(N348/L347,"-")</f>
        <v>0.22456046883324454</v>
      </c>
      <c r="P348" s="338"/>
      <c r="Q348" s="45" t="s">
        <v>85</v>
      </c>
      <c r="R348" s="226">
        <v>845</v>
      </c>
      <c r="S348" s="78">
        <f t="shared" ref="S348" si="2709">IFERROR(R348/P347,"-")</f>
        <v>0.26919401083147498</v>
      </c>
      <c r="T348" s="338"/>
      <c r="U348" s="45" t="s">
        <v>85</v>
      </c>
      <c r="V348" s="226">
        <v>589</v>
      </c>
      <c r="W348" s="69">
        <f t="shared" ref="W348" si="2710">IFERROR(V348/T347,"-")</f>
        <v>0.28986220472440943</v>
      </c>
      <c r="X348" s="338"/>
      <c r="Y348" s="45" t="s">
        <v>85</v>
      </c>
      <c r="Z348" s="226">
        <v>256</v>
      </c>
      <c r="AA348" s="69">
        <f t="shared" ref="AA348" si="2711">IFERROR(Z348/X347,"-")</f>
        <v>0.25196850393700787</v>
      </c>
      <c r="AB348" s="338"/>
      <c r="AC348" s="45" t="s">
        <v>85</v>
      </c>
      <c r="AD348" s="226">
        <v>85</v>
      </c>
      <c r="AE348" s="69">
        <f t="shared" ref="AE348" si="2712">IFERROR(AD348/AB347,"-")</f>
        <v>0.22193211488250653</v>
      </c>
      <c r="AF348" s="338"/>
      <c r="AG348" s="45" t="s">
        <v>85</v>
      </c>
      <c r="AH348" s="226">
        <v>2632</v>
      </c>
      <c r="AI348" s="78">
        <f t="shared" ref="AI348" si="2713">IFERROR(AH348/AF347,"-")</f>
        <v>0.25349128382933639</v>
      </c>
    </row>
    <row r="349" spans="2:35" s="20" customFormat="1">
      <c r="B349" s="311"/>
      <c r="C349" s="348"/>
      <c r="D349" s="338"/>
      <c r="E349" s="46" t="s">
        <v>86</v>
      </c>
      <c r="F349" s="226">
        <v>6</v>
      </c>
      <c r="G349" s="69">
        <f t="shared" ref="G349" si="2714">IFERROR(F349/D347,"-")</f>
        <v>0.35294117647058826</v>
      </c>
      <c r="H349" s="338"/>
      <c r="I349" s="46" t="s">
        <v>86</v>
      </c>
      <c r="J349" s="226">
        <v>10</v>
      </c>
      <c r="K349" s="69">
        <f t="shared" ref="K349" si="2715">IFERROR(J349/H347,"-")</f>
        <v>0.23809523809523808</v>
      </c>
      <c r="L349" s="338"/>
      <c r="M349" s="46" t="s">
        <v>86</v>
      </c>
      <c r="N349" s="226">
        <v>1172</v>
      </c>
      <c r="O349" s="69">
        <f t="shared" ref="O349" si="2716">IFERROR(N349/L347,"-")</f>
        <v>0.31220031965903039</v>
      </c>
      <c r="P349" s="338"/>
      <c r="Q349" s="46" t="s">
        <v>86</v>
      </c>
      <c r="R349" s="226">
        <v>1156</v>
      </c>
      <c r="S349" s="78">
        <f t="shared" ref="S349" si="2717">IFERROR(R349/P347,"-")</f>
        <v>0.36827014972921313</v>
      </c>
      <c r="T349" s="338"/>
      <c r="U349" s="46" t="s">
        <v>86</v>
      </c>
      <c r="V349" s="226">
        <v>765</v>
      </c>
      <c r="W349" s="69">
        <f t="shared" ref="W349" si="2718">IFERROR(V349/T347,"-")</f>
        <v>0.3764763779527559</v>
      </c>
      <c r="X349" s="338"/>
      <c r="Y349" s="46" t="s">
        <v>86</v>
      </c>
      <c r="Z349" s="226">
        <v>349</v>
      </c>
      <c r="AA349" s="69">
        <f t="shared" ref="AA349" si="2719">IFERROR(Z349/X347,"-")</f>
        <v>0.34350393700787402</v>
      </c>
      <c r="AB349" s="338"/>
      <c r="AC349" s="46" t="s">
        <v>86</v>
      </c>
      <c r="AD349" s="226">
        <v>101</v>
      </c>
      <c r="AE349" s="69">
        <f t="shared" ref="AE349" si="2720">IFERROR(AD349/AB347,"-")</f>
        <v>0.26370757180156656</v>
      </c>
      <c r="AF349" s="338"/>
      <c r="AG349" s="46" t="s">
        <v>86</v>
      </c>
      <c r="AH349" s="226">
        <v>3559</v>
      </c>
      <c r="AI349" s="78">
        <f t="shared" ref="AI349" si="2721">IFERROR(AH349/AF347,"-")</f>
        <v>0.34277183858229798</v>
      </c>
    </row>
    <row r="350" spans="2:35" s="20" customFormat="1">
      <c r="B350" s="311"/>
      <c r="C350" s="348"/>
      <c r="D350" s="338"/>
      <c r="E350" s="46" t="s">
        <v>87</v>
      </c>
      <c r="F350" s="226">
        <v>0</v>
      </c>
      <c r="G350" s="69">
        <f t="shared" ref="G350" si="2722">IFERROR(F350/D347,"-")</f>
        <v>0</v>
      </c>
      <c r="H350" s="338"/>
      <c r="I350" s="46" t="s">
        <v>87</v>
      </c>
      <c r="J350" s="226">
        <v>3</v>
      </c>
      <c r="K350" s="69">
        <f t="shared" ref="K350" si="2723">IFERROR(J350/H347,"-")</f>
        <v>7.1428571428571425E-2</v>
      </c>
      <c r="L350" s="338"/>
      <c r="M350" s="46" t="s">
        <v>87</v>
      </c>
      <c r="N350" s="226">
        <v>294</v>
      </c>
      <c r="O350" s="69">
        <f t="shared" ref="O350" si="2724">IFERROR(N350/L347,"-")</f>
        <v>7.8316462440063933E-2</v>
      </c>
      <c r="P350" s="338"/>
      <c r="Q350" s="46" t="s">
        <v>87</v>
      </c>
      <c r="R350" s="226">
        <v>332</v>
      </c>
      <c r="S350" s="78">
        <f t="shared" ref="S350" si="2725">IFERROR(R350/P347,"-")</f>
        <v>0.10576616756928958</v>
      </c>
      <c r="T350" s="338"/>
      <c r="U350" s="46" t="s">
        <v>87</v>
      </c>
      <c r="V350" s="226">
        <v>291</v>
      </c>
      <c r="W350" s="69">
        <f t="shared" ref="W350" si="2726">IFERROR(V350/T347,"-")</f>
        <v>0.14320866141732283</v>
      </c>
      <c r="X350" s="338"/>
      <c r="Y350" s="46" t="s">
        <v>87</v>
      </c>
      <c r="Z350" s="226">
        <v>156</v>
      </c>
      <c r="AA350" s="69">
        <f t="shared" ref="AA350" si="2727">IFERROR(Z350/X347,"-")</f>
        <v>0.15354330708661418</v>
      </c>
      <c r="AB350" s="338"/>
      <c r="AC350" s="46" t="s">
        <v>87</v>
      </c>
      <c r="AD350" s="226">
        <v>75</v>
      </c>
      <c r="AE350" s="69">
        <f t="shared" ref="AE350" si="2728">IFERROR(AD350/AB347,"-")</f>
        <v>0.195822454308094</v>
      </c>
      <c r="AF350" s="338"/>
      <c r="AG350" s="46" t="s">
        <v>87</v>
      </c>
      <c r="AH350" s="226">
        <v>1151</v>
      </c>
      <c r="AI350" s="78">
        <f t="shared" ref="AI350" si="2729">IFERROR(AH350/AF347,"-")</f>
        <v>0.11085428103630936</v>
      </c>
    </row>
    <row r="351" spans="2:35" s="20" customFormat="1">
      <c r="B351" s="311"/>
      <c r="C351" s="348"/>
      <c r="D351" s="338"/>
      <c r="E351" s="47" t="s">
        <v>88</v>
      </c>
      <c r="F351" s="227">
        <v>3</v>
      </c>
      <c r="G351" s="70">
        <f t="shared" ref="G351" si="2730">IFERROR(F351/D347,"-")</f>
        <v>0.17647058823529413</v>
      </c>
      <c r="H351" s="338"/>
      <c r="I351" s="47" t="s">
        <v>88</v>
      </c>
      <c r="J351" s="227">
        <v>12</v>
      </c>
      <c r="K351" s="70">
        <f t="shared" ref="K351" si="2731">IFERROR(J351/H347,"-")</f>
        <v>0.2857142857142857</v>
      </c>
      <c r="L351" s="338"/>
      <c r="M351" s="47" t="s">
        <v>88</v>
      </c>
      <c r="N351" s="227">
        <v>747</v>
      </c>
      <c r="O351" s="70">
        <f t="shared" ref="O351" si="2732">IFERROR(N351/L347,"-")</f>
        <v>0.1989877464038359</v>
      </c>
      <c r="P351" s="338"/>
      <c r="Q351" s="47" t="s">
        <v>88</v>
      </c>
      <c r="R351" s="227">
        <v>810</v>
      </c>
      <c r="S351" s="79">
        <f t="shared" ref="S351" si="2733">IFERROR(R351/P347,"-")</f>
        <v>0.25804396304555594</v>
      </c>
      <c r="T351" s="338"/>
      <c r="U351" s="47" t="s">
        <v>88</v>
      </c>
      <c r="V351" s="227">
        <v>550</v>
      </c>
      <c r="W351" s="70">
        <f t="shared" ref="W351" si="2734">IFERROR(V351/T347,"-")</f>
        <v>0.2706692913385827</v>
      </c>
      <c r="X351" s="338"/>
      <c r="Y351" s="47" t="s">
        <v>88</v>
      </c>
      <c r="Z351" s="227">
        <v>282</v>
      </c>
      <c r="AA351" s="70">
        <f t="shared" ref="AA351" si="2735">IFERROR(Z351/X347,"-")</f>
        <v>0.27755905511811024</v>
      </c>
      <c r="AB351" s="338"/>
      <c r="AC351" s="47" t="s">
        <v>88</v>
      </c>
      <c r="AD351" s="227">
        <v>98</v>
      </c>
      <c r="AE351" s="70">
        <f t="shared" ref="AE351" si="2736">IFERROR(AD351/AB347,"-")</f>
        <v>0.25587467362924282</v>
      </c>
      <c r="AF351" s="338"/>
      <c r="AG351" s="47" t="s">
        <v>88</v>
      </c>
      <c r="AH351" s="227">
        <v>2502</v>
      </c>
      <c r="AI351" s="79">
        <f t="shared" ref="AI351" si="2737">IFERROR(AH351/AF347,"-")</f>
        <v>0.24097081768275064</v>
      </c>
    </row>
    <row r="352" spans="2:35" s="20" customFormat="1" ht="24">
      <c r="B352" s="294"/>
      <c r="C352" s="349"/>
      <c r="D352" s="339"/>
      <c r="E352" s="224" t="s">
        <v>169</v>
      </c>
      <c r="F352" s="228">
        <v>10</v>
      </c>
      <c r="G352" s="71">
        <f t="shared" ref="G352" si="2738">IFERROR(F352/D347,"-")</f>
        <v>0.58823529411764708</v>
      </c>
      <c r="H352" s="339"/>
      <c r="I352" s="224" t="s">
        <v>169</v>
      </c>
      <c r="J352" s="228">
        <v>28</v>
      </c>
      <c r="K352" s="71">
        <f t="shared" ref="K352" si="2739">IFERROR(J352/H347,"-")</f>
        <v>0.66666666666666663</v>
      </c>
      <c r="L352" s="339"/>
      <c r="M352" s="224" t="s">
        <v>169</v>
      </c>
      <c r="N352" s="228">
        <v>2143</v>
      </c>
      <c r="O352" s="71">
        <f t="shared" ref="O352" si="2740">IFERROR(N352/L347,"-")</f>
        <v>0.57085775173148645</v>
      </c>
      <c r="P352" s="339"/>
      <c r="Q352" s="224" t="s">
        <v>169</v>
      </c>
      <c r="R352" s="228">
        <v>2084</v>
      </c>
      <c r="S352" s="71">
        <f t="shared" ref="S352" si="2741">IFERROR(R352/P347,"-")</f>
        <v>0.6639057024530105</v>
      </c>
      <c r="T352" s="339"/>
      <c r="U352" s="224" t="s">
        <v>169</v>
      </c>
      <c r="V352" s="228">
        <v>1444</v>
      </c>
      <c r="W352" s="71">
        <f t="shared" ref="W352" si="2742">IFERROR(V352/T347,"-")</f>
        <v>0.71062992125984248</v>
      </c>
      <c r="X352" s="339"/>
      <c r="Y352" s="224" t="s">
        <v>169</v>
      </c>
      <c r="Z352" s="228">
        <v>706</v>
      </c>
      <c r="AA352" s="71">
        <f t="shared" ref="AA352" si="2743">IFERROR(Z352/X347,"-")</f>
        <v>0.69488188976377951</v>
      </c>
      <c r="AB352" s="339"/>
      <c r="AC352" s="224" t="s">
        <v>169</v>
      </c>
      <c r="AD352" s="228">
        <v>250</v>
      </c>
      <c r="AE352" s="71">
        <f t="shared" ref="AE352" si="2744">IFERROR(AD352/AB347,"-")</f>
        <v>0.65274151436031336</v>
      </c>
      <c r="AF352" s="339"/>
      <c r="AG352" s="224" t="s">
        <v>169</v>
      </c>
      <c r="AH352" s="228">
        <v>6665</v>
      </c>
      <c r="AI352" s="71">
        <f t="shared" ref="AI352" si="2745">IFERROR(AH352/AF347,"-")</f>
        <v>0.64191466820764709</v>
      </c>
    </row>
    <row r="353" spans="2:35" s="20" customFormat="1">
      <c r="B353" s="293">
        <v>59</v>
      </c>
      <c r="C353" s="347" t="s">
        <v>25</v>
      </c>
      <c r="D353" s="337">
        <f>'市区町村別_在宅(医科)'!D65</f>
        <v>49</v>
      </c>
      <c r="E353" s="191" t="s">
        <v>84</v>
      </c>
      <c r="F353" s="247">
        <v>1</v>
      </c>
      <c r="G353" s="68">
        <f t="shared" ref="G353" si="2746">IFERROR(F353/D353,"-")</f>
        <v>2.0408163265306121E-2</v>
      </c>
      <c r="H353" s="337">
        <f>'市区町村別_在宅(医科)'!M65</f>
        <v>155</v>
      </c>
      <c r="I353" s="191" t="s">
        <v>84</v>
      </c>
      <c r="J353" s="247">
        <v>13</v>
      </c>
      <c r="K353" s="68">
        <f t="shared" ref="K353" si="2747">IFERROR(J353/H353,"-")</f>
        <v>8.387096774193549E-2</v>
      </c>
      <c r="L353" s="337">
        <f>'市区町村別_在宅(医科)'!V65</f>
        <v>28389</v>
      </c>
      <c r="M353" s="191" t="s">
        <v>84</v>
      </c>
      <c r="N353" s="247">
        <v>1858</v>
      </c>
      <c r="O353" s="68">
        <f t="shared" ref="O353" si="2748">IFERROR(N353/L353,"-")</f>
        <v>6.5447884744091023E-2</v>
      </c>
      <c r="P353" s="337">
        <f>'市区町村別_在宅(医科)'!AE65</f>
        <v>23146</v>
      </c>
      <c r="Q353" s="191" t="s">
        <v>84</v>
      </c>
      <c r="R353" s="247">
        <v>3026</v>
      </c>
      <c r="S353" s="77">
        <f t="shared" ref="S353" si="2749">IFERROR(R353/P353,"-")</f>
        <v>0.13073533223883177</v>
      </c>
      <c r="T353" s="337">
        <f>'市区町村別_在宅(医科)'!AN65</f>
        <v>14361</v>
      </c>
      <c r="U353" s="191" t="s">
        <v>84</v>
      </c>
      <c r="V353" s="247">
        <v>2999</v>
      </c>
      <c r="W353" s="68">
        <f t="shared" ref="W353" si="2750">IFERROR(V353/T353,"-")</f>
        <v>0.20882946869995125</v>
      </c>
      <c r="X353" s="337">
        <f>'市区町村別_在宅(医科)'!AW65</f>
        <v>5993</v>
      </c>
      <c r="Y353" s="191" t="s">
        <v>84</v>
      </c>
      <c r="Z353" s="247">
        <v>1588</v>
      </c>
      <c r="AA353" s="68">
        <f t="shared" ref="AA353" si="2751">IFERROR(Z353/X353,"-")</f>
        <v>0.26497580510595697</v>
      </c>
      <c r="AB353" s="337">
        <f>'市区町村別_在宅(医科)'!BF65</f>
        <v>2173</v>
      </c>
      <c r="AC353" s="191" t="s">
        <v>84</v>
      </c>
      <c r="AD353" s="247">
        <v>587</v>
      </c>
      <c r="AE353" s="68">
        <f t="shared" ref="AE353" si="2752">IFERROR(AD353/AB353,"-")</f>
        <v>0.27013345605154165</v>
      </c>
      <c r="AF353" s="337">
        <f>'市区町村別_在宅(医科)'!BO65</f>
        <v>74266</v>
      </c>
      <c r="AG353" s="191" t="s">
        <v>84</v>
      </c>
      <c r="AH353" s="247">
        <v>10072</v>
      </c>
      <c r="AI353" s="77">
        <f t="shared" ref="AI353" si="2753">IFERROR(AH353/AF353,"-")</f>
        <v>0.13562060700724424</v>
      </c>
    </row>
    <row r="354" spans="2:35" s="20" customFormat="1">
      <c r="B354" s="311"/>
      <c r="C354" s="348"/>
      <c r="D354" s="338"/>
      <c r="E354" s="45" t="s">
        <v>85</v>
      </c>
      <c r="F354" s="226">
        <v>12</v>
      </c>
      <c r="G354" s="69">
        <f t="shared" ref="G354" si="2754">IFERROR(F354/D353,"-")</f>
        <v>0.24489795918367346</v>
      </c>
      <c r="H354" s="338"/>
      <c r="I354" s="45" t="s">
        <v>85</v>
      </c>
      <c r="J354" s="226">
        <v>38</v>
      </c>
      <c r="K354" s="69">
        <f t="shared" ref="K354" si="2755">IFERROR(J354/H353,"-")</f>
        <v>0.24516129032258063</v>
      </c>
      <c r="L354" s="338"/>
      <c r="M354" s="45" t="s">
        <v>85</v>
      </c>
      <c r="N354" s="226">
        <v>6412</v>
      </c>
      <c r="O354" s="69">
        <f t="shared" ref="O354" si="2756">IFERROR(N354/L353,"-")</f>
        <v>0.2258621296981225</v>
      </c>
      <c r="P354" s="338"/>
      <c r="Q354" s="45" t="s">
        <v>85</v>
      </c>
      <c r="R354" s="226">
        <v>6415</v>
      </c>
      <c r="S354" s="78">
        <f t="shared" ref="S354" si="2757">IFERROR(R354/P353,"-")</f>
        <v>0.27715371986520349</v>
      </c>
      <c r="T354" s="338"/>
      <c r="U354" s="45" t="s">
        <v>85</v>
      </c>
      <c r="V354" s="226">
        <v>4374</v>
      </c>
      <c r="W354" s="69">
        <f t="shared" ref="W354" si="2758">IFERROR(V354/T353,"-")</f>
        <v>0.30457489032797158</v>
      </c>
      <c r="X354" s="338"/>
      <c r="Y354" s="45" t="s">
        <v>85</v>
      </c>
      <c r="Z354" s="226">
        <v>1797</v>
      </c>
      <c r="AA354" s="69">
        <f t="shared" ref="AA354" si="2759">IFERROR(Z354/X353,"-")</f>
        <v>0.29984982479559485</v>
      </c>
      <c r="AB354" s="338"/>
      <c r="AC354" s="45" t="s">
        <v>85</v>
      </c>
      <c r="AD354" s="226">
        <v>561</v>
      </c>
      <c r="AE354" s="69">
        <f t="shared" ref="AE354" si="2760">IFERROR(AD354/AB353,"-")</f>
        <v>0.25816843074091117</v>
      </c>
      <c r="AF354" s="338"/>
      <c r="AG354" s="45" t="s">
        <v>85</v>
      </c>
      <c r="AH354" s="226">
        <v>19609</v>
      </c>
      <c r="AI354" s="78">
        <f t="shared" ref="AI354" si="2761">IFERROR(AH354/AF353,"-")</f>
        <v>0.26403737915062075</v>
      </c>
    </row>
    <row r="355" spans="2:35" s="20" customFormat="1">
      <c r="B355" s="311"/>
      <c r="C355" s="348"/>
      <c r="D355" s="338"/>
      <c r="E355" s="46" t="s">
        <v>86</v>
      </c>
      <c r="F355" s="226">
        <v>15</v>
      </c>
      <c r="G355" s="69">
        <f t="shared" ref="G355" si="2762">IFERROR(F355/D353,"-")</f>
        <v>0.30612244897959184</v>
      </c>
      <c r="H355" s="338"/>
      <c r="I355" s="46" t="s">
        <v>86</v>
      </c>
      <c r="J355" s="226">
        <v>46</v>
      </c>
      <c r="K355" s="69">
        <f t="shared" ref="K355" si="2763">IFERROR(J355/H353,"-")</f>
        <v>0.29677419354838708</v>
      </c>
      <c r="L355" s="338"/>
      <c r="M355" s="46" t="s">
        <v>86</v>
      </c>
      <c r="N355" s="226">
        <v>9884</v>
      </c>
      <c r="O355" s="69">
        <f t="shared" ref="O355" si="2764">IFERROR(N355/L353,"-")</f>
        <v>0.34816302088837225</v>
      </c>
      <c r="P355" s="338"/>
      <c r="Q355" s="46" t="s">
        <v>86</v>
      </c>
      <c r="R355" s="226">
        <v>9623</v>
      </c>
      <c r="S355" s="78">
        <f t="shared" ref="S355" si="2765">IFERROR(R355/P353,"-")</f>
        <v>0.41575218180247125</v>
      </c>
      <c r="T355" s="338"/>
      <c r="U355" s="46" t="s">
        <v>86</v>
      </c>
      <c r="V355" s="226">
        <v>6036</v>
      </c>
      <c r="W355" s="69">
        <f t="shared" ref="W355" si="2766">IFERROR(V355/T353,"-")</f>
        <v>0.42030499268853144</v>
      </c>
      <c r="X355" s="338"/>
      <c r="Y355" s="46" t="s">
        <v>86</v>
      </c>
      <c r="Z355" s="226">
        <v>2275</v>
      </c>
      <c r="AA355" s="69">
        <f t="shared" ref="AA355" si="2767">IFERROR(Z355/X353,"-")</f>
        <v>0.37960954446854661</v>
      </c>
      <c r="AB355" s="338"/>
      <c r="AC355" s="46" t="s">
        <v>86</v>
      </c>
      <c r="AD355" s="226">
        <v>644</v>
      </c>
      <c r="AE355" s="69">
        <f t="shared" ref="AE355" si="2768">IFERROR(AD355/AB353,"-")</f>
        <v>0.29636447307869307</v>
      </c>
      <c r="AF355" s="338"/>
      <c r="AG355" s="46" t="s">
        <v>86</v>
      </c>
      <c r="AH355" s="226">
        <v>28523</v>
      </c>
      <c r="AI355" s="78">
        <f t="shared" ref="AI355" si="2769">IFERROR(AH355/AF353,"-")</f>
        <v>0.38406538658336253</v>
      </c>
    </row>
    <row r="356" spans="2:35" s="20" customFormat="1">
      <c r="B356" s="311"/>
      <c r="C356" s="348"/>
      <c r="D356" s="338"/>
      <c r="E356" s="46" t="s">
        <v>87</v>
      </c>
      <c r="F356" s="226">
        <v>4</v>
      </c>
      <c r="G356" s="69">
        <f t="shared" ref="G356" si="2770">IFERROR(F356/D353,"-")</f>
        <v>8.1632653061224483E-2</v>
      </c>
      <c r="H356" s="338"/>
      <c r="I356" s="46" t="s">
        <v>87</v>
      </c>
      <c r="J356" s="226">
        <v>15</v>
      </c>
      <c r="K356" s="69">
        <f t="shared" ref="K356" si="2771">IFERROR(J356/H353,"-")</f>
        <v>9.6774193548387094E-2</v>
      </c>
      <c r="L356" s="338"/>
      <c r="M356" s="46" t="s">
        <v>87</v>
      </c>
      <c r="N356" s="226">
        <v>2409</v>
      </c>
      <c r="O356" s="69">
        <f t="shared" ref="O356" si="2772">IFERROR(N356/L353,"-")</f>
        <v>8.4856810736552893E-2</v>
      </c>
      <c r="P356" s="338"/>
      <c r="Q356" s="46" t="s">
        <v>87</v>
      </c>
      <c r="R356" s="226">
        <v>2876</v>
      </c>
      <c r="S356" s="78">
        <f t="shared" ref="S356" si="2773">IFERROR(R356/P353,"-")</f>
        <v>0.12425473083902186</v>
      </c>
      <c r="T356" s="338"/>
      <c r="U356" s="46" t="s">
        <v>87</v>
      </c>
      <c r="V356" s="226">
        <v>2494</v>
      </c>
      <c r="W356" s="69">
        <f t="shared" ref="W356" si="2774">IFERROR(V356/T353,"-")</f>
        <v>0.17366478657475107</v>
      </c>
      <c r="X356" s="338"/>
      <c r="Y356" s="46" t="s">
        <v>87</v>
      </c>
      <c r="Z356" s="226">
        <v>1195</v>
      </c>
      <c r="AA356" s="69">
        <f t="shared" ref="AA356" si="2775">IFERROR(Z356/X353,"-")</f>
        <v>0.19939929918237945</v>
      </c>
      <c r="AB356" s="338"/>
      <c r="AC356" s="46" t="s">
        <v>87</v>
      </c>
      <c r="AD356" s="226">
        <v>408</v>
      </c>
      <c r="AE356" s="69">
        <f t="shared" ref="AE356" si="2776">IFERROR(AD356/AB353,"-")</f>
        <v>0.18775885872066267</v>
      </c>
      <c r="AF356" s="338"/>
      <c r="AG356" s="46" t="s">
        <v>87</v>
      </c>
      <c r="AH356" s="226">
        <v>9401</v>
      </c>
      <c r="AI356" s="78">
        <f t="shared" ref="AI356" si="2777">IFERROR(AH356/AF353,"-")</f>
        <v>0.12658551692564565</v>
      </c>
    </row>
    <row r="357" spans="2:35" s="20" customFormat="1">
      <c r="B357" s="311"/>
      <c r="C357" s="348"/>
      <c r="D357" s="338"/>
      <c r="E357" s="47" t="s">
        <v>88</v>
      </c>
      <c r="F357" s="227">
        <v>14</v>
      </c>
      <c r="G357" s="70">
        <f t="shared" ref="G357" si="2778">IFERROR(F357/D353,"-")</f>
        <v>0.2857142857142857</v>
      </c>
      <c r="H357" s="338"/>
      <c r="I357" s="47" t="s">
        <v>88</v>
      </c>
      <c r="J357" s="227">
        <v>38</v>
      </c>
      <c r="K357" s="70">
        <f t="shared" ref="K357" si="2779">IFERROR(J357/H353,"-")</f>
        <v>0.24516129032258063</v>
      </c>
      <c r="L357" s="338"/>
      <c r="M357" s="47" t="s">
        <v>88</v>
      </c>
      <c r="N357" s="227">
        <v>6010</v>
      </c>
      <c r="O357" s="70">
        <f t="shared" ref="O357" si="2780">IFERROR(N357/L353,"-")</f>
        <v>0.21170171545316849</v>
      </c>
      <c r="P357" s="338"/>
      <c r="Q357" s="47" t="s">
        <v>88</v>
      </c>
      <c r="R357" s="227">
        <v>6020</v>
      </c>
      <c r="S357" s="79">
        <f t="shared" ref="S357" si="2781">IFERROR(R357/P353,"-")</f>
        <v>0.26008813617903742</v>
      </c>
      <c r="T357" s="338"/>
      <c r="U357" s="47" t="s">
        <v>88</v>
      </c>
      <c r="V357" s="227">
        <v>4113</v>
      </c>
      <c r="W357" s="70">
        <f t="shared" ref="W357" si="2782">IFERROR(V357/T353,"-")</f>
        <v>0.28640066847712553</v>
      </c>
      <c r="X357" s="338"/>
      <c r="Y357" s="47" t="s">
        <v>88</v>
      </c>
      <c r="Z357" s="227">
        <v>1733</v>
      </c>
      <c r="AA357" s="70">
        <f t="shared" ref="AA357" si="2783">IFERROR(Z357/X353,"-")</f>
        <v>0.28917069914900717</v>
      </c>
      <c r="AB357" s="338"/>
      <c r="AC357" s="47" t="s">
        <v>88</v>
      </c>
      <c r="AD357" s="227">
        <v>595</v>
      </c>
      <c r="AE357" s="70">
        <f t="shared" ref="AE357" si="2784">IFERROR(AD357/AB353,"-")</f>
        <v>0.27381500230096639</v>
      </c>
      <c r="AF357" s="338"/>
      <c r="AG357" s="47" t="s">
        <v>88</v>
      </c>
      <c r="AH357" s="227">
        <v>18523</v>
      </c>
      <c r="AI357" s="79">
        <f t="shared" ref="AI357" si="2785">IFERROR(AH357/AF353,"-")</f>
        <v>0.24941426763256402</v>
      </c>
    </row>
    <row r="358" spans="2:35" s="20" customFormat="1" ht="24">
      <c r="B358" s="294"/>
      <c r="C358" s="349"/>
      <c r="D358" s="339"/>
      <c r="E358" s="224" t="s">
        <v>169</v>
      </c>
      <c r="F358" s="228">
        <v>31</v>
      </c>
      <c r="G358" s="71">
        <f t="shared" ref="G358" si="2786">IFERROR(F358/D353,"-")</f>
        <v>0.63265306122448983</v>
      </c>
      <c r="H358" s="339"/>
      <c r="I358" s="224" t="s">
        <v>169</v>
      </c>
      <c r="J358" s="228">
        <v>100</v>
      </c>
      <c r="K358" s="71">
        <f t="shared" ref="K358" si="2787">IFERROR(J358/H353,"-")</f>
        <v>0.64516129032258063</v>
      </c>
      <c r="L358" s="339"/>
      <c r="M358" s="224" t="s">
        <v>169</v>
      </c>
      <c r="N358" s="228">
        <v>16798</v>
      </c>
      <c r="O358" s="71">
        <f t="shared" ref="O358" si="2788">IFERROR(N358/L353,"-")</f>
        <v>0.59170805593715881</v>
      </c>
      <c r="P358" s="339"/>
      <c r="Q358" s="224" t="s">
        <v>169</v>
      </c>
      <c r="R358" s="228">
        <v>16014</v>
      </c>
      <c r="S358" s="71">
        <f t="shared" ref="S358" si="2789">IFERROR(R358/P353,"-")</f>
        <v>0.69186900544370522</v>
      </c>
      <c r="T358" s="339"/>
      <c r="U358" s="224" t="s">
        <v>169</v>
      </c>
      <c r="V358" s="228">
        <v>10621</v>
      </c>
      <c r="W358" s="71">
        <f t="shared" ref="W358" si="2790">IFERROR(V358/T353,"-")</f>
        <v>0.73957245317178466</v>
      </c>
      <c r="X358" s="339"/>
      <c r="Y358" s="224" t="s">
        <v>169</v>
      </c>
      <c r="Z358" s="228">
        <v>4397</v>
      </c>
      <c r="AA358" s="71">
        <f t="shared" ref="AA358" si="2791">IFERROR(Z358/X353,"-")</f>
        <v>0.73368930418821954</v>
      </c>
      <c r="AB358" s="339"/>
      <c r="AC358" s="224" t="s">
        <v>169</v>
      </c>
      <c r="AD358" s="228">
        <v>1449</v>
      </c>
      <c r="AE358" s="71">
        <f t="shared" ref="AE358" si="2792">IFERROR(AD358/AB353,"-")</f>
        <v>0.66682006442705932</v>
      </c>
      <c r="AF358" s="339"/>
      <c r="AG358" s="224" t="s">
        <v>169</v>
      </c>
      <c r="AH358" s="228">
        <v>49410</v>
      </c>
      <c r="AI358" s="71">
        <f t="shared" ref="AI358" si="2793">IFERROR(AH358/AF353,"-")</f>
        <v>0.66531117873589529</v>
      </c>
    </row>
    <row r="359" spans="2:35" s="20" customFormat="1">
      <c r="B359" s="293">
        <v>60</v>
      </c>
      <c r="C359" s="347" t="s">
        <v>52</v>
      </c>
      <c r="D359" s="337">
        <f>'市区町村別_在宅(医科)'!D66</f>
        <v>31</v>
      </c>
      <c r="E359" s="191" t="s">
        <v>84</v>
      </c>
      <c r="F359" s="247">
        <v>1</v>
      </c>
      <c r="G359" s="68">
        <f t="shared" ref="G359" si="2794">IFERROR(F359/D359,"-")</f>
        <v>3.2258064516129031E-2</v>
      </c>
      <c r="H359" s="337">
        <f>'市区町村別_在宅(医科)'!M66</f>
        <v>71</v>
      </c>
      <c r="I359" s="191" t="s">
        <v>84</v>
      </c>
      <c r="J359" s="247">
        <v>5</v>
      </c>
      <c r="K359" s="68">
        <f t="shared" ref="K359" si="2795">IFERROR(J359/H359,"-")</f>
        <v>7.0422535211267609E-2</v>
      </c>
      <c r="L359" s="337">
        <f>'市区町村別_在宅(医科)'!V66</f>
        <v>3805</v>
      </c>
      <c r="M359" s="191" t="s">
        <v>84</v>
      </c>
      <c r="N359" s="247">
        <v>281</v>
      </c>
      <c r="O359" s="68">
        <f t="shared" ref="O359" si="2796">IFERROR(N359/L359,"-")</f>
        <v>7.3850197109067012E-2</v>
      </c>
      <c r="P359" s="337">
        <f>'市区町村別_在宅(医科)'!AE66</f>
        <v>2885</v>
      </c>
      <c r="Q359" s="191" t="s">
        <v>84</v>
      </c>
      <c r="R359" s="247">
        <v>419</v>
      </c>
      <c r="S359" s="77">
        <f t="shared" ref="S359" si="2797">IFERROR(R359/P359,"-")</f>
        <v>0.14523396880415945</v>
      </c>
      <c r="T359" s="337">
        <f>'市区町村別_在宅(医科)'!AN66</f>
        <v>1781</v>
      </c>
      <c r="U359" s="191" t="s">
        <v>84</v>
      </c>
      <c r="V359" s="247">
        <v>418</v>
      </c>
      <c r="W359" s="68">
        <f t="shared" ref="W359" si="2798">IFERROR(V359/T359,"-")</f>
        <v>0.23469960696238068</v>
      </c>
      <c r="X359" s="337">
        <f>'市区町村別_在宅(医科)'!AW66</f>
        <v>820</v>
      </c>
      <c r="Y359" s="191" t="s">
        <v>84</v>
      </c>
      <c r="Z359" s="247">
        <v>223</v>
      </c>
      <c r="AA359" s="68">
        <f t="shared" ref="AA359" si="2799">IFERROR(Z359/X359,"-")</f>
        <v>0.27195121951219514</v>
      </c>
      <c r="AB359" s="337">
        <f>'市区町村別_在宅(医科)'!BF66</f>
        <v>265</v>
      </c>
      <c r="AC359" s="191" t="s">
        <v>84</v>
      </c>
      <c r="AD359" s="247">
        <v>91</v>
      </c>
      <c r="AE359" s="68">
        <f t="shared" ref="AE359" si="2800">IFERROR(AD359/AB359,"-")</f>
        <v>0.34339622641509432</v>
      </c>
      <c r="AF359" s="337">
        <f>'市区町村別_在宅(医科)'!BO66</f>
        <v>9658</v>
      </c>
      <c r="AG359" s="191" t="s">
        <v>84</v>
      </c>
      <c r="AH359" s="247">
        <v>1438</v>
      </c>
      <c r="AI359" s="77">
        <f t="shared" ref="AI359" si="2801">IFERROR(AH359/AF359,"-")</f>
        <v>0.1488921101677366</v>
      </c>
    </row>
    <row r="360" spans="2:35" s="20" customFormat="1">
      <c r="B360" s="311"/>
      <c r="C360" s="348"/>
      <c r="D360" s="338"/>
      <c r="E360" s="45" t="s">
        <v>85</v>
      </c>
      <c r="F360" s="226">
        <v>10</v>
      </c>
      <c r="G360" s="69">
        <f t="shared" ref="G360" si="2802">IFERROR(F360/D359,"-")</f>
        <v>0.32258064516129031</v>
      </c>
      <c r="H360" s="338"/>
      <c r="I360" s="45" t="s">
        <v>85</v>
      </c>
      <c r="J360" s="226">
        <v>25</v>
      </c>
      <c r="K360" s="69">
        <f t="shared" ref="K360" si="2803">IFERROR(J360/H359,"-")</f>
        <v>0.352112676056338</v>
      </c>
      <c r="L360" s="338"/>
      <c r="M360" s="45" t="s">
        <v>85</v>
      </c>
      <c r="N360" s="226">
        <v>837</v>
      </c>
      <c r="O360" s="69">
        <f t="shared" ref="O360" si="2804">IFERROR(N360/L359,"-")</f>
        <v>0.21997371879106439</v>
      </c>
      <c r="P360" s="338"/>
      <c r="Q360" s="45" t="s">
        <v>85</v>
      </c>
      <c r="R360" s="226">
        <v>844</v>
      </c>
      <c r="S360" s="78">
        <f t="shared" ref="S360" si="2805">IFERROR(R360/P359,"-")</f>
        <v>0.29254766031195839</v>
      </c>
      <c r="T360" s="338"/>
      <c r="U360" s="45" t="s">
        <v>85</v>
      </c>
      <c r="V360" s="226">
        <v>618</v>
      </c>
      <c r="W360" s="69">
        <f t="shared" ref="W360" si="2806">IFERROR(V360/T359,"-")</f>
        <v>0.34699606962380686</v>
      </c>
      <c r="X360" s="338"/>
      <c r="Y360" s="45" t="s">
        <v>85</v>
      </c>
      <c r="Z360" s="226">
        <v>272</v>
      </c>
      <c r="AA360" s="69">
        <f t="shared" ref="AA360" si="2807">IFERROR(Z360/X359,"-")</f>
        <v>0.33170731707317075</v>
      </c>
      <c r="AB360" s="338"/>
      <c r="AC360" s="45" t="s">
        <v>85</v>
      </c>
      <c r="AD360" s="226">
        <v>92</v>
      </c>
      <c r="AE360" s="69">
        <f t="shared" ref="AE360" si="2808">IFERROR(AD360/AB359,"-")</f>
        <v>0.3471698113207547</v>
      </c>
      <c r="AF360" s="338"/>
      <c r="AG360" s="45" t="s">
        <v>85</v>
      </c>
      <c r="AH360" s="226">
        <v>2698</v>
      </c>
      <c r="AI360" s="78">
        <f t="shared" ref="AI360" si="2809">IFERROR(AH360/AF359,"-")</f>
        <v>0.27935390349968936</v>
      </c>
    </row>
    <row r="361" spans="2:35" s="20" customFormat="1">
      <c r="B361" s="311"/>
      <c r="C361" s="348"/>
      <c r="D361" s="338"/>
      <c r="E361" s="46" t="s">
        <v>86</v>
      </c>
      <c r="F361" s="226">
        <v>8</v>
      </c>
      <c r="G361" s="69">
        <f t="shared" ref="G361" si="2810">IFERROR(F361/D359,"-")</f>
        <v>0.25806451612903225</v>
      </c>
      <c r="H361" s="338"/>
      <c r="I361" s="46" t="s">
        <v>86</v>
      </c>
      <c r="J361" s="226">
        <v>18</v>
      </c>
      <c r="K361" s="69">
        <f t="shared" ref="K361" si="2811">IFERROR(J361/H359,"-")</f>
        <v>0.25352112676056338</v>
      </c>
      <c r="L361" s="338"/>
      <c r="M361" s="46" t="s">
        <v>86</v>
      </c>
      <c r="N361" s="226">
        <v>1088</v>
      </c>
      <c r="O361" s="69">
        <f t="shared" ref="O361" si="2812">IFERROR(N361/L359,"-")</f>
        <v>0.28593955321944808</v>
      </c>
      <c r="P361" s="338"/>
      <c r="Q361" s="46" t="s">
        <v>86</v>
      </c>
      <c r="R361" s="226">
        <v>1044</v>
      </c>
      <c r="S361" s="78">
        <f t="shared" ref="S361" si="2813">IFERROR(R361/P359,"-")</f>
        <v>0.36187175043327557</v>
      </c>
      <c r="T361" s="338"/>
      <c r="U361" s="46" t="s">
        <v>86</v>
      </c>
      <c r="V361" s="226">
        <v>707</v>
      </c>
      <c r="W361" s="69">
        <f t="shared" ref="W361" si="2814">IFERROR(V361/T359,"-")</f>
        <v>0.39696799550814149</v>
      </c>
      <c r="X361" s="338"/>
      <c r="Y361" s="46" t="s">
        <v>86</v>
      </c>
      <c r="Z361" s="226">
        <v>304</v>
      </c>
      <c r="AA361" s="69">
        <f t="shared" ref="AA361" si="2815">IFERROR(Z361/X359,"-")</f>
        <v>0.37073170731707317</v>
      </c>
      <c r="AB361" s="338"/>
      <c r="AC361" s="46" t="s">
        <v>86</v>
      </c>
      <c r="AD361" s="226">
        <v>88</v>
      </c>
      <c r="AE361" s="69">
        <f t="shared" ref="AE361" si="2816">IFERROR(AD361/AB359,"-")</f>
        <v>0.33207547169811319</v>
      </c>
      <c r="AF361" s="338"/>
      <c r="AG361" s="46" t="s">
        <v>86</v>
      </c>
      <c r="AH361" s="226">
        <v>3257</v>
      </c>
      <c r="AI361" s="78">
        <f t="shared" ref="AI361" si="2817">IFERROR(AH361/AF359,"-")</f>
        <v>0.33723338165251604</v>
      </c>
    </row>
    <row r="362" spans="2:35" s="20" customFormat="1">
      <c r="B362" s="311"/>
      <c r="C362" s="348"/>
      <c r="D362" s="338"/>
      <c r="E362" s="46" t="s">
        <v>87</v>
      </c>
      <c r="F362" s="226">
        <v>2</v>
      </c>
      <c r="G362" s="69">
        <f t="shared" ref="G362" si="2818">IFERROR(F362/D359,"-")</f>
        <v>6.4516129032258063E-2</v>
      </c>
      <c r="H362" s="338"/>
      <c r="I362" s="46" t="s">
        <v>87</v>
      </c>
      <c r="J362" s="226">
        <v>4</v>
      </c>
      <c r="K362" s="69">
        <f t="shared" ref="K362" si="2819">IFERROR(J362/H359,"-")</f>
        <v>5.6338028169014086E-2</v>
      </c>
      <c r="L362" s="338"/>
      <c r="M362" s="46" t="s">
        <v>87</v>
      </c>
      <c r="N362" s="226">
        <v>235</v>
      </c>
      <c r="O362" s="69">
        <f t="shared" ref="O362" si="2820">IFERROR(N362/L359,"-")</f>
        <v>6.1760840998685937E-2</v>
      </c>
      <c r="P362" s="338"/>
      <c r="Q362" s="46" t="s">
        <v>87</v>
      </c>
      <c r="R362" s="226">
        <v>311</v>
      </c>
      <c r="S362" s="78">
        <f t="shared" ref="S362" si="2821">IFERROR(R362/P359,"-")</f>
        <v>0.10779896013864818</v>
      </c>
      <c r="T362" s="338"/>
      <c r="U362" s="46" t="s">
        <v>87</v>
      </c>
      <c r="V362" s="226">
        <v>277</v>
      </c>
      <c r="W362" s="69">
        <f t="shared" ref="W362" si="2822">IFERROR(V362/T359,"-")</f>
        <v>0.15553060078607525</v>
      </c>
      <c r="X362" s="338"/>
      <c r="Y362" s="46" t="s">
        <v>87</v>
      </c>
      <c r="Z362" s="226">
        <v>142</v>
      </c>
      <c r="AA362" s="69">
        <f t="shared" ref="AA362" si="2823">IFERROR(Z362/X359,"-")</f>
        <v>0.17317073170731706</v>
      </c>
      <c r="AB362" s="338"/>
      <c r="AC362" s="46" t="s">
        <v>87</v>
      </c>
      <c r="AD362" s="226">
        <v>61</v>
      </c>
      <c r="AE362" s="69">
        <f t="shared" ref="AE362" si="2824">IFERROR(AD362/AB359,"-")</f>
        <v>0.23018867924528302</v>
      </c>
      <c r="AF362" s="338"/>
      <c r="AG362" s="46" t="s">
        <v>87</v>
      </c>
      <c r="AH362" s="226">
        <v>1032</v>
      </c>
      <c r="AI362" s="78">
        <f t="shared" ref="AI362" si="2825">IFERROR(AH362/AF359,"-")</f>
        <v>0.10685442120521847</v>
      </c>
    </row>
    <row r="363" spans="2:35" s="20" customFormat="1">
      <c r="B363" s="311"/>
      <c r="C363" s="348"/>
      <c r="D363" s="338"/>
      <c r="E363" s="47" t="s">
        <v>88</v>
      </c>
      <c r="F363" s="227">
        <v>5</v>
      </c>
      <c r="G363" s="70">
        <f t="shared" ref="G363" si="2826">IFERROR(F363/D359,"-")</f>
        <v>0.16129032258064516</v>
      </c>
      <c r="H363" s="338"/>
      <c r="I363" s="47" t="s">
        <v>88</v>
      </c>
      <c r="J363" s="227">
        <v>13</v>
      </c>
      <c r="K363" s="70">
        <f t="shared" ref="K363" si="2827">IFERROR(J363/H359,"-")</f>
        <v>0.18309859154929578</v>
      </c>
      <c r="L363" s="338"/>
      <c r="M363" s="47" t="s">
        <v>88</v>
      </c>
      <c r="N363" s="227">
        <v>733</v>
      </c>
      <c r="O363" s="70">
        <f t="shared" ref="O363" si="2828">IFERROR(N363/L359,"-")</f>
        <v>0.1926412614980289</v>
      </c>
      <c r="P363" s="338"/>
      <c r="Q363" s="47" t="s">
        <v>88</v>
      </c>
      <c r="R363" s="227">
        <v>655</v>
      </c>
      <c r="S363" s="79">
        <f t="shared" ref="S363" si="2829">IFERROR(R363/P359,"-")</f>
        <v>0.22703639514731369</v>
      </c>
      <c r="T363" s="338"/>
      <c r="U363" s="47" t="s">
        <v>88</v>
      </c>
      <c r="V363" s="227">
        <v>459</v>
      </c>
      <c r="W363" s="70">
        <f t="shared" ref="W363" si="2830">IFERROR(V363/T359,"-")</f>
        <v>0.25772038180797308</v>
      </c>
      <c r="X363" s="338"/>
      <c r="Y363" s="47" t="s">
        <v>88</v>
      </c>
      <c r="Z363" s="227">
        <v>203</v>
      </c>
      <c r="AA363" s="70">
        <f t="shared" ref="AA363" si="2831">IFERROR(Z363/X359,"-")</f>
        <v>0.2475609756097561</v>
      </c>
      <c r="AB363" s="338"/>
      <c r="AC363" s="47" t="s">
        <v>88</v>
      </c>
      <c r="AD363" s="227">
        <v>71</v>
      </c>
      <c r="AE363" s="70">
        <f t="shared" ref="AE363" si="2832">IFERROR(AD363/AB359,"-")</f>
        <v>0.26792452830188679</v>
      </c>
      <c r="AF363" s="338"/>
      <c r="AG363" s="47" t="s">
        <v>88</v>
      </c>
      <c r="AH363" s="227">
        <v>2139</v>
      </c>
      <c r="AI363" s="79">
        <f t="shared" ref="AI363" si="2833">IFERROR(AH363/AF359,"-")</f>
        <v>0.22147442534686271</v>
      </c>
    </row>
    <row r="364" spans="2:35" s="20" customFormat="1" ht="24">
      <c r="B364" s="294"/>
      <c r="C364" s="349"/>
      <c r="D364" s="339"/>
      <c r="E364" s="224" t="s">
        <v>169</v>
      </c>
      <c r="F364" s="228">
        <v>16</v>
      </c>
      <c r="G364" s="71">
        <f t="shared" ref="G364" si="2834">IFERROR(F364/D359,"-")</f>
        <v>0.5161290322580645</v>
      </c>
      <c r="H364" s="339"/>
      <c r="I364" s="224" t="s">
        <v>169</v>
      </c>
      <c r="J364" s="228">
        <v>46</v>
      </c>
      <c r="K364" s="71">
        <f t="shared" ref="K364" si="2835">IFERROR(J364/H359,"-")</f>
        <v>0.647887323943662</v>
      </c>
      <c r="L364" s="339"/>
      <c r="M364" s="224" t="s">
        <v>169</v>
      </c>
      <c r="N364" s="228">
        <v>2038</v>
      </c>
      <c r="O364" s="71">
        <f t="shared" ref="O364" si="2836">IFERROR(N364/L359,"-")</f>
        <v>0.5356110381077529</v>
      </c>
      <c r="P364" s="339"/>
      <c r="Q364" s="224" t="s">
        <v>169</v>
      </c>
      <c r="R364" s="228">
        <v>1883</v>
      </c>
      <c r="S364" s="71">
        <f t="shared" ref="S364" si="2837">IFERROR(R364/P359,"-")</f>
        <v>0.65268630849220099</v>
      </c>
      <c r="T364" s="339"/>
      <c r="U364" s="224" t="s">
        <v>169</v>
      </c>
      <c r="V364" s="228">
        <v>1301</v>
      </c>
      <c r="W364" s="71">
        <f t="shared" ref="W364" si="2838">IFERROR(V364/T359,"-")</f>
        <v>0.73048848961257717</v>
      </c>
      <c r="X364" s="339"/>
      <c r="Y364" s="224" t="s">
        <v>169</v>
      </c>
      <c r="Z364" s="228">
        <v>589</v>
      </c>
      <c r="AA364" s="71">
        <f t="shared" ref="AA364" si="2839">IFERROR(Z364/X359,"-")</f>
        <v>0.71829268292682924</v>
      </c>
      <c r="AB364" s="339"/>
      <c r="AC364" s="224" t="s">
        <v>169</v>
      </c>
      <c r="AD364" s="228">
        <v>195</v>
      </c>
      <c r="AE364" s="71">
        <f t="shared" ref="AE364" si="2840">IFERROR(AD364/AB359,"-")</f>
        <v>0.73584905660377353</v>
      </c>
      <c r="AF364" s="339"/>
      <c r="AG364" s="224" t="s">
        <v>169</v>
      </c>
      <c r="AH364" s="228">
        <v>6068</v>
      </c>
      <c r="AI364" s="71">
        <f t="shared" ref="AI364" si="2841">IFERROR(AH364/AF359,"-")</f>
        <v>0.62828743010975352</v>
      </c>
    </row>
    <row r="365" spans="2:35" s="20" customFormat="1">
      <c r="B365" s="293">
        <v>61</v>
      </c>
      <c r="C365" s="347" t="s">
        <v>20</v>
      </c>
      <c r="D365" s="337">
        <f>'市区町村別_在宅(医科)'!D67</f>
        <v>1</v>
      </c>
      <c r="E365" s="191" t="s">
        <v>84</v>
      </c>
      <c r="F365" s="247">
        <v>0</v>
      </c>
      <c r="G365" s="68">
        <f t="shared" ref="G365" si="2842">IFERROR(F365/D365,"-")</f>
        <v>0</v>
      </c>
      <c r="H365" s="337">
        <f>'市区町村別_在宅(医科)'!M67</f>
        <v>18</v>
      </c>
      <c r="I365" s="191" t="s">
        <v>84</v>
      </c>
      <c r="J365" s="247">
        <v>0</v>
      </c>
      <c r="K365" s="68">
        <f t="shared" ref="K365" si="2843">IFERROR(J365/H365,"-")</f>
        <v>0</v>
      </c>
      <c r="L365" s="337">
        <f>'市区町村別_在宅(医科)'!V67</f>
        <v>3493</v>
      </c>
      <c r="M365" s="191" t="s">
        <v>84</v>
      </c>
      <c r="N365" s="247">
        <v>194</v>
      </c>
      <c r="O365" s="68">
        <f t="shared" ref="O365" si="2844">IFERROR(N365/L365,"-")</f>
        <v>5.553965073003149E-2</v>
      </c>
      <c r="P365" s="337">
        <f>'市区町村別_在宅(医科)'!AE67</f>
        <v>2594</v>
      </c>
      <c r="Q365" s="191" t="s">
        <v>84</v>
      </c>
      <c r="R365" s="247">
        <v>322</v>
      </c>
      <c r="S365" s="77">
        <f t="shared" ref="S365" si="2845">IFERROR(R365/P365,"-")</f>
        <v>0.12413261372397841</v>
      </c>
      <c r="T365" s="337">
        <f>'市区町村別_在宅(医科)'!AN67</f>
        <v>1447</v>
      </c>
      <c r="U365" s="191" t="s">
        <v>84</v>
      </c>
      <c r="V365" s="247">
        <v>314</v>
      </c>
      <c r="W365" s="68">
        <f t="shared" ref="W365" si="2846">IFERROR(V365/T365,"-")</f>
        <v>0.21700069108500344</v>
      </c>
      <c r="X365" s="337">
        <f>'市区町村別_在宅(医科)'!AW67</f>
        <v>627</v>
      </c>
      <c r="Y365" s="191" t="s">
        <v>84</v>
      </c>
      <c r="Z365" s="247">
        <v>191</v>
      </c>
      <c r="AA365" s="68">
        <f t="shared" ref="AA365" si="2847">IFERROR(Z365/X365,"-")</f>
        <v>0.30462519936204147</v>
      </c>
      <c r="AB365" s="337">
        <f>'市区町村別_在宅(医科)'!BF67</f>
        <v>221</v>
      </c>
      <c r="AC365" s="191" t="s">
        <v>84</v>
      </c>
      <c r="AD365" s="247">
        <v>66</v>
      </c>
      <c r="AE365" s="68">
        <f t="shared" ref="AE365" si="2848">IFERROR(AD365/AB365,"-")</f>
        <v>0.29864253393665158</v>
      </c>
      <c r="AF365" s="337">
        <f>'市区町村別_在宅(医科)'!BO67</f>
        <v>8401</v>
      </c>
      <c r="AG365" s="191" t="s">
        <v>84</v>
      </c>
      <c r="AH365" s="247">
        <v>1087</v>
      </c>
      <c r="AI365" s="77">
        <f t="shared" ref="AI365" si="2849">IFERROR(AH365/AF365,"-")</f>
        <v>0.12938935840971313</v>
      </c>
    </row>
    <row r="366" spans="2:35" s="20" customFormat="1">
      <c r="B366" s="311"/>
      <c r="C366" s="348"/>
      <c r="D366" s="338"/>
      <c r="E366" s="45" t="s">
        <v>85</v>
      </c>
      <c r="F366" s="226">
        <v>0</v>
      </c>
      <c r="G366" s="69">
        <f t="shared" ref="G366" si="2850">IFERROR(F366/D365,"-")</f>
        <v>0</v>
      </c>
      <c r="H366" s="338"/>
      <c r="I366" s="45" t="s">
        <v>85</v>
      </c>
      <c r="J366" s="226">
        <v>5</v>
      </c>
      <c r="K366" s="69">
        <f t="shared" ref="K366" si="2851">IFERROR(J366/H365,"-")</f>
        <v>0.27777777777777779</v>
      </c>
      <c r="L366" s="338"/>
      <c r="M366" s="45" t="s">
        <v>85</v>
      </c>
      <c r="N366" s="226">
        <v>729</v>
      </c>
      <c r="O366" s="69">
        <f t="shared" ref="O366" si="2852">IFERROR(N366/L365,"-")</f>
        <v>0.20870312052676782</v>
      </c>
      <c r="P366" s="338"/>
      <c r="Q366" s="45" t="s">
        <v>85</v>
      </c>
      <c r="R366" s="226">
        <v>749</v>
      </c>
      <c r="S366" s="78">
        <f t="shared" ref="S366" si="2853">IFERROR(R366/P365,"-")</f>
        <v>0.28874325366229758</v>
      </c>
      <c r="T366" s="338"/>
      <c r="U366" s="45" t="s">
        <v>85</v>
      </c>
      <c r="V366" s="226">
        <v>444</v>
      </c>
      <c r="W366" s="69">
        <f t="shared" ref="W366" si="2854">IFERROR(V366/T365,"-")</f>
        <v>0.30684174153420873</v>
      </c>
      <c r="X366" s="338"/>
      <c r="Y366" s="45" t="s">
        <v>85</v>
      </c>
      <c r="Z366" s="226">
        <v>189</v>
      </c>
      <c r="AA366" s="69">
        <f t="shared" ref="AA366" si="2855">IFERROR(Z366/X365,"-")</f>
        <v>0.30143540669856461</v>
      </c>
      <c r="AB366" s="338"/>
      <c r="AC366" s="45" t="s">
        <v>85</v>
      </c>
      <c r="AD366" s="226">
        <v>68</v>
      </c>
      <c r="AE366" s="69">
        <f t="shared" ref="AE366" si="2856">IFERROR(AD366/AB365,"-")</f>
        <v>0.30769230769230771</v>
      </c>
      <c r="AF366" s="338"/>
      <c r="AG366" s="45" t="s">
        <v>85</v>
      </c>
      <c r="AH366" s="226">
        <v>2184</v>
      </c>
      <c r="AI366" s="78">
        <f t="shared" ref="AI366" si="2857">IFERROR(AH366/AF365,"-")</f>
        <v>0.25996905130341624</v>
      </c>
    </row>
    <row r="367" spans="2:35" s="20" customFormat="1">
      <c r="B367" s="311"/>
      <c r="C367" s="348"/>
      <c r="D367" s="338"/>
      <c r="E367" s="46" t="s">
        <v>86</v>
      </c>
      <c r="F367" s="226">
        <v>0</v>
      </c>
      <c r="G367" s="69">
        <f t="shared" ref="G367" si="2858">IFERROR(F367/D365,"-")</f>
        <v>0</v>
      </c>
      <c r="H367" s="338"/>
      <c r="I367" s="46" t="s">
        <v>86</v>
      </c>
      <c r="J367" s="226">
        <v>7</v>
      </c>
      <c r="K367" s="69">
        <f t="shared" ref="K367" si="2859">IFERROR(J367/H365,"-")</f>
        <v>0.3888888888888889</v>
      </c>
      <c r="L367" s="338"/>
      <c r="M367" s="46" t="s">
        <v>86</v>
      </c>
      <c r="N367" s="226">
        <v>1098</v>
      </c>
      <c r="O367" s="69">
        <f t="shared" ref="O367" si="2860">IFERROR(N367/L365,"-")</f>
        <v>0.31434297165760089</v>
      </c>
      <c r="P367" s="338"/>
      <c r="Q367" s="46" t="s">
        <v>86</v>
      </c>
      <c r="R367" s="226">
        <v>980</v>
      </c>
      <c r="S367" s="78">
        <f t="shared" ref="S367" si="2861">IFERROR(R367/P365,"-")</f>
        <v>0.37779491133384735</v>
      </c>
      <c r="T367" s="338"/>
      <c r="U367" s="46" t="s">
        <v>86</v>
      </c>
      <c r="V367" s="226">
        <v>535</v>
      </c>
      <c r="W367" s="69">
        <f t="shared" ref="W367" si="2862">IFERROR(V367/T365,"-")</f>
        <v>0.3697304768486524</v>
      </c>
      <c r="X367" s="338"/>
      <c r="Y367" s="46" t="s">
        <v>86</v>
      </c>
      <c r="Z367" s="226">
        <v>208</v>
      </c>
      <c r="AA367" s="69">
        <f t="shared" ref="AA367" si="2863">IFERROR(Z367/X365,"-")</f>
        <v>0.33173843700159489</v>
      </c>
      <c r="AB367" s="338"/>
      <c r="AC367" s="46" t="s">
        <v>86</v>
      </c>
      <c r="AD367" s="226">
        <v>60</v>
      </c>
      <c r="AE367" s="69">
        <f t="shared" ref="AE367" si="2864">IFERROR(AD367/AB365,"-")</f>
        <v>0.27149321266968324</v>
      </c>
      <c r="AF367" s="338"/>
      <c r="AG367" s="46" t="s">
        <v>86</v>
      </c>
      <c r="AH367" s="226">
        <v>2888</v>
      </c>
      <c r="AI367" s="78">
        <f t="shared" ref="AI367" si="2865">IFERROR(AH367/AF365,"-")</f>
        <v>0.34376859897631235</v>
      </c>
    </row>
    <row r="368" spans="2:35" s="20" customFormat="1">
      <c r="B368" s="311"/>
      <c r="C368" s="348"/>
      <c r="D368" s="338"/>
      <c r="E368" s="46" t="s">
        <v>87</v>
      </c>
      <c r="F368" s="226">
        <v>0</v>
      </c>
      <c r="G368" s="69">
        <f t="shared" ref="G368" si="2866">IFERROR(F368/D365,"-")</f>
        <v>0</v>
      </c>
      <c r="H368" s="338"/>
      <c r="I368" s="46" t="s">
        <v>87</v>
      </c>
      <c r="J368" s="226">
        <v>1</v>
      </c>
      <c r="K368" s="69">
        <f t="shared" ref="K368" si="2867">IFERROR(J368/H365,"-")</f>
        <v>5.5555555555555552E-2</v>
      </c>
      <c r="L368" s="338"/>
      <c r="M368" s="46" t="s">
        <v>87</v>
      </c>
      <c r="N368" s="226">
        <v>262</v>
      </c>
      <c r="O368" s="69">
        <f t="shared" ref="O368" si="2868">IFERROR(N368/L365,"-")</f>
        <v>7.500715717148583E-2</v>
      </c>
      <c r="P368" s="338"/>
      <c r="Q368" s="46" t="s">
        <v>87</v>
      </c>
      <c r="R368" s="226">
        <v>288</v>
      </c>
      <c r="S368" s="78">
        <f t="shared" ref="S368" si="2869">IFERROR(R368/P365,"-")</f>
        <v>0.11102544333076329</v>
      </c>
      <c r="T368" s="338"/>
      <c r="U368" s="46" t="s">
        <v>87</v>
      </c>
      <c r="V368" s="226">
        <v>226</v>
      </c>
      <c r="W368" s="69">
        <f t="shared" ref="W368" si="2870">IFERROR(V368/T365,"-")</f>
        <v>0.15618521078092606</v>
      </c>
      <c r="X368" s="338"/>
      <c r="Y368" s="46" t="s">
        <v>87</v>
      </c>
      <c r="Z368" s="226">
        <v>118</v>
      </c>
      <c r="AA368" s="69">
        <f t="shared" ref="AA368" si="2871">IFERROR(Z368/X365,"-")</f>
        <v>0.18819776714513556</v>
      </c>
      <c r="AB368" s="338"/>
      <c r="AC368" s="46" t="s">
        <v>87</v>
      </c>
      <c r="AD368" s="226">
        <v>41</v>
      </c>
      <c r="AE368" s="69">
        <f t="shared" ref="AE368" si="2872">IFERROR(AD368/AB365,"-")</f>
        <v>0.18552036199095023</v>
      </c>
      <c r="AF368" s="338"/>
      <c r="AG368" s="46" t="s">
        <v>87</v>
      </c>
      <c r="AH368" s="226">
        <v>936</v>
      </c>
      <c r="AI368" s="78">
        <f t="shared" ref="AI368" si="2873">IFERROR(AH368/AF365,"-")</f>
        <v>0.11141530770146411</v>
      </c>
    </row>
    <row r="369" spans="2:35" s="20" customFormat="1">
      <c r="B369" s="311"/>
      <c r="C369" s="348"/>
      <c r="D369" s="338"/>
      <c r="E369" s="47" t="s">
        <v>88</v>
      </c>
      <c r="F369" s="227">
        <v>0</v>
      </c>
      <c r="G369" s="70">
        <f t="shared" ref="G369" si="2874">IFERROR(F369/D365,"-")</f>
        <v>0</v>
      </c>
      <c r="H369" s="338"/>
      <c r="I369" s="47" t="s">
        <v>88</v>
      </c>
      <c r="J369" s="227">
        <v>3</v>
      </c>
      <c r="K369" s="70">
        <f t="shared" ref="K369" si="2875">IFERROR(J369/H365,"-")</f>
        <v>0.16666666666666666</v>
      </c>
      <c r="L369" s="338"/>
      <c r="M369" s="47" t="s">
        <v>88</v>
      </c>
      <c r="N369" s="227">
        <v>786</v>
      </c>
      <c r="O369" s="70">
        <f t="shared" ref="O369" si="2876">IFERROR(N369/L365,"-")</f>
        <v>0.22502147151445748</v>
      </c>
      <c r="P369" s="338"/>
      <c r="Q369" s="47" t="s">
        <v>88</v>
      </c>
      <c r="R369" s="227">
        <v>696</v>
      </c>
      <c r="S369" s="79">
        <f t="shared" ref="S369" si="2877">IFERROR(R369/P365,"-")</f>
        <v>0.26831148804934463</v>
      </c>
      <c r="T369" s="338"/>
      <c r="U369" s="47" t="s">
        <v>88</v>
      </c>
      <c r="V369" s="227">
        <v>433</v>
      </c>
      <c r="W369" s="70">
        <f t="shared" ref="W369" si="2878">IFERROR(V369/T365,"-")</f>
        <v>0.29923980649619902</v>
      </c>
      <c r="X369" s="338"/>
      <c r="Y369" s="47" t="s">
        <v>88</v>
      </c>
      <c r="Z369" s="227">
        <v>181</v>
      </c>
      <c r="AA369" s="70">
        <f t="shared" ref="AA369" si="2879">IFERROR(Z369/X365,"-")</f>
        <v>0.28867623604465709</v>
      </c>
      <c r="AB369" s="338"/>
      <c r="AC369" s="47" t="s">
        <v>88</v>
      </c>
      <c r="AD369" s="227">
        <v>64</v>
      </c>
      <c r="AE369" s="70">
        <f t="shared" ref="AE369" si="2880">IFERROR(AD369/AB365,"-")</f>
        <v>0.2895927601809955</v>
      </c>
      <c r="AF369" s="338"/>
      <c r="AG369" s="47" t="s">
        <v>88</v>
      </c>
      <c r="AH369" s="227">
        <v>2163</v>
      </c>
      <c r="AI369" s="79">
        <f t="shared" ref="AI369" si="2881">IFERROR(AH369/AF365,"-")</f>
        <v>0.25746934888703726</v>
      </c>
    </row>
    <row r="370" spans="2:35" s="20" customFormat="1" ht="24">
      <c r="B370" s="294"/>
      <c r="C370" s="349"/>
      <c r="D370" s="339"/>
      <c r="E370" s="224" t="s">
        <v>169</v>
      </c>
      <c r="F370" s="228">
        <v>0</v>
      </c>
      <c r="G370" s="71">
        <f t="shared" ref="G370" si="2882">IFERROR(F370/D365,"-")</f>
        <v>0</v>
      </c>
      <c r="H370" s="339"/>
      <c r="I370" s="224" t="s">
        <v>169</v>
      </c>
      <c r="J370" s="228">
        <v>11</v>
      </c>
      <c r="K370" s="71">
        <f t="shared" ref="K370" si="2883">IFERROR(J370/H365,"-")</f>
        <v>0.61111111111111116</v>
      </c>
      <c r="L370" s="339"/>
      <c r="M370" s="224" t="s">
        <v>169</v>
      </c>
      <c r="N370" s="228">
        <v>1959</v>
      </c>
      <c r="O370" s="71">
        <f t="shared" ref="O370" si="2884">IFERROR(N370/L365,"-")</f>
        <v>0.56083595762954486</v>
      </c>
      <c r="P370" s="339"/>
      <c r="Q370" s="224" t="s">
        <v>169</v>
      </c>
      <c r="R370" s="228">
        <v>1746</v>
      </c>
      <c r="S370" s="71">
        <f t="shared" ref="S370" si="2885">IFERROR(R370/P365,"-")</f>
        <v>0.67309175019275247</v>
      </c>
      <c r="T370" s="339"/>
      <c r="U370" s="224" t="s">
        <v>169</v>
      </c>
      <c r="V370" s="228">
        <v>1043</v>
      </c>
      <c r="W370" s="71">
        <f t="shared" ref="W370" si="2886">IFERROR(V370/T365,"-")</f>
        <v>0.72080165860400824</v>
      </c>
      <c r="X370" s="339"/>
      <c r="Y370" s="224" t="s">
        <v>169</v>
      </c>
      <c r="Z370" s="228">
        <v>469</v>
      </c>
      <c r="AA370" s="71">
        <f t="shared" ref="AA370" si="2887">IFERROR(Z370/X365,"-")</f>
        <v>0.74800637958532701</v>
      </c>
      <c r="AB370" s="339"/>
      <c r="AC370" s="224" t="s">
        <v>169</v>
      </c>
      <c r="AD370" s="228">
        <v>157</v>
      </c>
      <c r="AE370" s="71">
        <f t="shared" ref="AE370" si="2888">IFERROR(AD370/AB365,"-")</f>
        <v>0.71040723981900455</v>
      </c>
      <c r="AF370" s="339"/>
      <c r="AG370" s="224" t="s">
        <v>169</v>
      </c>
      <c r="AH370" s="228">
        <v>5385</v>
      </c>
      <c r="AI370" s="71">
        <f t="shared" ref="AI370" si="2889">IFERROR(AH370/AF365,"-")</f>
        <v>0.64099511962861566</v>
      </c>
    </row>
    <row r="371" spans="2:35" s="20" customFormat="1">
      <c r="B371" s="293">
        <v>62</v>
      </c>
      <c r="C371" s="347" t="s">
        <v>21</v>
      </c>
      <c r="D371" s="337">
        <f>'市区町村別_在宅(医科)'!D68</f>
        <v>22</v>
      </c>
      <c r="E371" s="191" t="s">
        <v>84</v>
      </c>
      <c r="F371" s="247">
        <v>1</v>
      </c>
      <c r="G371" s="68">
        <f t="shared" ref="G371" si="2890">IFERROR(F371/D371,"-")</f>
        <v>4.5454545454545456E-2</v>
      </c>
      <c r="H371" s="337">
        <f>'市区町村別_在宅(医科)'!M68</f>
        <v>54</v>
      </c>
      <c r="I371" s="191" t="s">
        <v>84</v>
      </c>
      <c r="J371" s="247">
        <v>6</v>
      </c>
      <c r="K371" s="68">
        <f t="shared" ref="K371" si="2891">IFERROR(J371/H371,"-")</f>
        <v>0.1111111111111111</v>
      </c>
      <c r="L371" s="337">
        <f>'市区町村別_在宅(医科)'!V68</f>
        <v>5025</v>
      </c>
      <c r="M371" s="191" t="s">
        <v>84</v>
      </c>
      <c r="N371" s="247">
        <v>329</v>
      </c>
      <c r="O371" s="68">
        <f t="shared" ref="O371" si="2892">IFERROR(N371/L371,"-")</f>
        <v>6.5472636815920401E-2</v>
      </c>
      <c r="P371" s="337">
        <f>'市区町村別_在宅(医科)'!AE68</f>
        <v>3923</v>
      </c>
      <c r="Q371" s="191" t="s">
        <v>84</v>
      </c>
      <c r="R371" s="247">
        <v>500</v>
      </c>
      <c r="S371" s="77">
        <f t="shared" ref="S371" si="2893">IFERROR(R371/P371,"-")</f>
        <v>0.12745347947998981</v>
      </c>
      <c r="T371" s="337">
        <f>'市区町村別_在宅(医科)'!AN68</f>
        <v>2076</v>
      </c>
      <c r="U371" s="191" t="s">
        <v>84</v>
      </c>
      <c r="V371" s="247">
        <v>430</v>
      </c>
      <c r="W371" s="68">
        <f t="shared" ref="W371" si="2894">IFERROR(V371/T371,"-")</f>
        <v>0.2071290944123314</v>
      </c>
      <c r="X371" s="337">
        <f>'市区町村別_在宅(医科)'!AW68</f>
        <v>926</v>
      </c>
      <c r="Y371" s="191" t="s">
        <v>84</v>
      </c>
      <c r="Z371" s="247">
        <v>231</v>
      </c>
      <c r="AA371" s="68">
        <f t="shared" ref="AA371" si="2895">IFERROR(Z371/X371,"-")</f>
        <v>0.24946004319654427</v>
      </c>
      <c r="AB371" s="337">
        <f>'市区町村別_在宅(医科)'!BF68</f>
        <v>366</v>
      </c>
      <c r="AC371" s="191" t="s">
        <v>84</v>
      </c>
      <c r="AD371" s="247">
        <v>89</v>
      </c>
      <c r="AE371" s="68">
        <f t="shared" ref="AE371" si="2896">IFERROR(AD371/AB371,"-")</f>
        <v>0.24316939890710382</v>
      </c>
      <c r="AF371" s="337">
        <f>'市区町村別_在宅(医科)'!BO68</f>
        <v>12392</v>
      </c>
      <c r="AG371" s="191" t="s">
        <v>84</v>
      </c>
      <c r="AH371" s="247">
        <v>1586</v>
      </c>
      <c r="AI371" s="77">
        <f t="shared" ref="AI371" si="2897">IFERROR(AH371/AF371,"-")</f>
        <v>0.12798579728857326</v>
      </c>
    </row>
    <row r="372" spans="2:35" s="20" customFormat="1">
      <c r="B372" s="311"/>
      <c r="C372" s="348"/>
      <c r="D372" s="338"/>
      <c r="E372" s="45" t="s">
        <v>85</v>
      </c>
      <c r="F372" s="226">
        <v>7</v>
      </c>
      <c r="G372" s="69">
        <f t="shared" ref="G372" si="2898">IFERROR(F372/D371,"-")</f>
        <v>0.31818181818181818</v>
      </c>
      <c r="H372" s="338"/>
      <c r="I372" s="45" t="s">
        <v>85</v>
      </c>
      <c r="J372" s="226">
        <v>23</v>
      </c>
      <c r="K372" s="69">
        <f t="shared" ref="K372" si="2899">IFERROR(J372/H371,"-")</f>
        <v>0.42592592592592593</v>
      </c>
      <c r="L372" s="338"/>
      <c r="M372" s="45" t="s">
        <v>85</v>
      </c>
      <c r="N372" s="226">
        <v>1058</v>
      </c>
      <c r="O372" s="69">
        <f t="shared" ref="O372" si="2900">IFERROR(N372/L371,"-")</f>
        <v>0.21054726368159205</v>
      </c>
      <c r="P372" s="338"/>
      <c r="Q372" s="45" t="s">
        <v>85</v>
      </c>
      <c r="R372" s="226">
        <v>1117</v>
      </c>
      <c r="S372" s="78">
        <f t="shared" ref="S372" si="2901">IFERROR(R372/P371,"-")</f>
        <v>0.28473107315829721</v>
      </c>
      <c r="T372" s="338"/>
      <c r="U372" s="45" t="s">
        <v>85</v>
      </c>
      <c r="V372" s="226">
        <v>656</v>
      </c>
      <c r="W372" s="69">
        <f t="shared" ref="W372" si="2902">IFERROR(V372/T371,"-")</f>
        <v>0.31599229287090558</v>
      </c>
      <c r="X372" s="338"/>
      <c r="Y372" s="45" t="s">
        <v>85</v>
      </c>
      <c r="Z372" s="226">
        <v>271</v>
      </c>
      <c r="AA372" s="69">
        <f t="shared" ref="AA372" si="2903">IFERROR(Z372/X371,"-")</f>
        <v>0.29265658747300216</v>
      </c>
      <c r="AB372" s="338"/>
      <c r="AC372" s="45" t="s">
        <v>85</v>
      </c>
      <c r="AD372" s="226">
        <v>95</v>
      </c>
      <c r="AE372" s="69">
        <f t="shared" ref="AE372" si="2904">IFERROR(AD372/AB371,"-")</f>
        <v>0.25956284153005466</v>
      </c>
      <c r="AF372" s="338"/>
      <c r="AG372" s="45" t="s">
        <v>85</v>
      </c>
      <c r="AH372" s="226">
        <v>3227</v>
      </c>
      <c r="AI372" s="78">
        <f t="shared" ref="AI372" si="2905">IFERROR(AH372/AF371,"-")</f>
        <v>0.26040994189799871</v>
      </c>
    </row>
    <row r="373" spans="2:35" s="20" customFormat="1">
      <c r="B373" s="311"/>
      <c r="C373" s="348"/>
      <c r="D373" s="338"/>
      <c r="E373" s="46" t="s">
        <v>86</v>
      </c>
      <c r="F373" s="226">
        <v>3</v>
      </c>
      <c r="G373" s="69">
        <f t="shared" ref="G373" si="2906">IFERROR(F373/D371,"-")</f>
        <v>0.13636363636363635</v>
      </c>
      <c r="H373" s="338"/>
      <c r="I373" s="46" t="s">
        <v>86</v>
      </c>
      <c r="J373" s="226">
        <v>20</v>
      </c>
      <c r="K373" s="69">
        <f t="shared" ref="K373" si="2907">IFERROR(J373/H371,"-")</f>
        <v>0.37037037037037035</v>
      </c>
      <c r="L373" s="338"/>
      <c r="M373" s="46" t="s">
        <v>86</v>
      </c>
      <c r="N373" s="226">
        <v>1581</v>
      </c>
      <c r="O373" s="69">
        <f t="shared" ref="O373" si="2908">IFERROR(N373/L371,"-")</f>
        <v>0.31462686567164178</v>
      </c>
      <c r="P373" s="338"/>
      <c r="Q373" s="46" t="s">
        <v>86</v>
      </c>
      <c r="R373" s="226">
        <v>1385</v>
      </c>
      <c r="S373" s="78">
        <f t="shared" ref="S373" si="2909">IFERROR(R373/P371,"-")</f>
        <v>0.35304613815957175</v>
      </c>
      <c r="T373" s="338"/>
      <c r="U373" s="46" t="s">
        <v>86</v>
      </c>
      <c r="V373" s="226">
        <v>778</v>
      </c>
      <c r="W373" s="69">
        <f t="shared" ref="W373" si="2910">IFERROR(V373/T371,"-")</f>
        <v>0.37475915221579964</v>
      </c>
      <c r="X373" s="338"/>
      <c r="Y373" s="46" t="s">
        <v>86</v>
      </c>
      <c r="Z373" s="226">
        <v>329</v>
      </c>
      <c r="AA373" s="69">
        <f t="shared" ref="AA373" si="2911">IFERROR(Z373/X371,"-")</f>
        <v>0.35529157667386607</v>
      </c>
      <c r="AB373" s="338"/>
      <c r="AC373" s="46" t="s">
        <v>86</v>
      </c>
      <c r="AD373" s="226">
        <v>119</v>
      </c>
      <c r="AE373" s="69">
        <f t="shared" ref="AE373" si="2912">IFERROR(AD373/AB371,"-")</f>
        <v>0.3251366120218579</v>
      </c>
      <c r="AF373" s="338"/>
      <c r="AG373" s="46" t="s">
        <v>86</v>
      </c>
      <c r="AH373" s="226">
        <v>4215</v>
      </c>
      <c r="AI373" s="78">
        <f t="shared" ref="AI373" si="2913">IFERROR(AH373/AF371,"-")</f>
        <v>0.34013879922530665</v>
      </c>
    </row>
    <row r="374" spans="2:35" s="20" customFormat="1">
      <c r="B374" s="311"/>
      <c r="C374" s="348"/>
      <c r="D374" s="338"/>
      <c r="E374" s="46" t="s">
        <v>87</v>
      </c>
      <c r="F374" s="226">
        <v>0</v>
      </c>
      <c r="G374" s="69">
        <f t="shared" ref="G374" si="2914">IFERROR(F374/D371,"-")</f>
        <v>0</v>
      </c>
      <c r="H374" s="338"/>
      <c r="I374" s="46" t="s">
        <v>87</v>
      </c>
      <c r="J374" s="226">
        <v>4</v>
      </c>
      <c r="K374" s="69">
        <f t="shared" ref="K374" si="2915">IFERROR(J374/H371,"-")</f>
        <v>7.407407407407407E-2</v>
      </c>
      <c r="L374" s="338"/>
      <c r="M374" s="46" t="s">
        <v>87</v>
      </c>
      <c r="N374" s="226">
        <v>380</v>
      </c>
      <c r="O374" s="69">
        <f t="shared" ref="O374" si="2916">IFERROR(N374/L371,"-")</f>
        <v>7.5621890547263676E-2</v>
      </c>
      <c r="P374" s="338"/>
      <c r="Q374" s="46" t="s">
        <v>87</v>
      </c>
      <c r="R374" s="226">
        <v>456</v>
      </c>
      <c r="S374" s="78">
        <f t="shared" ref="S374" si="2917">IFERROR(R374/P371,"-")</f>
        <v>0.1162375732857507</v>
      </c>
      <c r="T374" s="338"/>
      <c r="U374" s="46" t="s">
        <v>87</v>
      </c>
      <c r="V374" s="226">
        <v>336</v>
      </c>
      <c r="W374" s="69">
        <f t="shared" ref="W374" si="2918">IFERROR(V374/T371,"-")</f>
        <v>0.16184971098265896</v>
      </c>
      <c r="X374" s="338"/>
      <c r="Y374" s="46" t="s">
        <v>87</v>
      </c>
      <c r="Z374" s="226">
        <v>178</v>
      </c>
      <c r="AA374" s="69">
        <f t="shared" ref="AA374" si="2919">IFERROR(Z374/X371,"-")</f>
        <v>0.19222462203023757</v>
      </c>
      <c r="AB374" s="338"/>
      <c r="AC374" s="46" t="s">
        <v>87</v>
      </c>
      <c r="AD374" s="226">
        <v>70</v>
      </c>
      <c r="AE374" s="69">
        <f t="shared" ref="AE374" si="2920">IFERROR(AD374/AB371,"-")</f>
        <v>0.19125683060109289</v>
      </c>
      <c r="AF374" s="338"/>
      <c r="AG374" s="46" t="s">
        <v>87</v>
      </c>
      <c r="AH374" s="226">
        <v>1424</v>
      </c>
      <c r="AI374" s="78">
        <f t="shared" ref="AI374" si="2921">IFERROR(AH374/AF371,"-")</f>
        <v>0.11491284699806327</v>
      </c>
    </row>
    <row r="375" spans="2:35" s="20" customFormat="1">
      <c r="B375" s="311"/>
      <c r="C375" s="348"/>
      <c r="D375" s="338"/>
      <c r="E375" s="47" t="s">
        <v>88</v>
      </c>
      <c r="F375" s="227">
        <v>7</v>
      </c>
      <c r="G375" s="70">
        <f t="shared" ref="G375" si="2922">IFERROR(F375/D371,"-")</f>
        <v>0.31818181818181818</v>
      </c>
      <c r="H375" s="338"/>
      <c r="I375" s="47" t="s">
        <v>88</v>
      </c>
      <c r="J375" s="227">
        <v>12</v>
      </c>
      <c r="K375" s="70">
        <f t="shared" ref="K375" si="2923">IFERROR(J375/H371,"-")</f>
        <v>0.22222222222222221</v>
      </c>
      <c r="L375" s="338"/>
      <c r="M375" s="47" t="s">
        <v>88</v>
      </c>
      <c r="N375" s="227">
        <v>1040</v>
      </c>
      <c r="O375" s="70">
        <f t="shared" ref="O375" si="2924">IFERROR(N375/L371,"-")</f>
        <v>0.20696517412935322</v>
      </c>
      <c r="P375" s="338"/>
      <c r="Q375" s="47" t="s">
        <v>88</v>
      </c>
      <c r="R375" s="227">
        <v>969</v>
      </c>
      <c r="S375" s="79">
        <f t="shared" ref="S375" si="2925">IFERROR(R375/P371,"-")</f>
        <v>0.24700484323222024</v>
      </c>
      <c r="T375" s="338"/>
      <c r="U375" s="47" t="s">
        <v>88</v>
      </c>
      <c r="V375" s="227">
        <v>601</v>
      </c>
      <c r="W375" s="70">
        <f t="shared" ref="W375" si="2926">IFERROR(V375/T371,"-")</f>
        <v>0.28949903660886322</v>
      </c>
      <c r="X375" s="338"/>
      <c r="Y375" s="47" t="s">
        <v>88</v>
      </c>
      <c r="Z375" s="227">
        <v>311</v>
      </c>
      <c r="AA375" s="70">
        <f t="shared" ref="AA375" si="2927">IFERROR(Z375/X371,"-")</f>
        <v>0.33585313174946002</v>
      </c>
      <c r="AB375" s="338"/>
      <c r="AC375" s="47" t="s">
        <v>88</v>
      </c>
      <c r="AD375" s="227">
        <v>106</v>
      </c>
      <c r="AE375" s="70">
        <f t="shared" ref="AE375" si="2928">IFERROR(AD375/AB371,"-")</f>
        <v>0.2896174863387978</v>
      </c>
      <c r="AF375" s="338"/>
      <c r="AG375" s="47" t="s">
        <v>88</v>
      </c>
      <c r="AH375" s="227">
        <v>3046</v>
      </c>
      <c r="AI375" s="79">
        <f t="shared" ref="AI375" si="2929">IFERROR(AH375/AF371,"-")</f>
        <v>0.24580374435119431</v>
      </c>
    </row>
    <row r="376" spans="2:35" s="20" customFormat="1" ht="24">
      <c r="B376" s="294"/>
      <c r="C376" s="349"/>
      <c r="D376" s="339"/>
      <c r="E376" s="224" t="s">
        <v>169</v>
      </c>
      <c r="F376" s="228">
        <v>12</v>
      </c>
      <c r="G376" s="71">
        <f t="shared" ref="G376" si="2930">IFERROR(F376/D371,"-")</f>
        <v>0.54545454545454541</v>
      </c>
      <c r="H376" s="339"/>
      <c r="I376" s="224" t="s">
        <v>169</v>
      </c>
      <c r="J376" s="228">
        <v>44</v>
      </c>
      <c r="K376" s="71">
        <f t="shared" ref="K376" si="2931">IFERROR(J376/H371,"-")</f>
        <v>0.81481481481481477</v>
      </c>
      <c r="L376" s="339"/>
      <c r="M376" s="224" t="s">
        <v>169</v>
      </c>
      <c r="N376" s="228">
        <v>2800</v>
      </c>
      <c r="O376" s="71">
        <f t="shared" ref="O376" si="2932">IFERROR(N376/L371,"-")</f>
        <v>0.55721393034825872</v>
      </c>
      <c r="P376" s="339"/>
      <c r="Q376" s="224" t="s">
        <v>169</v>
      </c>
      <c r="R376" s="228">
        <v>2628</v>
      </c>
      <c r="S376" s="71">
        <f t="shared" ref="S376" si="2933">IFERROR(R376/P371,"-")</f>
        <v>0.66989548814682642</v>
      </c>
      <c r="T376" s="339"/>
      <c r="U376" s="224" t="s">
        <v>169</v>
      </c>
      <c r="V376" s="228">
        <v>1527</v>
      </c>
      <c r="W376" s="71">
        <f t="shared" ref="W376" si="2934">IFERROR(V376/T371,"-")</f>
        <v>0.73554913294797686</v>
      </c>
      <c r="X376" s="339"/>
      <c r="Y376" s="224" t="s">
        <v>169</v>
      </c>
      <c r="Z376" s="228">
        <v>679</v>
      </c>
      <c r="AA376" s="71">
        <f t="shared" ref="AA376" si="2935">IFERROR(Z376/X371,"-")</f>
        <v>0.73326133909287261</v>
      </c>
      <c r="AB376" s="339"/>
      <c r="AC376" s="224" t="s">
        <v>169</v>
      </c>
      <c r="AD376" s="228">
        <v>247</v>
      </c>
      <c r="AE376" s="71">
        <f t="shared" ref="AE376" si="2936">IFERROR(AD376/AB371,"-")</f>
        <v>0.67486338797814205</v>
      </c>
      <c r="AF376" s="339"/>
      <c r="AG376" s="224" t="s">
        <v>169</v>
      </c>
      <c r="AH376" s="228">
        <v>7937</v>
      </c>
      <c r="AI376" s="71">
        <f t="shared" ref="AI376" si="2937">IFERROR(AH376/AF371,"-")</f>
        <v>0.64049386701097477</v>
      </c>
    </row>
    <row r="377" spans="2:35" s="20" customFormat="1">
      <c r="B377" s="293">
        <v>63</v>
      </c>
      <c r="C377" s="347" t="s">
        <v>32</v>
      </c>
      <c r="D377" s="337">
        <f>'市区町村別_在宅(医科)'!D69</f>
        <v>5</v>
      </c>
      <c r="E377" s="191" t="s">
        <v>84</v>
      </c>
      <c r="F377" s="247">
        <v>1</v>
      </c>
      <c r="G377" s="68">
        <f t="shared" ref="G377" si="2938">IFERROR(F377/D377,"-")</f>
        <v>0.2</v>
      </c>
      <c r="H377" s="337">
        <f>'市区町村別_在宅(医科)'!M69</f>
        <v>19</v>
      </c>
      <c r="I377" s="191" t="s">
        <v>84</v>
      </c>
      <c r="J377" s="247">
        <v>1</v>
      </c>
      <c r="K377" s="68">
        <f t="shared" ref="K377" si="2939">IFERROR(J377/H377,"-")</f>
        <v>5.2631578947368418E-2</v>
      </c>
      <c r="L377" s="337">
        <f>'市区町村別_在宅(医科)'!V69</f>
        <v>3460</v>
      </c>
      <c r="M377" s="191" t="s">
        <v>84</v>
      </c>
      <c r="N377" s="247">
        <v>212</v>
      </c>
      <c r="O377" s="68">
        <f t="shared" ref="O377" si="2940">IFERROR(N377/L377,"-")</f>
        <v>6.1271676300578032E-2</v>
      </c>
      <c r="P377" s="337">
        <f>'市区町村別_在宅(医科)'!AE69</f>
        <v>2662</v>
      </c>
      <c r="Q377" s="191" t="s">
        <v>84</v>
      </c>
      <c r="R377" s="247">
        <v>317</v>
      </c>
      <c r="S377" s="77">
        <f t="shared" ref="S377" si="2941">IFERROR(R377/P377,"-")</f>
        <v>0.11908339594290007</v>
      </c>
      <c r="T377" s="337">
        <f>'市区町村別_在宅(医科)'!AN69</f>
        <v>1750</v>
      </c>
      <c r="U377" s="191" t="s">
        <v>84</v>
      </c>
      <c r="V377" s="247">
        <v>336</v>
      </c>
      <c r="W377" s="68">
        <f t="shared" ref="W377" si="2942">IFERROR(V377/T377,"-")</f>
        <v>0.192</v>
      </c>
      <c r="X377" s="337">
        <f>'市区町村別_在宅(医科)'!AW69</f>
        <v>858</v>
      </c>
      <c r="Y377" s="191" t="s">
        <v>84</v>
      </c>
      <c r="Z377" s="247">
        <v>210</v>
      </c>
      <c r="AA377" s="68">
        <f t="shared" ref="AA377" si="2943">IFERROR(Z377/X377,"-")</f>
        <v>0.24475524475524477</v>
      </c>
      <c r="AB377" s="337">
        <f>'市区町村別_在宅(医科)'!BF69</f>
        <v>288</v>
      </c>
      <c r="AC377" s="191" t="s">
        <v>84</v>
      </c>
      <c r="AD377" s="247">
        <v>67</v>
      </c>
      <c r="AE377" s="68">
        <f t="shared" ref="AE377" si="2944">IFERROR(AD377/AB377,"-")</f>
        <v>0.2326388888888889</v>
      </c>
      <c r="AF377" s="337">
        <f>'市区町村別_在宅(医科)'!BO69</f>
        <v>9042</v>
      </c>
      <c r="AG377" s="191" t="s">
        <v>84</v>
      </c>
      <c r="AH377" s="247">
        <v>1144</v>
      </c>
      <c r="AI377" s="77">
        <f t="shared" ref="AI377" si="2945">IFERROR(AH377/AF377,"-")</f>
        <v>0.12652068126520682</v>
      </c>
    </row>
    <row r="378" spans="2:35" s="20" customFormat="1">
      <c r="B378" s="311"/>
      <c r="C378" s="348"/>
      <c r="D378" s="338"/>
      <c r="E378" s="45" t="s">
        <v>85</v>
      </c>
      <c r="F378" s="226">
        <v>1</v>
      </c>
      <c r="G378" s="69">
        <f t="shared" ref="G378" si="2946">IFERROR(F378/D377,"-")</f>
        <v>0.2</v>
      </c>
      <c r="H378" s="338"/>
      <c r="I378" s="45" t="s">
        <v>85</v>
      </c>
      <c r="J378" s="226">
        <v>6</v>
      </c>
      <c r="K378" s="69">
        <f t="shared" ref="K378" si="2947">IFERROR(J378/H377,"-")</f>
        <v>0.31578947368421051</v>
      </c>
      <c r="L378" s="338"/>
      <c r="M378" s="45" t="s">
        <v>85</v>
      </c>
      <c r="N378" s="226">
        <v>820</v>
      </c>
      <c r="O378" s="69">
        <f t="shared" ref="O378" si="2948">IFERROR(N378/L377,"-")</f>
        <v>0.23699421965317918</v>
      </c>
      <c r="P378" s="338"/>
      <c r="Q378" s="45" t="s">
        <v>85</v>
      </c>
      <c r="R378" s="226">
        <v>776</v>
      </c>
      <c r="S378" s="78">
        <f t="shared" ref="S378" si="2949">IFERROR(R378/P377,"-")</f>
        <v>0.29151014274981218</v>
      </c>
      <c r="T378" s="338"/>
      <c r="U378" s="45" t="s">
        <v>85</v>
      </c>
      <c r="V378" s="226">
        <v>567</v>
      </c>
      <c r="W378" s="69">
        <f t="shared" ref="W378" si="2950">IFERROR(V378/T377,"-")</f>
        <v>0.32400000000000001</v>
      </c>
      <c r="X378" s="338"/>
      <c r="Y378" s="45" t="s">
        <v>85</v>
      </c>
      <c r="Z378" s="226">
        <v>261</v>
      </c>
      <c r="AA378" s="69">
        <f t="shared" ref="AA378" si="2951">IFERROR(Z378/X377,"-")</f>
        <v>0.30419580419580422</v>
      </c>
      <c r="AB378" s="338"/>
      <c r="AC378" s="45" t="s">
        <v>85</v>
      </c>
      <c r="AD378" s="226">
        <v>70</v>
      </c>
      <c r="AE378" s="69">
        <f t="shared" ref="AE378" si="2952">IFERROR(AD378/AB377,"-")</f>
        <v>0.24305555555555555</v>
      </c>
      <c r="AF378" s="338"/>
      <c r="AG378" s="45" t="s">
        <v>85</v>
      </c>
      <c r="AH378" s="226">
        <v>2501</v>
      </c>
      <c r="AI378" s="78">
        <f t="shared" ref="AI378" si="2953">IFERROR(AH378/AF377,"-")</f>
        <v>0.27659809776598099</v>
      </c>
    </row>
    <row r="379" spans="2:35" s="20" customFormat="1">
      <c r="B379" s="311"/>
      <c r="C379" s="348"/>
      <c r="D379" s="338"/>
      <c r="E379" s="46" t="s">
        <v>86</v>
      </c>
      <c r="F379" s="226">
        <v>2</v>
      </c>
      <c r="G379" s="69">
        <f t="shared" ref="G379" si="2954">IFERROR(F379/D377,"-")</f>
        <v>0.4</v>
      </c>
      <c r="H379" s="338"/>
      <c r="I379" s="46" t="s">
        <v>86</v>
      </c>
      <c r="J379" s="226">
        <v>9</v>
      </c>
      <c r="K379" s="69">
        <f t="shared" ref="K379" si="2955">IFERROR(J379/H377,"-")</f>
        <v>0.47368421052631576</v>
      </c>
      <c r="L379" s="338"/>
      <c r="M379" s="46" t="s">
        <v>86</v>
      </c>
      <c r="N379" s="226">
        <v>1127</v>
      </c>
      <c r="O379" s="69">
        <f t="shared" ref="O379" si="2956">IFERROR(N379/L377,"-")</f>
        <v>0.32572254335260115</v>
      </c>
      <c r="P379" s="338"/>
      <c r="Q379" s="46" t="s">
        <v>86</v>
      </c>
      <c r="R379" s="226">
        <v>1069</v>
      </c>
      <c r="S379" s="78">
        <f t="shared" ref="S379" si="2957">IFERROR(R379/P377,"-")</f>
        <v>0.4015777610818933</v>
      </c>
      <c r="T379" s="338"/>
      <c r="U379" s="46" t="s">
        <v>86</v>
      </c>
      <c r="V379" s="226">
        <v>730</v>
      </c>
      <c r="W379" s="69">
        <f t="shared" ref="W379" si="2958">IFERROR(V379/T377,"-")</f>
        <v>0.41714285714285715</v>
      </c>
      <c r="X379" s="338"/>
      <c r="Y379" s="46" t="s">
        <v>86</v>
      </c>
      <c r="Z379" s="226">
        <v>317</v>
      </c>
      <c r="AA379" s="69">
        <f t="shared" ref="AA379" si="2959">IFERROR(Z379/X377,"-")</f>
        <v>0.36946386946386944</v>
      </c>
      <c r="AB379" s="338"/>
      <c r="AC379" s="46" t="s">
        <v>86</v>
      </c>
      <c r="AD379" s="226">
        <v>79</v>
      </c>
      <c r="AE379" s="69">
        <f t="shared" ref="AE379" si="2960">IFERROR(AD379/AB377,"-")</f>
        <v>0.27430555555555558</v>
      </c>
      <c r="AF379" s="338"/>
      <c r="AG379" s="46" t="s">
        <v>86</v>
      </c>
      <c r="AH379" s="226">
        <v>3333</v>
      </c>
      <c r="AI379" s="78">
        <f t="shared" ref="AI379" si="2961">IFERROR(AH379/AF377,"-")</f>
        <v>0.36861313868613138</v>
      </c>
    </row>
    <row r="380" spans="2:35" s="20" customFormat="1">
      <c r="B380" s="311"/>
      <c r="C380" s="348"/>
      <c r="D380" s="338"/>
      <c r="E380" s="46" t="s">
        <v>87</v>
      </c>
      <c r="F380" s="226">
        <v>1</v>
      </c>
      <c r="G380" s="69">
        <f t="shared" ref="G380" si="2962">IFERROR(F380/D377,"-")</f>
        <v>0.2</v>
      </c>
      <c r="H380" s="338"/>
      <c r="I380" s="46" t="s">
        <v>87</v>
      </c>
      <c r="J380" s="226">
        <v>3</v>
      </c>
      <c r="K380" s="69">
        <f t="shared" ref="K380" si="2963">IFERROR(J380/H377,"-")</f>
        <v>0.15789473684210525</v>
      </c>
      <c r="L380" s="338"/>
      <c r="M380" s="46" t="s">
        <v>87</v>
      </c>
      <c r="N380" s="226">
        <v>252</v>
      </c>
      <c r="O380" s="69">
        <f t="shared" ref="O380" si="2964">IFERROR(N380/L377,"-")</f>
        <v>7.2832369942196537E-2</v>
      </c>
      <c r="P380" s="338"/>
      <c r="Q380" s="46" t="s">
        <v>87</v>
      </c>
      <c r="R380" s="226">
        <v>317</v>
      </c>
      <c r="S380" s="78">
        <f t="shared" ref="S380" si="2965">IFERROR(R380/P377,"-")</f>
        <v>0.11908339594290007</v>
      </c>
      <c r="T380" s="338"/>
      <c r="U380" s="46" t="s">
        <v>87</v>
      </c>
      <c r="V380" s="226">
        <v>292</v>
      </c>
      <c r="W380" s="69">
        <f t="shared" ref="W380" si="2966">IFERROR(V380/T377,"-")</f>
        <v>0.16685714285714287</v>
      </c>
      <c r="X380" s="338"/>
      <c r="Y380" s="46" t="s">
        <v>87</v>
      </c>
      <c r="Z380" s="226">
        <v>154</v>
      </c>
      <c r="AA380" s="69">
        <f t="shared" ref="AA380" si="2967">IFERROR(Z380/X377,"-")</f>
        <v>0.17948717948717949</v>
      </c>
      <c r="AB380" s="338"/>
      <c r="AC380" s="46" t="s">
        <v>87</v>
      </c>
      <c r="AD380" s="226">
        <v>68</v>
      </c>
      <c r="AE380" s="69">
        <f t="shared" ref="AE380" si="2968">IFERROR(AD380/AB377,"-")</f>
        <v>0.2361111111111111</v>
      </c>
      <c r="AF380" s="338"/>
      <c r="AG380" s="46" t="s">
        <v>87</v>
      </c>
      <c r="AH380" s="226">
        <v>1087</v>
      </c>
      <c r="AI380" s="78">
        <f t="shared" ref="AI380" si="2969">IFERROR(AH380/AF377,"-")</f>
        <v>0.12021676620216766</v>
      </c>
    </row>
    <row r="381" spans="2:35" s="20" customFormat="1">
      <c r="B381" s="311"/>
      <c r="C381" s="348"/>
      <c r="D381" s="338"/>
      <c r="E381" s="47" t="s">
        <v>88</v>
      </c>
      <c r="F381" s="227">
        <v>1</v>
      </c>
      <c r="G381" s="70">
        <f t="shared" ref="G381" si="2970">IFERROR(F381/D377,"-")</f>
        <v>0.2</v>
      </c>
      <c r="H381" s="338"/>
      <c r="I381" s="47" t="s">
        <v>88</v>
      </c>
      <c r="J381" s="227">
        <v>1</v>
      </c>
      <c r="K381" s="70">
        <f t="shared" ref="K381" si="2971">IFERROR(J381/H377,"-")</f>
        <v>5.2631578947368418E-2</v>
      </c>
      <c r="L381" s="338"/>
      <c r="M381" s="47" t="s">
        <v>88</v>
      </c>
      <c r="N381" s="227">
        <v>575</v>
      </c>
      <c r="O381" s="70">
        <f t="shared" ref="O381" si="2972">IFERROR(N381/L377,"-")</f>
        <v>0.16618497109826588</v>
      </c>
      <c r="P381" s="338"/>
      <c r="Q381" s="47" t="s">
        <v>88</v>
      </c>
      <c r="R381" s="227">
        <v>507</v>
      </c>
      <c r="S381" s="79">
        <f t="shared" ref="S381" si="2973">IFERROR(R381/P377,"-")</f>
        <v>0.19045830202854996</v>
      </c>
      <c r="T381" s="338"/>
      <c r="U381" s="47" t="s">
        <v>88</v>
      </c>
      <c r="V381" s="227">
        <v>399</v>
      </c>
      <c r="W381" s="70">
        <f t="shared" ref="W381" si="2974">IFERROR(V381/T377,"-")</f>
        <v>0.22800000000000001</v>
      </c>
      <c r="X381" s="338"/>
      <c r="Y381" s="47" t="s">
        <v>88</v>
      </c>
      <c r="Z381" s="227">
        <v>197</v>
      </c>
      <c r="AA381" s="70">
        <f t="shared" ref="AA381" si="2975">IFERROR(Z381/X377,"-")</f>
        <v>0.2296037296037296</v>
      </c>
      <c r="AB381" s="338"/>
      <c r="AC381" s="47" t="s">
        <v>88</v>
      </c>
      <c r="AD381" s="227">
        <v>59</v>
      </c>
      <c r="AE381" s="70">
        <f t="shared" ref="AE381" si="2976">IFERROR(AD381/AB377,"-")</f>
        <v>0.2048611111111111</v>
      </c>
      <c r="AF381" s="338"/>
      <c r="AG381" s="47" t="s">
        <v>88</v>
      </c>
      <c r="AH381" s="227">
        <v>1739</v>
      </c>
      <c r="AI381" s="79">
        <f t="shared" ref="AI381" si="2977">IFERROR(AH381/AF377,"-")</f>
        <v>0.19232470692324707</v>
      </c>
    </row>
    <row r="382" spans="2:35" s="20" customFormat="1" ht="24">
      <c r="B382" s="294"/>
      <c r="C382" s="349"/>
      <c r="D382" s="339"/>
      <c r="E382" s="224" t="s">
        <v>169</v>
      </c>
      <c r="F382" s="228">
        <v>3</v>
      </c>
      <c r="G382" s="71">
        <f t="shared" ref="G382" si="2978">IFERROR(F382/D377,"-")</f>
        <v>0.6</v>
      </c>
      <c r="H382" s="339"/>
      <c r="I382" s="224" t="s">
        <v>169</v>
      </c>
      <c r="J382" s="228">
        <v>12</v>
      </c>
      <c r="K382" s="71">
        <f t="shared" ref="K382" si="2979">IFERROR(J382/H377,"-")</f>
        <v>0.63157894736842102</v>
      </c>
      <c r="L382" s="339"/>
      <c r="M382" s="224" t="s">
        <v>169</v>
      </c>
      <c r="N382" s="228">
        <v>1977</v>
      </c>
      <c r="O382" s="71">
        <f t="shared" ref="O382" si="2980">IFERROR(N382/L377,"-")</f>
        <v>0.57138728323699417</v>
      </c>
      <c r="P382" s="339"/>
      <c r="Q382" s="224" t="s">
        <v>169</v>
      </c>
      <c r="R382" s="228">
        <v>1763</v>
      </c>
      <c r="S382" s="71">
        <f t="shared" ref="S382" si="2981">IFERROR(R382/P377,"-")</f>
        <v>0.66228399699474083</v>
      </c>
      <c r="T382" s="339"/>
      <c r="U382" s="224" t="s">
        <v>169</v>
      </c>
      <c r="V382" s="228">
        <v>1288</v>
      </c>
      <c r="W382" s="71">
        <f t="shared" ref="W382" si="2982">IFERROR(V382/T377,"-")</f>
        <v>0.73599999999999999</v>
      </c>
      <c r="X382" s="339"/>
      <c r="Y382" s="224" t="s">
        <v>169</v>
      </c>
      <c r="Z382" s="228">
        <v>629</v>
      </c>
      <c r="AA382" s="71">
        <f t="shared" ref="AA382" si="2983">IFERROR(Z382/X377,"-")</f>
        <v>0.73310023310023309</v>
      </c>
      <c r="AB382" s="339"/>
      <c r="AC382" s="224" t="s">
        <v>169</v>
      </c>
      <c r="AD382" s="228">
        <v>187</v>
      </c>
      <c r="AE382" s="71">
        <f t="shared" ref="AE382" si="2984">IFERROR(AD382/AB377,"-")</f>
        <v>0.64930555555555558</v>
      </c>
      <c r="AF382" s="339"/>
      <c r="AG382" s="224" t="s">
        <v>169</v>
      </c>
      <c r="AH382" s="228">
        <v>5859</v>
      </c>
      <c r="AI382" s="71">
        <f t="shared" ref="AI382" si="2985">IFERROR(AH382/AF377,"-")</f>
        <v>0.64797611147976109</v>
      </c>
    </row>
    <row r="383" spans="2:35" s="20" customFormat="1">
      <c r="B383" s="293">
        <v>64</v>
      </c>
      <c r="C383" s="347" t="s">
        <v>53</v>
      </c>
      <c r="D383" s="337">
        <f>'市区町村別_在宅(医科)'!D70</f>
        <v>72</v>
      </c>
      <c r="E383" s="191" t="s">
        <v>84</v>
      </c>
      <c r="F383" s="247">
        <v>4</v>
      </c>
      <c r="G383" s="68">
        <f t="shared" ref="G383" si="2986">IFERROR(F383/D383,"-")</f>
        <v>5.5555555555555552E-2</v>
      </c>
      <c r="H383" s="337">
        <f>'市区町村別_在宅(医科)'!M70</f>
        <v>139</v>
      </c>
      <c r="I383" s="191" t="s">
        <v>84</v>
      </c>
      <c r="J383" s="247">
        <v>13</v>
      </c>
      <c r="K383" s="68">
        <f t="shared" ref="K383" si="2987">IFERROR(J383/H383,"-")</f>
        <v>9.3525179856115109E-2</v>
      </c>
      <c r="L383" s="337">
        <f>'市区町村別_在宅(医科)'!V70</f>
        <v>3853</v>
      </c>
      <c r="M383" s="191" t="s">
        <v>84</v>
      </c>
      <c r="N383" s="247">
        <v>250</v>
      </c>
      <c r="O383" s="68">
        <f t="shared" ref="O383" si="2988">IFERROR(N383/L383,"-")</f>
        <v>6.4884505580067475E-2</v>
      </c>
      <c r="P383" s="337">
        <f>'市区町村別_在宅(医科)'!AE70</f>
        <v>2700</v>
      </c>
      <c r="Q383" s="191" t="s">
        <v>84</v>
      </c>
      <c r="R383" s="247">
        <v>397</v>
      </c>
      <c r="S383" s="77">
        <f t="shared" ref="S383" si="2989">IFERROR(R383/P383,"-")</f>
        <v>0.14703703703703705</v>
      </c>
      <c r="T383" s="337">
        <f>'市区町村別_在宅(医科)'!AN70</f>
        <v>1699</v>
      </c>
      <c r="U383" s="191" t="s">
        <v>84</v>
      </c>
      <c r="V383" s="247">
        <v>412</v>
      </c>
      <c r="W383" s="68">
        <f t="shared" ref="W383" si="2990">IFERROR(V383/T383,"-")</f>
        <v>0.24249558563861096</v>
      </c>
      <c r="X383" s="337">
        <f>'市区町村別_在宅(医科)'!AW70</f>
        <v>780</v>
      </c>
      <c r="Y383" s="191" t="s">
        <v>84</v>
      </c>
      <c r="Z383" s="247">
        <v>241</v>
      </c>
      <c r="AA383" s="68">
        <f t="shared" ref="AA383" si="2991">IFERROR(Z383/X383,"-")</f>
        <v>0.30897435897435899</v>
      </c>
      <c r="AB383" s="337">
        <f>'市区町村別_在宅(医科)'!BF70</f>
        <v>314</v>
      </c>
      <c r="AC383" s="191" t="s">
        <v>84</v>
      </c>
      <c r="AD383" s="247">
        <v>86</v>
      </c>
      <c r="AE383" s="68">
        <f t="shared" ref="AE383" si="2992">IFERROR(AD383/AB383,"-")</f>
        <v>0.27388535031847133</v>
      </c>
      <c r="AF383" s="337">
        <f>'市区町村別_在宅(医科)'!BO70</f>
        <v>9557</v>
      </c>
      <c r="AG383" s="191" t="s">
        <v>84</v>
      </c>
      <c r="AH383" s="247">
        <v>1403</v>
      </c>
      <c r="AI383" s="77">
        <f t="shared" ref="AI383" si="2993">IFERROR(AH383/AF383,"-")</f>
        <v>0.14680339018520455</v>
      </c>
    </row>
    <row r="384" spans="2:35" s="20" customFormat="1">
      <c r="B384" s="311"/>
      <c r="C384" s="348"/>
      <c r="D384" s="338"/>
      <c r="E384" s="45" t="s">
        <v>85</v>
      </c>
      <c r="F384" s="226">
        <v>27</v>
      </c>
      <c r="G384" s="69">
        <f t="shared" ref="G384" si="2994">IFERROR(F384/D383,"-")</f>
        <v>0.375</v>
      </c>
      <c r="H384" s="338"/>
      <c r="I384" s="45" t="s">
        <v>85</v>
      </c>
      <c r="J384" s="226">
        <v>60</v>
      </c>
      <c r="K384" s="69">
        <f t="shared" ref="K384" si="2995">IFERROR(J384/H383,"-")</f>
        <v>0.43165467625899279</v>
      </c>
      <c r="L384" s="338"/>
      <c r="M384" s="45" t="s">
        <v>85</v>
      </c>
      <c r="N384" s="226">
        <v>929</v>
      </c>
      <c r="O384" s="69">
        <f t="shared" ref="O384" si="2996">IFERROR(N384/L383,"-")</f>
        <v>0.24111082273553075</v>
      </c>
      <c r="P384" s="338"/>
      <c r="Q384" s="45" t="s">
        <v>85</v>
      </c>
      <c r="R384" s="226">
        <v>853</v>
      </c>
      <c r="S384" s="78">
        <f t="shared" ref="S384" si="2997">IFERROR(R384/P383,"-")</f>
        <v>0.31592592592592594</v>
      </c>
      <c r="T384" s="338"/>
      <c r="U384" s="45" t="s">
        <v>85</v>
      </c>
      <c r="V384" s="226">
        <v>623</v>
      </c>
      <c r="W384" s="69">
        <f t="shared" ref="W384" si="2998">IFERROR(V384/T383,"-")</f>
        <v>0.36668628605061804</v>
      </c>
      <c r="X384" s="338"/>
      <c r="Y384" s="45" t="s">
        <v>85</v>
      </c>
      <c r="Z384" s="226">
        <v>274</v>
      </c>
      <c r="AA384" s="69">
        <f t="shared" ref="AA384" si="2999">IFERROR(Z384/X383,"-")</f>
        <v>0.35128205128205126</v>
      </c>
      <c r="AB384" s="338"/>
      <c r="AC384" s="45" t="s">
        <v>85</v>
      </c>
      <c r="AD384" s="226">
        <v>102</v>
      </c>
      <c r="AE384" s="69">
        <f t="shared" ref="AE384" si="3000">IFERROR(AD384/AB383,"-")</f>
        <v>0.32484076433121017</v>
      </c>
      <c r="AF384" s="338"/>
      <c r="AG384" s="45" t="s">
        <v>85</v>
      </c>
      <c r="AH384" s="226">
        <v>2868</v>
      </c>
      <c r="AI384" s="78">
        <f t="shared" ref="AI384" si="3001">IFERROR(AH384/AF383,"-")</f>
        <v>0.30009417181123782</v>
      </c>
    </row>
    <row r="385" spans="2:35" s="20" customFormat="1">
      <c r="B385" s="311"/>
      <c r="C385" s="348"/>
      <c r="D385" s="338"/>
      <c r="E385" s="46" t="s">
        <v>86</v>
      </c>
      <c r="F385" s="226">
        <v>30</v>
      </c>
      <c r="G385" s="69">
        <f t="shared" ref="G385" si="3002">IFERROR(F385/D383,"-")</f>
        <v>0.41666666666666669</v>
      </c>
      <c r="H385" s="338"/>
      <c r="I385" s="46" t="s">
        <v>86</v>
      </c>
      <c r="J385" s="226">
        <v>42</v>
      </c>
      <c r="K385" s="69">
        <f t="shared" ref="K385" si="3003">IFERROR(J385/H383,"-")</f>
        <v>0.30215827338129497</v>
      </c>
      <c r="L385" s="338"/>
      <c r="M385" s="46" t="s">
        <v>86</v>
      </c>
      <c r="N385" s="226">
        <v>1232</v>
      </c>
      <c r="O385" s="69">
        <f t="shared" ref="O385" si="3004">IFERROR(N385/L383,"-")</f>
        <v>0.31975084349857252</v>
      </c>
      <c r="P385" s="338"/>
      <c r="Q385" s="46" t="s">
        <v>86</v>
      </c>
      <c r="R385" s="226">
        <v>1096</v>
      </c>
      <c r="S385" s="78">
        <f t="shared" ref="S385" si="3005">IFERROR(R385/P383,"-")</f>
        <v>0.40592592592592591</v>
      </c>
      <c r="T385" s="338"/>
      <c r="U385" s="46" t="s">
        <v>86</v>
      </c>
      <c r="V385" s="226">
        <v>687</v>
      </c>
      <c r="W385" s="69">
        <f t="shared" ref="W385" si="3006">IFERROR(V385/T383,"-")</f>
        <v>0.40435550323719838</v>
      </c>
      <c r="X385" s="338"/>
      <c r="Y385" s="46" t="s">
        <v>86</v>
      </c>
      <c r="Z385" s="226">
        <v>326</v>
      </c>
      <c r="AA385" s="69">
        <f t="shared" ref="AA385" si="3007">IFERROR(Z385/X383,"-")</f>
        <v>0.41794871794871796</v>
      </c>
      <c r="AB385" s="338"/>
      <c r="AC385" s="46" t="s">
        <v>86</v>
      </c>
      <c r="AD385" s="226">
        <v>88</v>
      </c>
      <c r="AE385" s="69">
        <f t="shared" ref="AE385" si="3008">IFERROR(AD385/AB383,"-")</f>
        <v>0.28025477707006369</v>
      </c>
      <c r="AF385" s="338"/>
      <c r="AG385" s="46" t="s">
        <v>86</v>
      </c>
      <c r="AH385" s="226">
        <v>3501</v>
      </c>
      <c r="AI385" s="78">
        <f t="shared" ref="AI385" si="3009">IFERROR(AH385/AF383,"-")</f>
        <v>0.36632834571518258</v>
      </c>
    </row>
    <row r="386" spans="2:35" s="20" customFormat="1">
      <c r="B386" s="311"/>
      <c r="C386" s="348"/>
      <c r="D386" s="338"/>
      <c r="E386" s="46" t="s">
        <v>87</v>
      </c>
      <c r="F386" s="226">
        <v>6</v>
      </c>
      <c r="G386" s="69">
        <f t="shared" ref="G386" si="3010">IFERROR(F386/D383,"-")</f>
        <v>8.3333333333333329E-2</v>
      </c>
      <c r="H386" s="338"/>
      <c r="I386" s="46" t="s">
        <v>87</v>
      </c>
      <c r="J386" s="226">
        <v>17</v>
      </c>
      <c r="K386" s="69">
        <f t="shared" ref="K386" si="3011">IFERROR(J386/H383,"-")</f>
        <v>0.1223021582733813</v>
      </c>
      <c r="L386" s="338"/>
      <c r="M386" s="46" t="s">
        <v>87</v>
      </c>
      <c r="N386" s="226">
        <v>295</v>
      </c>
      <c r="O386" s="69">
        <f t="shared" ref="O386" si="3012">IFERROR(N386/L383,"-")</f>
        <v>7.6563716584479621E-2</v>
      </c>
      <c r="P386" s="338"/>
      <c r="Q386" s="46" t="s">
        <v>87</v>
      </c>
      <c r="R386" s="226">
        <v>363</v>
      </c>
      <c r="S386" s="78">
        <f t="shared" ref="S386" si="3013">IFERROR(R386/P383,"-")</f>
        <v>0.13444444444444445</v>
      </c>
      <c r="T386" s="338"/>
      <c r="U386" s="46" t="s">
        <v>87</v>
      </c>
      <c r="V386" s="226">
        <v>278</v>
      </c>
      <c r="W386" s="69">
        <f t="shared" ref="W386" si="3014">IFERROR(V386/T383,"-")</f>
        <v>0.16362566215420835</v>
      </c>
      <c r="X386" s="338"/>
      <c r="Y386" s="46" t="s">
        <v>87</v>
      </c>
      <c r="Z386" s="226">
        <v>163</v>
      </c>
      <c r="AA386" s="69">
        <f t="shared" ref="AA386" si="3015">IFERROR(Z386/X383,"-")</f>
        <v>0.20897435897435898</v>
      </c>
      <c r="AB386" s="338"/>
      <c r="AC386" s="46" t="s">
        <v>87</v>
      </c>
      <c r="AD386" s="226">
        <v>65</v>
      </c>
      <c r="AE386" s="69">
        <f t="shared" ref="AE386" si="3016">IFERROR(AD386/AB383,"-")</f>
        <v>0.2070063694267516</v>
      </c>
      <c r="AF386" s="338"/>
      <c r="AG386" s="46" t="s">
        <v>87</v>
      </c>
      <c r="AH386" s="226">
        <v>1187</v>
      </c>
      <c r="AI386" s="78">
        <f t="shared" ref="AI386" si="3017">IFERROR(AH386/AF383,"-")</f>
        <v>0.12420215548812388</v>
      </c>
    </row>
    <row r="387" spans="2:35" s="20" customFormat="1">
      <c r="B387" s="311"/>
      <c r="C387" s="348"/>
      <c r="D387" s="338"/>
      <c r="E387" s="47" t="s">
        <v>88</v>
      </c>
      <c r="F387" s="227">
        <v>22</v>
      </c>
      <c r="G387" s="70">
        <f t="shared" ref="G387" si="3018">IFERROR(F387/D383,"-")</f>
        <v>0.30555555555555558</v>
      </c>
      <c r="H387" s="338"/>
      <c r="I387" s="47" t="s">
        <v>88</v>
      </c>
      <c r="J387" s="227">
        <v>38</v>
      </c>
      <c r="K387" s="70">
        <f t="shared" ref="K387" si="3019">IFERROR(J387/H383,"-")</f>
        <v>0.2733812949640288</v>
      </c>
      <c r="L387" s="338"/>
      <c r="M387" s="47" t="s">
        <v>88</v>
      </c>
      <c r="N387" s="227">
        <v>818</v>
      </c>
      <c r="O387" s="70">
        <f t="shared" ref="O387" si="3020">IFERROR(N387/L383,"-")</f>
        <v>0.2123021022579808</v>
      </c>
      <c r="P387" s="338"/>
      <c r="Q387" s="47" t="s">
        <v>88</v>
      </c>
      <c r="R387" s="227">
        <v>686</v>
      </c>
      <c r="S387" s="79">
        <f t="shared" ref="S387" si="3021">IFERROR(R387/P383,"-")</f>
        <v>0.25407407407407406</v>
      </c>
      <c r="T387" s="338"/>
      <c r="U387" s="47" t="s">
        <v>88</v>
      </c>
      <c r="V387" s="227">
        <v>454</v>
      </c>
      <c r="W387" s="70">
        <f t="shared" ref="W387" si="3022">IFERROR(V387/T383,"-")</f>
        <v>0.26721600941730428</v>
      </c>
      <c r="X387" s="338"/>
      <c r="Y387" s="47" t="s">
        <v>88</v>
      </c>
      <c r="Z387" s="227">
        <v>221</v>
      </c>
      <c r="AA387" s="70">
        <f t="shared" ref="AA387" si="3023">IFERROR(Z387/X383,"-")</f>
        <v>0.28333333333333333</v>
      </c>
      <c r="AB387" s="338"/>
      <c r="AC387" s="47" t="s">
        <v>88</v>
      </c>
      <c r="AD387" s="227">
        <v>85</v>
      </c>
      <c r="AE387" s="70">
        <f t="shared" ref="AE387" si="3024">IFERROR(AD387/AB383,"-")</f>
        <v>0.27070063694267515</v>
      </c>
      <c r="AF387" s="338"/>
      <c r="AG387" s="47" t="s">
        <v>88</v>
      </c>
      <c r="AH387" s="227">
        <v>2324</v>
      </c>
      <c r="AI387" s="79">
        <f t="shared" ref="AI387" si="3025">IFERROR(AH387/AF383,"-")</f>
        <v>0.24317254368525687</v>
      </c>
    </row>
    <row r="388" spans="2:35" s="20" customFormat="1" ht="24">
      <c r="B388" s="294"/>
      <c r="C388" s="349"/>
      <c r="D388" s="339"/>
      <c r="E388" s="224" t="s">
        <v>169</v>
      </c>
      <c r="F388" s="228">
        <v>49</v>
      </c>
      <c r="G388" s="71">
        <f t="shared" ref="G388" si="3026">IFERROR(F388/D383,"-")</f>
        <v>0.68055555555555558</v>
      </c>
      <c r="H388" s="339"/>
      <c r="I388" s="224" t="s">
        <v>169</v>
      </c>
      <c r="J388" s="228">
        <v>94</v>
      </c>
      <c r="K388" s="71">
        <f t="shared" ref="K388" si="3027">IFERROR(J388/H383,"-")</f>
        <v>0.67625899280575541</v>
      </c>
      <c r="L388" s="339"/>
      <c r="M388" s="224" t="s">
        <v>169</v>
      </c>
      <c r="N388" s="228">
        <v>2238</v>
      </c>
      <c r="O388" s="71">
        <f t="shared" ref="O388" si="3028">IFERROR(N388/L383,"-")</f>
        <v>0.5808460939527641</v>
      </c>
      <c r="P388" s="339"/>
      <c r="Q388" s="224" t="s">
        <v>169</v>
      </c>
      <c r="R388" s="228">
        <v>1877</v>
      </c>
      <c r="S388" s="71">
        <f t="shared" ref="S388" si="3029">IFERROR(R388/P383,"-")</f>
        <v>0.69518518518518524</v>
      </c>
      <c r="T388" s="339"/>
      <c r="U388" s="224" t="s">
        <v>169</v>
      </c>
      <c r="V388" s="228">
        <v>1266</v>
      </c>
      <c r="W388" s="71">
        <f t="shared" ref="W388" si="3030">IFERROR(V388/T383,"-")</f>
        <v>0.74514420247204238</v>
      </c>
      <c r="X388" s="339"/>
      <c r="Y388" s="224" t="s">
        <v>169</v>
      </c>
      <c r="Z388" s="228">
        <v>592</v>
      </c>
      <c r="AA388" s="71">
        <f t="shared" ref="AA388" si="3031">IFERROR(Z388/X383,"-")</f>
        <v>0.75897435897435894</v>
      </c>
      <c r="AB388" s="339"/>
      <c r="AC388" s="224" t="s">
        <v>169</v>
      </c>
      <c r="AD388" s="228">
        <v>214</v>
      </c>
      <c r="AE388" s="71">
        <f t="shared" ref="AE388" si="3032">IFERROR(AD388/AB383,"-")</f>
        <v>0.68152866242038213</v>
      </c>
      <c r="AF388" s="339"/>
      <c r="AG388" s="224" t="s">
        <v>169</v>
      </c>
      <c r="AH388" s="228">
        <v>6330</v>
      </c>
      <c r="AI388" s="71">
        <f t="shared" ref="AI388" si="3033">IFERROR(AH388/AF383,"-")</f>
        <v>0.66234173903944749</v>
      </c>
    </row>
    <row r="389" spans="2:35" s="20" customFormat="1">
      <c r="B389" s="293">
        <v>65</v>
      </c>
      <c r="C389" s="347" t="s">
        <v>13</v>
      </c>
      <c r="D389" s="337">
        <f>'市区町村別_在宅(医科)'!D71</f>
        <v>8</v>
      </c>
      <c r="E389" s="191" t="s">
        <v>84</v>
      </c>
      <c r="F389" s="247">
        <v>0</v>
      </c>
      <c r="G389" s="68">
        <f t="shared" ref="G389" si="3034">IFERROR(F389/D389,"-")</f>
        <v>0</v>
      </c>
      <c r="H389" s="337">
        <f>'市区町村別_在宅(医科)'!M71</f>
        <v>25</v>
      </c>
      <c r="I389" s="191" t="s">
        <v>84</v>
      </c>
      <c r="J389" s="247">
        <v>4</v>
      </c>
      <c r="K389" s="68">
        <f t="shared" ref="K389" si="3035">IFERROR(J389/H389,"-")</f>
        <v>0.16</v>
      </c>
      <c r="L389" s="337">
        <f>'市区町村別_在宅(医科)'!V71</f>
        <v>1822</v>
      </c>
      <c r="M389" s="191" t="s">
        <v>84</v>
      </c>
      <c r="N389" s="247">
        <v>95</v>
      </c>
      <c r="O389" s="68">
        <f t="shared" ref="O389" si="3036">IFERROR(N389/L389,"-")</f>
        <v>5.2140504939626783E-2</v>
      </c>
      <c r="P389" s="337">
        <f>'市区町村別_在宅(医科)'!AE71</f>
        <v>1279</v>
      </c>
      <c r="Q389" s="191" t="s">
        <v>84</v>
      </c>
      <c r="R389" s="247">
        <v>133</v>
      </c>
      <c r="S389" s="77">
        <f t="shared" ref="S389" si="3037">IFERROR(R389/P389,"-")</f>
        <v>0.10398749022673964</v>
      </c>
      <c r="T389" s="337">
        <f>'市区町村別_在宅(医科)'!AN71</f>
        <v>848</v>
      </c>
      <c r="U389" s="191" t="s">
        <v>84</v>
      </c>
      <c r="V389" s="247">
        <v>186</v>
      </c>
      <c r="W389" s="68">
        <f t="shared" ref="W389" si="3038">IFERROR(V389/T389,"-")</f>
        <v>0.21933962264150944</v>
      </c>
      <c r="X389" s="337">
        <f>'市区町村別_在宅(医科)'!AW71</f>
        <v>455</v>
      </c>
      <c r="Y389" s="191" t="s">
        <v>84</v>
      </c>
      <c r="Z389" s="247">
        <v>123</v>
      </c>
      <c r="AA389" s="68">
        <f t="shared" ref="AA389" si="3039">IFERROR(Z389/X389,"-")</f>
        <v>0.27032967032967031</v>
      </c>
      <c r="AB389" s="337">
        <f>'市区町村別_在宅(医科)'!BF71</f>
        <v>191</v>
      </c>
      <c r="AC389" s="191" t="s">
        <v>84</v>
      </c>
      <c r="AD389" s="247">
        <v>52</v>
      </c>
      <c r="AE389" s="68">
        <f t="shared" ref="AE389" si="3040">IFERROR(AD389/AB389,"-")</f>
        <v>0.27225130890052357</v>
      </c>
      <c r="AF389" s="337">
        <f>'市区町村別_在宅(医科)'!BO71</f>
        <v>4628</v>
      </c>
      <c r="AG389" s="191" t="s">
        <v>84</v>
      </c>
      <c r="AH389" s="247">
        <v>593</v>
      </c>
      <c r="AI389" s="77">
        <f t="shared" ref="AI389" si="3041">IFERROR(AH389/AF389,"-")</f>
        <v>0.12813310285220397</v>
      </c>
    </row>
    <row r="390" spans="2:35" s="20" customFormat="1">
      <c r="B390" s="311"/>
      <c r="C390" s="348"/>
      <c r="D390" s="338"/>
      <c r="E390" s="45" t="s">
        <v>85</v>
      </c>
      <c r="F390" s="226">
        <v>3</v>
      </c>
      <c r="G390" s="69">
        <f t="shared" ref="G390" si="3042">IFERROR(F390/D389,"-")</f>
        <v>0.375</v>
      </c>
      <c r="H390" s="338"/>
      <c r="I390" s="45" t="s">
        <v>85</v>
      </c>
      <c r="J390" s="226">
        <v>7</v>
      </c>
      <c r="K390" s="69">
        <f t="shared" ref="K390" si="3043">IFERROR(J390/H389,"-")</f>
        <v>0.28000000000000003</v>
      </c>
      <c r="L390" s="338"/>
      <c r="M390" s="45" t="s">
        <v>85</v>
      </c>
      <c r="N390" s="226">
        <v>336</v>
      </c>
      <c r="O390" s="69">
        <f t="shared" ref="O390" si="3044">IFERROR(N390/L389,"-")</f>
        <v>0.18441273326015367</v>
      </c>
      <c r="P390" s="338"/>
      <c r="Q390" s="45" t="s">
        <v>85</v>
      </c>
      <c r="R390" s="226">
        <v>304</v>
      </c>
      <c r="S390" s="78">
        <f t="shared" ref="S390" si="3045">IFERROR(R390/P389,"-")</f>
        <v>0.23768569194683348</v>
      </c>
      <c r="T390" s="338"/>
      <c r="U390" s="45" t="s">
        <v>85</v>
      </c>
      <c r="V390" s="226">
        <v>277</v>
      </c>
      <c r="W390" s="69">
        <f t="shared" ref="W390" si="3046">IFERROR(V390/T389,"-")</f>
        <v>0.32665094339622641</v>
      </c>
      <c r="X390" s="338"/>
      <c r="Y390" s="45" t="s">
        <v>85</v>
      </c>
      <c r="Z390" s="226">
        <v>129</v>
      </c>
      <c r="AA390" s="69">
        <f t="shared" ref="AA390" si="3047">IFERROR(Z390/X389,"-")</f>
        <v>0.28351648351648351</v>
      </c>
      <c r="AB390" s="338"/>
      <c r="AC390" s="45" t="s">
        <v>85</v>
      </c>
      <c r="AD390" s="226">
        <v>42</v>
      </c>
      <c r="AE390" s="69">
        <f t="shared" ref="AE390" si="3048">IFERROR(AD390/AB389,"-")</f>
        <v>0.21989528795811519</v>
      </c>
      <c r="AF390" s="338"/>
      <c r="AG390" s="45" t="s">
        <v>85</v>
      </c>
      <c r="AH390" s="226">
        <v>1098</v>
      </c>
      <c r="AI390" s="78">
        <f t="shared" ref="AI390" si="3049">IFERROR(AH390/AF389,"-")</f>
        <v>0.23725151253241142</v>
      </c>
    </row>
    <row r="391" spans="2:35" s="20" customFormat="1">
      <c r="B391" s="311"/>
      <c r="C391" s="348"/>
      <c r="D391" s="338"/>
      <c r="E391" s="46" t="s">
        <v>86</v>
      </c>
      <c r="F391" s="226">
        <v>3</v>
      </c>
      <c r="G391" s="69">
        <f t="shared" ref="G391" si="3050">IFERROR(F391/D389,"-")</f>
        <v>0.375</v>
      </c>
      <c r="H391" s="338"/>
      <c r="I391" s="46" t="s">
        <v>86</v>
      </c>
      <c r="J391" s="226">
        <v>6</v>
      </c>
      <c r="K391" s="69">
        <f t="shared" ref="K391" si="3051">IFERROR(J391/H389,"-")</f>
        <v>0.24</v>
      </c>
      <c r="L391" s="338"/>
      <c r="M391" s="46" t="s">
        <v>86</v>
      </c>
      <c r="N391" s="226">
        <v>621</v>
      </c>
      <c r="O391" s="69">
        <f t="shared" ref="O391" si="3052">IFERROR(N391/L389,"-")</f>
        <v>0.34083424807903401</v>
      </c>
      <c r="P391" s="338"/>
      <c r="Q391" s="46" t="s">
        <v>86</v>
      </c>
      <c r="R391" s="226">
        <v>542</v>
      </c>
      <c r="S391" s="78">
        <f t="shared" ref="S391" si="3053">IFERROR(R391/P389,"-")</f>
        <v>0.42376856919468336</v>
      </c>
      <c r="T391" s="338"/>
      <c r="U391" s="46" t="s">
        <v>86</v>
      </c>
      <c r="V391" s="226">
        <v>367</v>
      </c>
      <c r="W391" s="69">
        <f t="shared" ref="W391" si="3054">IFERROR(V391/T389,"-")</f>
        <v>0.43278301886792453</v>
      </c>
      <c r="X391" s="338"/>
      <c r="Y391" s="46" t="s">
        <v>86</v>
      </c>
      <c r="Z391" s="226">
        <v>167</v>
      </c>
      <c r="AA391" s="69">
        <f t="shared" ref="AA391" si="3055">IFERROR(Z391/X389,"-")</f>
        <v>0.36703296703296701</v>
      </c>
      <c r="AB391" s="338"/>
      <c r="AC391" s="46" t="s">
        <v>86</v>
      </c>
      <c r="AD391" s="226">
        <v>54</v>
      </c>
      <c r="AE391" s="69">
        <f t="shared" ref="AE391" si="3056">IFERROR(AD391/AB389,"-")</f>
        <v>0.28272251308900526</v>
      </c>
      <c r="AF391" s="338"/>
      <c r="AG391" s="46" t="s">
        <v>86</v>
      </c>
      <c r="AH391" s="226">
        <v>1760</v>
      </c>
      <c r="AI391" s="78">
        <f t="shared" ref="AI391" si="3057">IFERROR(AH391/AF389,"-")</f>
        <v>0.38029386343993088</v>
      </c>
    </row>
    <row r="392" spans="2:35" s="20" customFormat="1">
      <c r="B392" s="311"/>
      <c r="C392" s="348"/>
      <c r="D392" s="338"/>
      <c r="E392" s="46" t="s">
        <v>87</v>
      </c>
      <c r="F392" s="226">
        <v>1</v>
      </c>
      <c r="G392" s="69">
        <f t="shared" ref="G392" si="3058">IFERROR(F392/D389,"-")</f>
        <v>0.125</v>
      </c>
      <c r="H392" s="338"/>
      <c r="I392" s="46" t="s">
        <v>87</v>
      </c>
      <c r="J392" s="226">
        <v>3</v>
      </c>
      <c r="K392" s="69">
        <f t="shared" ref="K392" si="3059">IFERROR(J392/H389,"-")</f>
        <v>0.12</v>
      </c>
      <c r="L392" s="338"/>
      <c r="M392" s="46" t="s">
        <v>87</v>
      </c>
      <c r="N392" s="226">
        <v>120</v>
      </c>
      <c r="O392" s="69">
        <f t="shared" ref="O392" si="3060">IFERROR(N392/L389,"-")</f>
        <v>6.5861690450054883E-2</v>
      </c>
      <c r="P392" s="338"/>
      <c r="Q392" s="46" t="s">
        <v>87</v>
      </c>
      <c r="R392" s="226">
        <v>168</v>
      </c>
      <c r="S392" s="78">
        <f t="shared" ref="S392" si="3061">IFERROR(R392/P389,"-")</f>
        <v>0.13135261923377639</v>
      </c>
      <c r="T392" s="338"/>
      <c r="U392" s="46" t="s">
        <v>87</v>
      </c>
      <c r="V392" s="226">
        <v>149</v>
      </c>
      <c r="W392" s="69">
        <f t="shared" ref="W392" si="3062">IFERROR(V392/T389,"-")</f>
        <v>0.17570754716981132</v>
      </c>
      <c r="X392" s="338"/>
      <c r="Y392" s="46" t="s">
        <v>87</v>
      </c>
      <c r="Z392" s="226">
        <v>111</v>
      </c>
      <c r="AA392" s="69">
        <f t="shared" ref="AA392" si="3063">IFERROR(Z392/X389,"-")</f>
        <v>0.24395604395604395</v>
      </c>
      <c r="AB392" s="338"/>
      <c r="AC392" s="46" t="s">
        <v>87</v>
      </c>
      <c r="AD392" s="226">
        <v>45</v>
      </c>
      <c r="AE392" s="69">
        <f t="shared" ref="AE392" si="3064">IFERROR(AD392/AB389,"-")</f>
        <v>0.2356020942408377</v>
      </c>
      <c r="AF392" s="338"/>
      <c r="AG392" s="46" t="s">
        <v>87</v>
      </c>
      <c r="AH392" s="226">
        <v>597</v>
      </c>
      <c r="AI392" s="78">
        <f t="shared" ref="AI392" si="3065">IFERROR(AH392/AF389,"-")</f>
        <v>0.12899740708729474</v>
      </c>
    </row>
    <row r="393" spans="2:35" s="20" customFormat="1">
      <c r="B393" s="311"/>
      <c r="C393" s="348"/>
      <c r="D393" s="338"/>
      <c r="E393" s="47" t="s">
        <v>88</v>
      </c>
      <c r="F393" s="227">
        <v>2</v>
      </c>
      <c r="G393" s="70">
        <f t="shared" ref="G393" si="3066">IFERROR(F393/D389,"-")</f>
        <v>0.25</v>
      </c>
      <c r="H393" s="338"/>
      <c r="I393" s="47" t="s">
        <v>88</v>
      </c>
      <c r="J393" s="227">
        <v>7</v>
      </c>
      <c r="K393" s="70">
        <f t="shared" ref="K393" si="3067">IFERROR(J393/H389,"-")</f>
        <v>0.28000000000000003</v>
      </c>
      <c r="L393" s="338"/>
      <c r="M393" s="47" t="s">
        <v>88</v>
      </c>
      <c r="N393" s="227">
        <v>362</v>
      </c>
      <c r="O393" s="70">
        <f t="shared" ref="O393" si="3068">IFERROR(N393/L389,"-")</f>
        <v>0.19868276619099889</v>
      </c>
      <c r="P393" s="338"/>
      <c r="Q393" s="47" t="s">
        <v>88</v>
      </c>
      <c r="R393" s="227">
        <v>323</v>
      </c>
      <c r="S393" s="79">
        <f t="shared" ref="S393" si="3069">IFERROR(R393/P389,"-")</f>
        <v>0.25254104769351055</v>
      </c>
      <c r="T393" s="338"/>
      <c r="U393" s="47" t="s">
        <v>88</v>
      </c>
      <c r="V393" s="227">
        <v>230</v>
      </c>
      <c r="W393" s="70">
        <f t="shared" ref="W393" si="3070">IFERROR(V393/T389,"-")</f>
        <v>0.27122641509433965</v>
      </c>
      <c r="X393" s="338"/>
      <c r="Y393" s="47" t="s">
        <v>88</v>
      </c>
      <c r="Z393" s="227">
        <v>134</v>
      </c>
      <c r="AA393" s="70">
        <f t="shared" ref="AA393" si="3071">IFERROR(Z393/X389,"-")</f>
        <v>0.29450549450549451</v>
      </c>
      <c r="AB393" s="338"/>
      <c r="AC393" s="47" t="s">
        <v>88</v>
      </c>
      <c r="AD393" s="227">
        <v>42</v>
      </c>
      <c r="AE393" s="70">
        <f t="shared" ref="AE393" si="3072">IFERROR(AD393/AB389,"-")</f>
        <v>0.21989528795811519</v>
      </c>
      <c r="AF393" s="338"/>
      <c r="AG393" s="47" t="s">
        <v>88</v>
      </c>
      <c r="AH393" s="227">
        <v>1100</v>
      </c>
      <c r="AI393" s="79">
        <f t="shared" ref="AI393" si="3073">IFERROR(AH393/AF389,"-")</f>
        <v>0.23768366464995677</v>
      </c>
    </row>
    <row r="394" spans="2:35" s="20" customFormat="1" ht="24">
      <c r="B394" s="294"/>
      <c r="C394" s="349"/>
      <c r="D394" s="339"/>
      <c r="E394" s="224" t="s">
        <v>169</v>
      </c>
      <c r="F394" s="228">
        <v>4</v>
      </c>
      <c r="G394" s="71">
        <f t="shared" ref="G394" si="3074">IFERROR(F394/D389,"-")</f>
        <v>0.5</v>
      </c>
      <c r="H394" s="339"/>
      <c r="I394" s="224" t="s">
        <v>169</v>
      </c>
      <c r="J394" s="228">
        <v>14</v>
      </c>
      <c r="K394" s="71">
        <f t="shared" ref="K394" si="3075">IFERROR(J394/H389,"-")</f>
        <v>0.56000000000000005</v>
      </c>
      <c r="L394" s="339"/>
      <c r="M394" s="224" t="s">
        <v>169</v>
      </c>
      <c r="N394" s="228">
        <v>994</v>
      </c>
      <c r="O394" s="71">
        <f t="shared" ref="O394" si="3076">IFERROR(N394/L389,"-")</f>
        <v>0.54555433589462132</v>
      </c>
      <c r="P394" s="339"/>
      <c r="Q394" s="224" t="s">
        <v>169</v>
      </c>
      <c r="R394" s="228">
        <v>864</v>
      </c>
      <c r="S394" s="71">
        <f t="shared" ref="S394" si="3077">IFERROR(R394/P389,"-")</f>
        <v>0.67552775605942139</v>
      </c>
      <c r="T394" s="339"/>
      <c r="U394" s="224" t="s">
        <v>169</v>
      </c>
      <c r="V394" s="228">
        <v>649</v>
      </c>
      <c r="W394" s="71">
        <f t="shared" ref="W394" si="3078">IFERROR(V394/T389,"-")</f>
        <v>0.76533018867924529</v>
      </c>
      <c r="X394" s="339"/>
      <c r="Y394" s="224" t="s">
        <v>169</v>
      </c>
      <c r="Z394" s="228">
        <v>335</v>
      </c>
      <c r="AA394" s="71">
        <f t="shared" ref="AA394" si="3079">IFERROR(Z394/X389,"-")</f>
        <v>0.73626373626373631</v>
      </c>
      <c r="AB394" s="339"/>
      <c r="AC394" s="224" t="s">
        <v>169</v>
      </c>
      <c r="AD394" s="228">
        <v>128</v>
      </c>
      <c r="AE394" s="71">
        <f t="shared" ref="AE394" si="3080">IFERROR(AD394/AB389,"-")</f>
        <v>0.67015706806282727</v>
      </c>
      <c r="AF394" s="339"/>
      <c r="AG394" s="224" t="s">
        <v>169</v>
      </c>
      <c r="AH394" s="228">
        <v>2988</v>
      </c>
      <c r="AI394" s="71">
        <f t="shared" ref="AI394" si="3081">IFERROR(AH394/AF389,"-")</f>
        <v>0.64563526361279167</v>
      </c>
    </row>
    <row r="395" spans="2:35" s="20" customFormat="1">
      <c r="B395" s="293">
        <v>66</v>
      </c>
      <c r="C395" s="347" t="s">
        <v>7</v>
      </c>
      <c r="D395" s="337">
        <f>'市区町村別_在宅(医科)'!D72</f>
        <v>11</v>
      </c>
      <c r="E395" s="191" t="s">
        <v>84</v>
      </c>
      <c r="F395" s="247">
        <v>1</v>
      </c>
      <c r="G395" s="68">
        <f t="shared" ref="G395" si="3082">IFERROR(F395/D395,"-")</f>
        <v>9.0909090909090912E-2</v>
      </c>
      <c r="H395" s="337">
        <f>'市区町村別_在宅(医科)'!M72</f>
        <v>11</v>
      </c>
      <c r="I395" s="191" t="s">
        <v>84</v>
      </c>
      <c r="J395" s="247">
        <v>0</v>
      </c>
      <c r="K395" s="68">
        <f t="shared" ref="K395" si="3083">IFERROR(J395/H395,"-")</f>
        <v>0</v>
      </c>
      <c r="L395" s="337">
        <f>'市区町村別_在宅(医科)'!V72</f>
        <v>1995</v>
      </c>
      <c r="M395" s="191" t="s">
        <v>84</v>
      </c>
      <c r="N395" s="247">
        <v>122</v>
      </c>
      <c r="O395" s="68">
        <f t="shared" ref="O395" si="3084">IFERROR(N395/L395,"-")</f>
        <v>6.1152882205513785E-2</v>
      </c>
      <c r="P395" s="337">
        <f>'市区町村別_在宅(医科)'!AE72</f>
        <v>1310</v>
      </c>
      <c r="Q395" s="191" t="s">
        <v>84</v>
      </c>
      <c r="R395" s="247">
        <v>160</v>
      </c>
      <c r="S395" s="77">
        <f t="shared" ref="S395" si="3085">IFERROR(R395/P395,"-")</f>
        <v>0.12213740458015267</v>
      </c>
      <c r="T395" s="337">
        <f>'市区町村別_在宅(医科)'!AN72</f>
        <v>799</v>
      </c>
      <c r="U395" s="191" t="s">
        <v>84</v>
      </c>
      <c r="V395" s="247">
        <v>164</v>
      </c>
      <c r="W395" s="68">
        <f t="shared" ref="W395" si="3086">IFERROR(V395/T395,"-")</f>
        <v>0.20525657071339173</v>
      </c>
      <c r="X395" s="337">
        <f>'市区町村別_在宅(医科)'!AW72</f>
        <v>447</v>
      </c>
      <c r="Y395" s="191" t="s">
        <v>84</v>
      </c>
      <c r="Z395" s="247">
        <v>118</v>
      </c>
      <c r="AA395" s="68">
        <f t="shared" ref="AA395" si="3087">IFERROR(Z395/X395,"-")</f>
        <v>0.26398210290827739</v>
      </c>
      <c r="AB395" s="337">
        <f>'市区町村別_在宅(医科)'!BF72</f>
        <v>188</v>
      </c>
      <c r="AC395" s="191" t="s">
        <v>84</v>
      </c>
      <c r="AD395" s="247">
        <v>55</v>
      </c>
      <c r="AE395" s="68">
        <f t="shared" ref="AE395" si="3088">IFERROR(AD395/AB395,"-")</f>
        <v>0.29255319148936171</v>
      </c>
      <c r="AF395" s="337">
        <f>'市区町村別_在宅(医科)'!BO72</f>
        <v>4761</v>
      </c>
      <c r="AG395" s="191" t="s">
        <v>84</v>
      </c>
      <c r="AH395" s="247">
        <v>620</v>
      </c>
      <c r="AI395" s="77">
        <f t="shared" ref="AI395" si="3089">IFERROR(AH395/AF395,"-")</f>
        <v>0.1302247427011132</v>
      </c>
    </row>
    <row r="396" spans="2:35" s="20" customFormat="1">
      <c r="B396" s="311"/>
      <c r="C396" s="348"/>
      <c r="D396" s="338"/>
      <c r="E396" s="45" t="s">
        <v>85</v>
      </c>
      <c r="F396" s="226">
        <v>0</v>
      </c>
      <c r="G396" s="69">
        <f t="shared" ref="G396" si="3090">IFERROR(F396/D395,"-")</f>
        <v>0</v>
      </c>
      <c r="H396" s="338"/>
      <c r="I396" s="45" t="s">
        <v>85</v>
      </c>
      <c r="J396" s="226">
        <v>4</v>
      </c>
      <c r="K396" s="69">
        <f t="shared" ref="K396" si="3091">IFERROR(J396/H395,"-")</f>
        <v>0.36363636363636365</v>
      </c>
      <c r="L396" s="338"/>
      <c r="M396" s="45" t="s">
        <v>85</v>
      </c>
      <c r="N396" s="226">
        <v>338</v>
      </c>
      <c r="O396" s="69">
        <f t="shared" ref="O396" si="3092">IFERROR(N396/L395,"-")</f>
        <v>0.16942355889724312</v>
      </c>
      <c r="P396" s="338"/>
      <c r="Q396" s="45" t="s">
        <v>85</v>
      </c>
      <c r="R396" s="226">
        <v>300</v>
      </c>
      <c r="S396" s="78">
        <f t="shared" ref="S396" si="3093">IFERROR(R396/P395,"-")</f>
        <v>0.22900763358778625</v>
      </c>
      <c r="T396" s="338"/>
      <c r="U396" s="45" t="s">
        <v>85</v>
      </c>
      <c r="V396" s="226">
        <v>226</v>
      </c>
      <c r="W396" s="69">
        <f t="shared" ref="W396" si="3094">IFERROR(V396/T395,"-")</f>
        <v>0.2828535669586984</v>
      </c>
      <c r="X396" s="338"/>
      <c r="Y396" s="45" t="s">
        <v>85</v>
      </c>
      <c r="Z396" s="226">
        <v>92</v>
      </c>
      <c r="AA396" s="69">
        <f t="shared" ref="AA396" si="3095">IFERROR(Z396/X395,"-")</f>
        <v>0.2058165548098434</v>
      </c>
      <c r="AB396" s="338"/>
      <c r="AC396" s="45" t="s">
        <v>85</v>
      </c>
      <c r="AD396" s="226">
        <v>32</v>
      </c>
      <c r="AE396" s="69">
        <f t="shared" ref="AE396" si="3096">IFERROR(AD396/AB395,"-")</f>
        <v>0.1702127659574468</v>
      </c>
      <c r="AF396" s="338"/>
      <c r="AG396" s="45" t="s">
        <v>85</v>
      </c>
      <c r="AH396" s="226">
        <v>992</v>
      </c>
      <c r="AI396" s="78">
        <f t="shared" ref="AI396" si="3097">IFERROR(AH396/AF395,"-")</f>
        <v>0.20835958832178114</v>
      </c>
    </row>
    <row r="397" spans="2:35" s="20" customFormat="1">
      <c r="B397" s="311"/>
      <c r="C397" s="348"/>
      <c r="D397" s="338"/>
      <c r="E397" s="46" t="s">
        <v>86</v>
      </c>
      <c r="F397" s="226">
        <v>1</v>
      </c>
      <c r="G397" s="69">
        <f t="shared" ref="G397" si="3098">IFERROR(F397/D395,"-")</f>
        <v>9.0909090909090912E-2</v>
      </c>
      <c r="H397" s="338"/>
      <c r="I397" s="46" t="s">
        <v>86</v>
      </c>
      <c r="J397" s="226">
        <v>2</v>
      </c>
      <c r="K397" s="69">
        <f t="shared" ref="K397" si="3099">IFERROR(J397/H395,"-")</f>
        <v>0.18181818181818182</v>
      </c>
      <c r="L397" s="338"/>
      <c r="M397" s="46" t="s">
        <v>86</v>
      </c>
      <c r="N397" s="226">
        <v>558</v>
      </c>
      <c r="O397" s="69">
        <f t="shared" ref="O397" si="3100">IFERROR(N397/L395,"-")</f>
        <v>0.27969924812030073</v>
      </c>
      <c r="P397" s="338"/>
      <c r="Q397" s="46" t="s">
        <v>86</v>
      </c>
      <c r="R397" s="226">
        <v>460</v>
      </c>
      <c r="S397" s="78">
        <f t="shared" ref="S397" si="3101">IFERROR(R397/P395,"-")</f>
        <v>0.35114503816793891</v>
      </c>
      <c r="T397" s="338"/>
      <c r="U397" s="46" t="s">
        <v>86</v>
      </c>
      <c r="V397" s="226">
        <v>286</v>
      </c>
      <c r="W397" s="69">
        <f t="shared" ref="W397" si="3102">IFERROR(V397/T395,"-")</f>
        <v>0.35794743429286607</v>
      </c>
      <c r="X397" s="338"/>
      <c r="Y397" s="46" t="s">
        <v>86</v>
      </c>
      <c r="Z397" s="226">
        <v>156</v>
      </c>
      <c r="AA397" s="69">
        <f t="shared" ref="AA397" si="3103">IFERROR(Z397/X395,"-")</f>
        <v>0.34899328859060402</v>
      </c>
      <c r="AB397" s="338"/>
      <c r="AC397" s="46" t="s">
        <v>86</v>
      </c>
      <c r="AD397" s="226">
        <v>47</v>
      </c>
      <c r="AE397" s="69">
        <f t="shared" ref="AE397" si="3104">IFERROR(AD397/AB395,"-")</f>
        <v>0.25</v>
      </c>
      <c r="AF397" s="338"/>
      <c r="AG397" s="46" t="s">
        <v>86</v>
      </c>
      <c r="AH397" s="226">
        <v>1510</v>
      </c>
      <c r="AI397" s="78">
        <f t="shared" ref="AI397" si="3105">IFERROR(AH397/AF395,"-")</f>
        <v>0.31716026044948542</v>
      </c>
    </row>
    <row r="398" spans="2:35" s="20" customFormat="1">
      <c r="B398" s="311"/>
      <c r="C398" s="348"/>
      <c r="D398" s="338"/>
      <c r="E398" s="46" t="s">
        <v>87</v>
      </c>
      <c r="F398" s="226">
        <v>0</v>
      </c>
      <c r="G398" s="69">
        <f t="shared" ref="G398" si="3106">IFERROR(F398/D395,"-")</f>
        <v>0</v>
      </c>
      <c r="H398" s="338"/>
      <c r="I398" s="46" t="s">
        <v>87</v>
      </c>
      <c r="J398" s="226">
        <v>1</v>
      </c>
      <c r="K398" s="69">
        <f t="shared" ref="K398" si="3107">IFERROR(J398/H395,"-")</f>
        <v>9.0909090909090912E-2</v>
      </c>
      <c r="L398" s="338"/>
      <c r="M398" s="46" t="s">
        <v>87</v>
      </c>
      <c r="N398" s="226">
        <v>121</v>
      </c>
      <c r="O398" s="69">
        <f t="shared" ref="O398" si="3108">IFERROR(N398/L395,"-")</f>
        <v>6.0651629072681706E-2</v>
      </c>
      <c r="P398" s="338"/>
      <c r="Q398" s="46" t="s">
        <v>87</v>
      </c>
      <c r="R398" s="226">
        <v>129</v>
      </c>
      <c r="S398" s="78">
        <f t="shared" ref="S398" si="3109">IFERROR(R398/P395,"-")</f>
        <v>9.8473282442748097E-2</v>
      </c>
      <c r="T398" s="338"/>
      <c r="U398" s="46" t="s">
        <v>87</v>
      </c>
      <c r="V398" s="226">
        <v>114</v>
      </c>
      <c r="W398" s="69">
        <f t="shared" ref="W398" si="3110">IFERROR(V398/T395,"-")</f>
        <v>0.14267834793491865</v>
      </c>
      <c r="X398" s="338"/>
      <c r="Y398" s="46" t="s">
        <v>87</v>
      </c>
      <c r="Z398" s="226">
        <v>80</v>
      </c>
      <c r="AA398" s="69">
        <f t="shared" ref="AA398" si="3111">IFERROR(Z398/X395,"-")</f>
        <v>0.17897091722595079</v>
      </c>
      <c r="AB398" s="338"/>
      <c r="AC398" s="46" t="s">
        <v>87</v>
      </c>
      <c r="AD398" s="226">
        <v>28</v>
      </c>
      <c r="AE398" s="69">
        <f t="shared" ref="AE398" si="3112">IFERROR(AD398/AB395,"-")</f>
        <v>0.14893617021276595</v>
      </c>
      <c r="AF398" s="338"/>
      <c r="AG398" s="46" t="s">
        <v>87</v>
      </c>
      <c r="AH398" s="226">
        <v>473</v>
      </c>
      <c r="AI398" s="78">
        <f t="shared" ref="AI398" si="3113">IFERROR(AH398/AF395,"-")</f>
        <v>9.9348876286494428E-2</v>
      </c>
    </row>
    <row r="399" spans="2:35" s="20" customFormat="1">
      <c r="B399" s="311"/>
      <c r="C399" s="348"/>
      <c r="D399" s="338"/>
      <c r="E399" s="47" t="s">
        <v>88</v>
      </c>
      <c r="F399" s="227">
        <v>1</v>
      </c>
      <c r="G399" s="70">
        <f t="shared" ref="G399" si="3114">IFERROR(F399/D395,"-")</f>
        <v>9.0909090909090912E-2</v>
      </c>
      <c r="H399" s="338"/>
      <c r="I399" s="47" t="s">
        <v>88</v>
      </c>
      <c r="J399" s="227">
        <v>2</v>
      </c>
      <c r="K399" s="70">
        <f t="shared" ref="K399" si="3115">IFERROR(J399/H395,"-")</f>
        <v>0.18181818181818182</v>
      </c>
      <c r="L399" s="338"/>
      <c r="M399" s="47" t="s">
        <v>88</v>
      </c>
      <c r="N399" s="227">
        <v>337</v>
      </c>
      <c r="O399" s="70">
        <f t="shared" ref="O399" si="3116">IFERROR(N399/L395,"-")</f>
        <v>0.16892230576441103</v>
      </c>
      <c r="P399" s="338"/>
      <c r="Q399" s="47" t="s">
        <v>88</v>
      </c>
      <c r="R399" s="227">
        <v>291</v>
      </c>
      <c r="S399" s="79">
        <f t="shared" ref="S399" si="3117">IFERROR(R399/P395,"-")</f>
        <v>0.22213740458015266</v>
      </c>
      <c r="T399" s="338"/>
      <c r="U399" s="47" t="s">
        <v>88</v>
      </c>
      <c r="V399" s="227">
        <v>195</v>
      </c>
      <c r="W399" s="70">
        <f t="shared" ref="W399" si="3118">IFERROR(V399/T395,"-")</f>
        <v>0.24405506883604505</v>
      </c>
      <c r="X399" s="338"/>
      <c r="Y399" s="47" t="s">
        <v>88</v>
      </c>
      <c r="Z399" s="227">
        <v>105</v>
      </c>
      <c r="AA399" s="70">
        <f t="shared" ref="AA399" si="3119">IFERROR(Z399/X395,"-")</f>
        <v>0.2348993288590604</v>
      </c>
      <c r="AB399" s="338"/>
      <c r="AC399" s="47" t="s">
        <v>88</v>
      </c>
      <c r="AD399" s="227">
        <v>36</v>
      </c>
      <c r="AE399" s="70">
        <f t="shared" ref="AE399" si="3120">IFERROR(AD399/AB395,"-")</f>
        <v>0.19148936170212766</v>
      </c>
      <c r="AF399" s="338"/>
      <c r="AG399" s="47" t="s">
        <v>88</v>
      </c>
      <c r="AH399" s="227">
        <v>967</v>
      </c>
      <c r="AI399" s="79">
        <f t="shared" ref="AI399" si="3121">IFERROR(AH399/AF395,"-")</f>
        <v>0.20310859063222012</v>
      </c>
    </row>
    <row r="400" spans="2:35" s="20" customFormat="1" ht="24">
      <c r="B400" s="294"/>
      <c r="C400" s="349"/>
      <c r="D400" s="339"/>
      <c r="E400" s="224" t="s">
        <v>169</v>
      </c>
      <c r="F400" s="228">
        <v>3</v>
      </c>
      <c r="G400" s="71">
        <f t="shared" ref="G400" si="3122">IFERROR(F400/D395,"-")</f>
        <v>0.27272727272727271</v>
      </c>
      <c r="H400" s="339"/>
      <c r="I400" s="224" t="s">
        <v>169</v>
      </c>
      <c r="J400" s="228">
        <v>6</v>
      </c>
      <c r="K400" s="71">
        <f t="shared" ref="K400" si="3123">IFERROR(J400/H395,"-")</f>
        <v>0.54545454545454541</v>
      </c>
      <c r="L400" s="339"/>
      <c r="M400" s="224" t="s">
        <v>169</v>
      </c>
      <c r="N400" s="228">
        <v>1018</v>
      </c>
      <c r="O400" s="71">
        <f t="shared" ref="O400" si="3124">IFERROR(N400/L395,"-")</f>
        <v>0.51027568922305766</v>
      </c>
      <c r="P400" s="339"/>
      <c r="Q400" s="224" t="s">
        <v>169</v>
      </c>
      <c r="R400" s="228">
        <v>819</v>
      </c>
      <c r="S400" s="71">
        <f t="shared" ref="S400" si="3125">IFERROR(R400/P395,"-")</f>
        <v>0.6251908396946565</v>
      </c>
      <c r="T400" s="339"/>
      <c r="U400" s="224" t="s">
        <v>169</v>
      </c>
      <c r="V400" s="228">
        <v>563</v>
      </c>
      <c r="W400" s="71">
        <f t="shared" ref="W400" si="3126">IFERROR(V400/T395,"-")</f>
        <v>0.70463078848560701</v>
      </c>
      <c r="X400" s="339"/>
      <c r="Y400" s="224" t="s">
        <v>169</v>
      </c>
      <c r="Z400" s="228">
        <v>315</v>
      </c>
      <c r="AA400" s="71">
        <f t="shared" ref="AA400" si="3127">IFERROR(Z400/X395,"-")</f>
        <v>0.70469798657718119</v>
      </c>
      <c r="AB400" s="339"/>
      <c r="AC400" s="224" t="s">
        <v>169</v>
      </c>
      <c r="AD400" s="228">
        <v>111</v>
      </c>
      <c r="AE400" s="71">
        <f t="shared" ref="AE400" si="3128">IFERROR(AD400/AB395,"-")</f>
        <v>0.59042553191489366</v>
      </c>
      <c r="AF400" s="339"/>
      <c r="AG400" s="224" t="s">
        <v>169</v>
      </c>
      <c r="AH400" s="228">
        <v>2835</v>
      </c>
      <c r="AI400" s="71">
        <f t="shared" ref="AI400" si="3129">IFERROR(AH400/AF395,"-")</f>
        <v>0.5954631379962193</v>
      </c>
    </row>
    <row r="401" spans="2:35" s="20" customFormat="1">
      <c r="B401" s="293">
        <v>67</v>
      </c>
      <c r="C401" s="347" t="s">
        <v>8</v>
      </c>
      <c r="D401" s="337">
        <f>'市区町村別_在宅(医科)'!D73</f>
        <v>20</v>
      </c>
      <c r="E401" s="191" t="s">
        <v>84</v>
      </c>
      <c r="F401" s="247">
        <v>1</v>
      </c>
      <c r="G401" s="68">
        <f t="shared" ref="G401" si="3130">IFERROR(F401/D401,"-")</f>
        <v>0.05</v>
      </c>
      <c r="H401" s="337">
        <f>'市区町村別_在宅(医科)'!M73</f>
        <v>42</v>
      </c>
      <c r="I401" s="191" t="s">
        <v>84</v>
      </c>
      <c r="J401" s="247">
        <v>2</v>
      </c>
      <c r="K401" s="68">
        <f t="shared" ref="K401" si="3131">IFERROR(J401/H401,"-")</f>
        <v>4.7619047619047616E-2</v>
      </c>
      <c r="L401" s="337">
        <f>'市区町村別_在宅(医科)'!V73</f>
        <v>719</v>
      </c>
      <c r="M401" s="191" t="s">
        <v>84</v>
      </c>
      <c r="N401" s="247">
        <v>43</v>
      </c>
      <c r="O401" s="68">
        <f t="shared" ref="O401" si="3132">IFERROR(N401/L401,"-")</f>
        <v>5.9805285118219746E-2</v>
      </c>
      <c r="P401" s="337">
        <f>'市区町村別_在宅(医科)'!AE73</f>
        <v>558</v>
      </c>
      <c r="Q401" s="191" t="s">
        <v>84</v>
      </c>
      <c r="R401" s="247">
        <v>75</v>
      </c>
      <c r="S401" s="77">
        <f t="shared" ref="S401" si="3133">IFERROR(R401/P401,"-")</f>
        <v>0.13440860215053763</v>
      </c>
      <c r="T401" s="337">
        <f>'市区町村別_在宅(医科)'!AN73</f>
        <v>407</v>
      </c>
      <c r="U401" s="191" t="s">
        <v>84</v>
      </c>
      <c r="V401" s="247">
        <v>80</v>
      </c>
      <c r="W401" s="68">
        <f t="shared" ref="W401" si="3134">IFERROR(V401/T401,"-")</f>
        <v>0.19656019656019655</v>
      </c>
      <c r="X401" s="337">
        <f>'市区町村別_在宅(医科)'!AW73</f>
        <v>247</v>
      </c>
      <c r="Y401" s="191" t="s">
        <v>84</v>
      </c>
      <c r="Z401" s="247">
        <v>67</v>
      </c>
      <c r="AA401" s="68">
        <f t="shared" ref="AA401" si="3135">IFERROR(Z401/X401,"-")</f>
        <v>0.27125506072874495</v>
      </c>
      <c r="AB401" s="337">
        <f>'市区町村別_在宅(医科)'!BF73</f>
        <v>114</v>
      </c>
      <c r="AC401" s="191" t="s">
        <v>84</v>
      </c>
      <c r="AD401" s="247">
        <v>27</v>
      </c>
      <c r="AE401" s="68">
        <f t="shared" ref="AE401" si="3136">IFERROR(AD401/AB401,"-")</f>
        <v>0.23684210526315788</v>
      </c>
      <c r="AF401" s="337">
        <f>'市区町村別_在宅(医科)'!BO73</f>
        <v>2107</v>
      </c>
      <c r="AG401" s="191" t="s">
        <v>84</v>
      </c>
      <c r="AH401" s="247">
        <v>295</v>
      </c>
      <c r="AI401" s="77">
        <f t="shared" ref="AI401" si="3137">IFERROR(AH401/AF401,"-")</f>
        <v>0.14000949216896061</v>
      </c>
    </row>
    <row r="402" spans="2:35" s="20" customFormat="1">
      <c r="B402" s="311"/>
      <c r="C402" s="348"/>
      <c r="D402" s="338"/>
      <c r="E402" s="45" t="s">
        <v>85</v>
      </c>
      <c r="F402" s="226">
        <v>2</v>
      </c>
      <c r="G402" s="69">
        <f t="shared" ref="G402" si="3138">IFERROR(F402/D401,"-")</f>
        <v>0.1</v>
      </c>
      <c r="H402" s="338"/>
      <c r="I402" s="45" t="s">
        <v>85</v>
      </c>
      <c r="J402" s="226">
        <v>9</v>
      </c>
      <c r="K402" s="69">
        <f t="shared" ref="K402" si="3139">IFERROR(J402/H401,"-")</f>
        <v>0.21428571428571427</v>
      </c>
      <c r="L402" s="338"/>
      <c r="M402" s="45" t="s">
        <v>85</v>
      </c>
      <c r="N402" s="226">
        <v>145</v>
      </c>
      <c r="O402" s="69">
        <f t="shared" ref="O402" si="3140">IFERROR(N402/L401,"-")</f>
        <v>0.20166898470097358</v>
      </c>
      <c r="P402" s="338"/>
      <c r="Q402" s="45" t="s">
        <v>85</v>
      </c>
      <c r="R402" s="226">
        <v>140</v>
      </c>
      <c r="S402" s="78">
        <f t="shared" ref="S402" si="3141">IFERROR(R402/P401,"-")</f>
        <v>0.25089605734767023</v>
      </c>
      <c r="T402" s="338"/>
      <c r="U402" s="45" t="s">
        <v>85</v>
      </c>
      <c r="V402" s="226">
        <v>125</v>
      </c>
      <c r="W402" s="69">
        <f t="shared" ref="W402" si="3142">IFERROR(V402/T401,"-")</f>
        <v>0.30712530712530711</v>
      </c>
      <c r="X402" s="338"/>
      <c r="Y402" s="45" t="s">
        <v>85</v>
      </c>
      <c r="Z402" s="226">
        <v>76</v>
      </c>
      <c r="AA402" s="69">
        <f t="shared" ref="AA402" si="3143">IFERROR(Z402/X401,"-")</f>
        <v>0.30769230769230771</v>
      </c>
      <c r="AB402" s="338"/>
      <c r="AC402" s="45" t="s">
        <v>85</v>
      </c>
      <c r="AD402" s="226">
        <v>33</v>
      </c>
      <c r="AE402" s="69">
        <f t="shared" ref="AE402" si="3144">IFERROR(AD402/AB401,"-")</f>
        <v>0.28947368421052633</v>
      </c>
      <c r="AF402" s="338"/>
      <c r="AG402" s="45" t="s">
        <v>85</v>
      </c>
      <c r="AH402" s="226">
        <v>530</v>
      </c>
      <c r="AI402" s="78">
        <f t="shared" ref="AI402" si="3145">IFERROR(AH402/AF401,"-")</f>
        <v>0.2515424774560987</v>
      </c>
    </row>
    <row r="403" spans="2:35" s="20" customFormat="1">
      <c r="B403" s="311"/>
      <c r="C403" s="348"/>
      <c r="D403" s="338"/>
      <c r="E403" s="46" t="s">
        <v>86</v>
      </c>
      <c r="F403" s="226">
        <v>5</v>
      </c>
      <c r="G403" s="69">
        <f t="shared" ref="G403" si="3146">IFERROR(F403/D401,"-")</f>
        <v>0.25</v>
      </c>
      <c r="H403" s="338"/>
      <c r="I403" s="46" t="s">
        <v>86</v>
      </c>
      <c r="J403" s="226">
        <v>9</v>
      </c>
      <c r="K403" s="69">
        <f t="shared" ref="K403" si="3147">IFERROR(J403/H401,"-")</f>
        <v>0.21428571428571427</v>
      </c>
      <c r="L403" s="338"/>
      <c r="M403" s="46" t="s">
        <v>86</v>
      </c>
      <c r="N403" s="226">
        <v>236</v>
      </c>
      <c r="O403" s="69">
        <f t="shared" ref="O403" si="3148">IFERROR(N403/L401,"-")</f>
        <v>0.3282336578581363</v>
      </c>
      <c r="P403" s="338"/>
      <c r="Q403" s="46" t="s">
        <v>86</v>
      </c>
      <c r="R403" s="226">
        <v>213</v>
      </c>
      <c r="S403" s="78">
        <f t="shared" ref="S403" si="3149">IFERROR(R403/P401,"-")</f>
        <v>0.38172043010752688</v>
      </c>
      <c r="T403" s="338"/>
      <c r="U403" s="46" t="s">
        <v>86</v>
      </c>
      <c r="V403" s="226">
        <v>159</v>
      </c>
      <c r="W403" s="69">
        <f t="shared" ref="W403" si="3150">IFERROR(V403/T401,"-")</f>
        <v>0.39066339066339067</v>
      </c>
      <c r="X403" s="338"/>
      <c r="Y403" s="46" t="s">
        <v>86</v>
      </c>
      <c r="Z403" s="226">
        <v>81</v>
      </c>
      <c r="AA403" s="69">
        <f t="shared" ref="AA403" si="3151">IFERROR(Z403/X401,"-")</f>
        <v>0.32793522267206476</v>
      </c>
      <c r="AB403" s="338"/>
      <c r="AC403" s="46" t="s">
        <v>86</v>
      </c>
      <c r="AD403" s="226">
        <v>32</v>
      </c>
      <c r="AE403" s="69">
        <f t="shared" ref="AE403" si="3152">IFERROR(AD403/AB401,"-")</f>
        <v>0.2807017543859649</v>
      </c>
      <c r="AF403" s="338"/>
      <c r="AG403" s="46" t="s">
        <v>86</v>
      </c>
      <c r="AH403" s="226">
        <v>735</v>
      </c>
      <c r="AI403" s="78">
        <f t="shared" ref="AI403" si="3153">IFERROR(AH403/AF401,"-")</f>
        <v>0.34883720930232559</v>
      </c>
    </row>
    <row r="404" spans="2:35" s="20" customFormat="1">
      <c r="B404" s="311"/>
      <c r="C404" s="348"/>
      <c r="D404" s="338"/>
      <c r="E404" s="46" t="s">
        <v>87</v>
      </c>
      <c r="F404" s="226">
        <v>2</v>
      </c>
      <c r="G404" s="69">
        <f t="shared" ref="G404" si="3154">IFERROR(F404/D401,"-")</f>
        <v>0.1</v>
      </c>
      <c r="H404" s="338"/>
      <c r="I404" s="46" t="s">
        <v>87</v>
      </c>
      <c r="J404" s="226">
        <v>3</v>
      </c>
      <c r="K404" s="69">
        <f t="shared" ref="K404" si="3155">IFERROR(J404/H401,"-")</f>
        <v>7.1428571428571425E-2</v>
      </c>
      <c r="L404" s="338"/>
      <c r="M404" s="46" t="s">
        <v>87</v>
      </c>
      <c r="N404" s="226">
        <v>58</v>
      </c>
      <c r="O404" s="69">
        <f t="shared" ref="O404" si="3156">IFERROR(N404/L401,"-")</f>
        <v>8.0667593880389424E-2</v>
      </c>
      <c r="P404" s="338"/>
      <c r="Q404" s="46" t="s">
        <v>87</v>
      </c>
      <c r="R404" s="226">
        <v>57</v>
      </c>
      <c r="S404" s="78">
        <f t="shared" ref="S404" si="3157">IFERROR(R404/P401,"-")</f>
        <v>0.10215053763440861</v>
      </c>
      <c r="T404" s="338"/>
      <c r="U404" s="46" t="s">
        <v>87</v>
      </c>
      <c r="V404" s="226">
        <v>68</v>
      </c>
      <c r="W404" s="69">
        <f t="shared" ref="W404" si="3158">IFERROR(V404/T401,"-")</f>
        <v>0.16707616707616707</v>
      </c>
      <c r="X404" s="338"/>
      <c r="Y404" s="46" t="s">
        <v>87</v>
      </c>
      <c r="Z404" s="226">
        <v>45</v>
      </c>
      <c r="AA404" s="69">
        <f t="shared" ref="AA404" si="3159">IFERROR(Z404/X401,"-")</f>
        <v>0.18218623481781376</v>
      </c>
      <c r="AB404" s="338"/>
      <c r="AC404" s="46" t="s">
        <v>87</v>
      </c>
      <c r="AD404" s="226">
        <v>16</v>
      </c>
      <c r="AE404" s="69">
        <f t="shared" ref="AE404" si="3160">IFERROR(AD404/AB401,"-")</f>
        <v>0.14035087719298245</v>
      </c>
      <c r="AF404" s="338"/>
      <c r="AG404" s="46" t="s">
        <v>87</v>
      </c>
      <c r="AH404" s="226">
        <v>249</v>
      </c>
      <c r="AI404" s="78">
        <f t="shared" ref="AI404" si="3161">IFERROR(AH404/AF401,"-")</f>
        <v>0.11817750355956336</v>
      </c>
    </row>
    <row r="405" spans="2:35" s="20" customFormat="1">
      <c r="B405" s="311"/>
      <c r="C405" s="348"/>
      <c r="D405" s="338"/>
      <c r="E405" s="47" t="s">
        <v>88</v>
      </c>
      <c r="F405" s="227">
        <v>3</v>
      </c>
      <c r="G405" s="70">
        <f t="shared" ref="G405" si="3162">IFERROR(F405/D401,"-")</f>
        <v>0.15</v>
      </c>
      <c r="H405" s="338"/>
      <c r="I405" s="47" t="s">
        <v>88</v>
      </c>
      <c r="J405" s="227">
        <v>5</v>
      </c>
      <c r="K405" s="70">
        <f t="shared" ref="K405" si="3163">IFERROR(J405/H401,"-")</f>
        <v>0.11904761904761904</v>
      </c>
      <c r="L405" s="338"/>
      <c r="M405" s="47" t="s">
        <v>88</v>
      </c>
      <c r="N405" s="227">
        <v>141</v>
      </c>
      <c r="O405" s="70">
        <f t="shared" ref="O405" si="3164">IFERROR(N405/L401,"-")</f>
        <v>0.19610570236439498</v>
      </c>
      <c r="P405" s="338"/>
      <c r="Q405" s="47" t="s">
        <v>88</v>
      </c>
      <c r="R405" s="227">
        <v>122</v>
      </c>
      <c r="S405" s="79">
        <f t="shared" ref="S405" si="3165">IFERROR(R405/P401,"-")</f>
        <v>0.21863799283154123</v>
      </c>
      <c r="T405" s="338"/>
      <c r="U405" s="47" t="s">
        <v>88</v>
      </c>
      <c r="V405" s="227">
        <v>89</v>
      </c>
      <c r="W405" s="70">
        <f t="shared" ref="W405" si="3166">IFERROR(V405/T401,"-")</f>
        <v>0.21867321867321868</v>
      </c>
      <c r="X405" s="338"/>
      <c r="Y405" s="47" t="s">
        <v>88</v>
      </c>
      <c r="Z405" s="227">
        <v>50</v>
      </c>
      <c r="AA405" s="70">
        <f t="shared" ref="AA405" si="3167">IFERROR(Z405/X401,"-")</f>
        <v>0.20242914979757085</v>
      </c>
      <c r="AB405" s="338"/>
      <c r="AC405" s="47" t="s">
        <v>88</v>
      </c>
      <c r="AD405" s="227">
        <v>22</v>
      </c>
      <c r="AE405" s="70">
        <f t="shared" ref="AE405" si="3168">IFERROR(AD405/AB401,"-")</f>
        <v>0.19298245614035087</v>
      </c>
      <c r="AF405" s="338"/>
      <c r="AG405" s="47" t="s">
        <v>88</v>
      </c>
      <c r="AH405" s="227">
        <v>432</v>
      </c>
      <c r="AI405" s="79">
        <f t="shared" ref="AI405" si="3169">IFERROR(AH405/AF401,"-")</f>
        <v>0.20503084954912199</v>
      </c>
    </row>
    <row r="406" spans="2:35" s="20" customFormat="1" ht="24">
      <c r="B406" s="294"/>
      <c r="C406" s="349"/>
      <c r="D406" s="339"/>
      <c r="E406" s="224" t="s">
        <v>169</v>
      </c>
      <c r="F406" s="228">
        <v>8</v>
      </c>
      <c r="G406" s="71">
        <f t="shared" ref="G406" si="3170">IFERROR(F406/D401,"-")</f>
        <v>0.4</v>
      </c>
      <c r="H406" s="339"/>
      <c r="I406" s="224" t="s">
        <v>169</v>
      </c>
      <c r="J406" s="228">
        <v>17</v>
      </c>
      <c r="K406" s="71">
        <f t="shared" ref="K406" si="3171">IFERROR(J406/H401,"-")</f>
        <v>0.40476190476190477</v>
      </c>
      <c r="L406" s="339"/>
      <c r="M406" s="224" t="s">
        <v>169</v>
      </c>
      <c r="N406" s="228">
        <v>420</v>
      </c>
      <c r="O406" s="71">
        <f t="shared" ref="O406" si="3172">IFERROR(N406/L401,"-")</f>
        <v>0.58414464534075106</v>
      </c>
      <c r="P406" s="339"/>
      <c r="Q406" s="224" t="s">
        <v>169</v>
      </c>
      <c r="R406" s="228">
        <v>375</v>
      </c>
      <c r="S406" s="71">
        <f t="shared" ref="S406" si="3173">IFERROR(R406/P401,"-")</f>
        <v>0.67204301075268813</v>
      </c>
      <c r="T406" s="339"/>
      <c r="U406" s="224" t="s">
        <v>169</v>
      </c>
      <c r="V406" s="228">
        <v>289</v>
      </c>
      <c r="W406" s="71">
        <f t="shared" ref="W406" si="3174">IFERROR(V406/T401,"-")</f>
        <v>0.71007371007371012</v>
      </c>
      <c r="X406" s="339"/>
      <c r="Y406" s="224" t="s">
        <v>169</v>
      </c>
      <c r="Z406" s="228">
        <v>171</v>
      </c>
      <c r="AA406" s="71">
        <f t="shared" ref="AA406" si="3175">IFERROR(Z406/X401,"-")</f>
        <v>0.69230769230769229</v>
      </c>
      <c r="AB406" s="339"/>
      <c r="AC406" s="224" t="s">
        <v>169</v>
      </c>
      <c r="AD406" s="228">
        <v>70</v>
      </c>
      <c r="AE406" s="71">
        <f t="shared" ref="AE406" si="3176">IFERROR(AD406/AB401,"-")</f>
        <v>0.61403508771929827</v>
      </c>
      <c r="AF406" s="339"/>
      <c r="AG406" s="224" t="s">
        <v>169</v>
      </c>
      <c r="AH406" s="228">
        <v>1350</v>
      </c>
      <c r="AI406" s="71">
        <f t="shared" ref="AI406" si="3177">IFERROR(AH406/AF401,"-")</f>
        <v>0.64072140484100615</v>
      </c>
    </row>
    <row r="407" spans="2:35" s="20" customFormat="1">
      <c r="B407" s="293">
        <v>68</v>
      </c>
      <c r="C407" s="347" t="s">
        <v>54</v>
      </c>
      <c r="D407" s="337">
        <f>'市区町村別_在宅(医科)'!D74</f>
        <v>16</v>
      </c>
      <c r="E407" s="191" t="s">
        <v>84</v>
      </c>
      <c r="F407" s="247">
        <v>2</v>
      </c>
      <c r="G407" s="68">
        <f t="shared" ref="G407" si="3178">IFERROR(F407/D407,"-")</f>
        <v>0.125</v>
      </c>
      <c r="H407" s="337">
        <f>'市区町村別_在宅(医科)'!M74</f>
        <v>40</v>
      </c>
      <c r="I407" s="191" t="s">
        <v>84</v>
      </c>
      <c r="J407" s="247">
        <v>3</v>
      </c>
      <c r="K407" s="68">
        <f t="shared" ref="K407" si="3179">IFERROR(J407/H407,"-")</f>
        <v>7.4999999999999997E-2</v>
      </c>
      <c r="L407" s="337">
        <f>'市区町村別_在宅(医科)'!V74</f>
        <v>963</v>
      </c>
      <c r="M407" s="191" t="s">
        <v>84</v>
      </c>
      <c r="N407" s="247">
        <v>69</v>
      </c>
      <c r="O407" s="68">
        <f t="shared" ref="O407" si="3180">IFERROR(N407/L407,"-")</f>
        <v>7.1651090342679122E-2</v>
      </c>
      <c r="P407" s="337">
        <f>'市区町村別_在宅(医科)'!AE74</f>
        <v>852</v>
      </c>
      <c r="Q407" s="191" t="s">
        <v>84</v>
      </c>
      <c r="R407" s="247">
        <v>112</v>
      </c>
      <c r="S407" s="77">
        <f t="shared" ref="S407" si="3181">IFERROR(R407/P407,"-")</f>
        <v>0.13145539906103287</v>
      </c>
      <c r="T407" s="337">
        <f>'市区町村別_在宅(医科)'!AN74</f>
        <v>560</v>
      </c>
      <c r="U407" s="191" t="s">
        <v>84</v>
      </c>
      <c r="V407" s="247">
        <v>138</v>
      </c>
      <c r="W407" s="68">
        <f t="shared" ref="W407" si="3182">IFERROR(V407/T407,"-")</f>
        <v>0.24642857142857144</v>
      </c>
      <c r="X407" s="337">
        <f>'市区町村別_在宅(医科)'!AW74</f>
        <v>302</v>
      </c>
      <c r="Y407" s="191" t="s">
        <v>84</v>
      </c>
      <c r="Z407" s="247">
        <v>88</v>
      </c>
      <c r="AA407" s="68">
        <f t="shared" ref="AA407" si="3183">IFERROR(Z407/X407,"-")</f>
        <v>0.29139072847682118</v>
      </c>
      <c r="AB407" s="337">
        <f>'市区町村別_在宅(医科)'!BF74</f>
        <v>120</v>
      </c>
      <c r="AC407" s="191" t="s">
        <v>84</v>
      </c>
      <c r="AD407" s="247">
        <v>30</v>
      </c>
      <c r="AE407" s="68">
        <f t="shared" ref="AE407" si="3184">IFERROR(AD407/AB407,"-")</f>
        <v>0.25</v>
      </c>
      <c r="AF407" s="337">
        <f>'市区町村別_在宅(医科)'!BO74</f>
        <v>2853</v>
      </c>
      <c r="AG407" s="191" t="s">
        <v>84</v>
      </c>
      <c r="AH407" s="247">
        <v>442</v>
      </c>
      <c r="AI407" s="77">
        <f t="shared" ref="AI407" si="3185">IFERROR(AH407/AF407,"-")</f>
        <v>0.15492464072905712</v>
      </c>
    </row>
    <row r="408" spans="2:35" s="20" customFormat="1">
      <c r="B408" s="311"/>
      <c r="C408" s="348"/>
      <c r="D408" s="338"/>
      <c r="E408" s="45" t="s">
        <v>85</v>
      </c>
      <c r="F408" s="226">
        <v>6</v>
      </c>
      <c r="G408" s="69">
        <f t="shared" ref="G408" si="3186">IFERROR(F408/D407,"-")</f>
        <v>0.375</v>
      </c>
      <c r="H408" s="338"/>
      <c r="I408" s="45" t="s">
        <v>85</v>
      </c>
      <c r="J408" s="226">
        <v>19</v>
      </c>
      <c r="K408" s="69">
        <f t="shared" ref="K408" si="3187">IFERROR(J408/H407,"-")</f>
        <v>0.47499999999999998</v>
      </c>
      <c r="L408" s="338"/>
      <c r="M408" s="45" t="s">
        <v>85</v>
      </c>
      <c r="N408" s="226">
        <v>207</v>
      </c>
      <c r="O408" s="69">
        <f t="shared" ref="O408" si="3188">IFERROR(N408/L407,"-")</f>
        <v>0.21495327102803738</v>
      </c>
      <c r="P408" s="338"/>
      <c r="Q408" s="45" t="s">
        <v>85</v>
      </c>
      <c r="R408" s="226">
        <v>229</v>
      </c>
      <c r="S408" s="78">
        <f t="shared" ref="S408" si="3189">IFERROR(R408/P407,"-")</f>
        <v>0.26877934272300469</v>
      </c>
      <c r="T408" s="338"/>
      <c r="U408" s="45" t="s">
        <v>85</v>
      </c>
      <c r="V408" s="226">
        <v>177</v>
      </c>
      <c r="W408" s="69">
        <f t="shared" ref="W408" si="3190">IFERROR(V408/T407,"-")</f>
        <v>0.31607142857142856</v>
      </c>
      <c r="X408" s="338"/>
      <c r="Y408" s="45" t="s">
        <v>85</v>
      </c>
      <c r="Z408" s="226">
        <v>96</v>
      </c>
      <c r="AA408" s="69">
        <f t="shared" ref="AA408" si="3191">IFERROR(Z408/X407,"-")</f>
        <v>0.31788079470198677</v>
      </c>
      <c r="AB408" s="338"/>
      <c r="AC408" s="45" t="s">
        <v>85</v>
      </c>
      <c r="AD408" s="226">
        <v>25</v>
      </c>
      <c r="AE408" s="69">
        <f t="shared" ref="AE408" si="3192">IFERROR(AD408/AB407,"-")</f>
        <v>0.20833333333333334</v>
      </c>
      <c r="AF408" s="338"/>
      <c r="AG408" s="45" t="s">
        <v>85</v>
      </c>
      <c r="AH408" s="226">
        <v>759</v>
      </c>
      <c r="AI408" s="78">
        <f t="shared" ref="AI408" si="3193">IFERROR(AH408/AF407,"-")</f>
        <v>0.26603575184016826</v>
      </c>
    </row>
    <row r="409" spans="2:35" s="20" customFormat="1">
      <c r="B409" s="311"/>
      <c r="C409" s="348"/>
      <c r="D409" s="338"/>
      <c r="E409" s="46" t="s">
        <v>86</v>
      </c>
      <c r="F409" s="226">
        <v>3</v>
      </c>
      <c r="G409" s="69">
        <f t="shared" ref="G409" si="3194">IFERROR(F409/D407,"-")</f>
        <v>0.1875</v>
      </c>
      <c r="H409" s="338"/>
      <c r="I409" s="46" t="s">
        <v>86</v>
      </c>
      <c r="J409" s="226">
        <v>16</v>
      </c>
      <c r="K409" s="69">
        <f t="shared" ref="K409" si="3195">IFERROR(J409/H407,"-")</f>
        <v>0.4</v>
      </c>
      <c r="L409" s="338"/>
      <c r="M409" s="46" t="s">
        <v>86</v>
      </c>
      <c r="N409" s="226">
        <v>371</v>
      </c>
      <c r="O409" s="69">
        <f t="shared" ref="O409" si="3196">IFERROR(N409/L407,"-")</f>
        <v>0.38525441329179649</v>
      </c>
      <c r="P409" s="338"/>
      <c r="Q409" s="46" t="s">
        <v>86</v>
      </c>
      <c r="R409" s="226">
        <v>400</v>
      </c>
      <c r="S409" s="78">
        <f t="shared" ref="S409" si="3197">IFERROR(R409/P407,"-")</f>
        <v>0.46948356807511737</v>
      </c>
      <c r="T409" s="338"/>
      <c r="U409" s="46" t="s">
        <v>86</v>
      </c>
      <c r="V409" s="226">
        <v>279</v>
      </c>
      <c r="W409" s="69">
        <f t="shared" ref="W409" si="3198">IFERROR(V409/T407,"-")</f>
        <v>0.49821428571428572</v>
      </c>
      <c r="X409" s="338"/>
      <c r="Y409" s="46" t="s">
        <v>86</v>
      </c>
      <c r="Z409" s="226">
        <v>135</v>
      </c>
      <c r="AA409" s="69">
        <f t="shared" ref="AA409" si="3199">IFERROR(Z409/X407,"-")</f>
        <v>0.44701986754966888</v>
      </c>
      <c r="AB409" s="338"/>
      <c r="AC409" s="46" t="s">
        <v>86</v>
      </c>
      <c r="AD409" s="226">
        <v>40</v>
      </c>
      <c r="AE409" s="69">
        <f t="shared" ref="AE409" si="3200">IFERROR(AD409/AB407,"-")</f>
        <v>0.33333333333333331</v>
      </c>
      <c r="AF409" s="338"/>
      <c r="AG409" s="46" t="s">
        <v>86</v>
      </c>
      <c r="AH409" s="226">
        <v>1244</v>
      </c>
      <c r="AI409" s="78">
        <f t="shared" ref="AI409" si="3201">IFERROR(AH409/AF407,"-")</f>
        <v>0.43603224675779884</v>
      </c>
    </row>
    <row r="410" spans="2:35" s="20" customFormat="1">
      <c r="B410" s="311"/>
      <c r="C410" s="348"/>
      <c r="D410" s="338"/>
      <c r="E410" s="46" t="s">
        <v>87</v>
      </c>
      <c r="F410" s="226">
        <v>2</v>
      </c>
      <c r="G410" s="69">
        <f t="shared" ref="G410" si="3202">IFERROR(F410/D407,"-")</f>
        <v>0.125</v>
      </c>
      <c r="H410" s="338"/>
      <c r="I410" s="46" t="s">
        <v>87</v>
      </c>
      <c r="J410" s="226">
        <v>2</v>
      </c>
      <c r="K410" s="69">
        <f t="shared" ref="K410" si="3203">IFERROR(J410/H407,"-")</f>
        <v>0.05</v>
      </c>
      <c r="L410" s="338"/>
      <c r="M410" s="46" t="s">
        <v>87</v>
      </c>
      <c r="N410" s="226">
        <v>112</v>
      </c>
      <c r="O410" s="69">
        <f t="shared" ref="O410" si="3204">IFERROR(N410/L407,"-")</f>
        <v>0.11630321910695743</v>
      </c>
      <c r="P410" s="338"/>
      <c r="Q410" s="46" t="s">
        <v>87</v>
      </c>
      <c r="R410" s="226">
        <v>144</v>
      </c>
      <c r="S410" s="78">
        <f t="shared" ref="S410" si="3205">IFERROR(R410/P407,"-")</f>
        <v>0.16901408450704225</v>
      </c>
      <c r="T410" s="338"/>
      <c r="U410" s="46" t="s">
        <v>87</v>
      </c>
      <c r="V410" s="226">
        <v>107</v>
      </c>
      <c r="W410" s="69">
        <f t="shared" ref="W410" si="3206">IFERROR(V410/T407,"-")</f>
        <v>0.19107142857142856</v>
      </c>
      <c r="X410" s="338"/>
      <c r="Y410" s="46" t="s">
        <v>87</v>
      </c>
      <c r="Z410" s="226">
        <v>69</v>
      </c>
      <c r="AA410" s="69">
        <f t="shared" ref="AA410" si="3207">IFERROR(Z410/X407,"-")</f>
        <v>0.22847682119205298</v>
      </c>
      <c r="AB410" s="338"/>
      <c r="AC410" s="46" t="s">
        <v>87</v>
      </c>
      <c r="AD410" s="226">
        <v>16</v>
      </c>
      <c r="AE410" s="69">
        <f t="shared" ref="AE410" si="3208">IFERROR(AD410/AB407,"-")</f>
        <v>0.13333333333333333</v>
      </c>
      <c r="AF410" s="338"/>
      <c r="AG410" s="46" t="s">
        <v>87</v>
      </c>
      <c r="AH410" s="226">
        <v>452</v>
      </c>
      <c r="AI410" s="78">
        <f t="shared" ref="AI410" si="3209">IFERROR(AH410/AF407,"-")</f>
        <v>0.15842972309849282</v>
      </c>
    </row>
    <row r="411" spans="2:35" s="20" customFormat="1">
      <c r="B411" s="311"/>
      <c r="C411" s="348"/>
      <c r="D411" s="338"/>
      <c r="E411" s="47" t="s">
        <v>88</v>
      </c>
      <c r="F411" s="227">
        <v>4</v>
      </c>
      <c r="G411" s="70">
        <f t="shared" ref="G411" si="3210">IFERROR(F411/D407,"-")</f>
        <v>0.25</v>
      </c>
      <c r="H411" s="338"/>
      <c r="I411" s="47" t="s">
        <v>88</v>
      </c>
      <c r="J411" s="227">
        <v>16</v>
      </c>
      <c r="K411" s="70">
        <f t="shared" ref="K411" si="3211">IFERROR(J411/H407,"-")</f>
        <v>0.4</v>
      </c>
      <c r="L411" s="338"/>
      <c r="M411" s="47" t="s">
        <v>88</v>
      </c>
      <c r="N411" s="227">
        <v>172</v>
      </c>
      <c r="O411" s="70">
        <f t="shared" ref="O411" si="3212">IFERROR(N411/L407,"-")</f>
        <v>0.1786085150571132</v>
      </c>
      <c r="P411" s="338"/>
      <c r="Q411" s="47" t="s">
        <v>88</v>
      </c>
      <c r="R411" s="227">
        <v>222</v>
      </c>
      <c r="S411" s="79">
        <f t="shared" ref="S411" si="3213">IFERROR(R411/P407,"-")</f>
        <v>0.26056338028169013</v>
      </c>
      <c r="T411" s="338"/>
      <c r="U411" s="47" t="s">
        <v>88</v>
      </c>
      <c r="V411" s="227">
        <v>160</v>
      </c>
      <c r="W411" s="70">
        <f t="shared" ref="W411" si="3214">IFERROR(V411/T407,"-")</f>
        <v>0.2857142857142857</v>
      </c>
      <c r="X411" s="338"/>
      <c r="Y411" s="47" t="s">
        <v>88</v>
      </c>
      <c r="Z411" s="227">
        <v>72</v>
      </c>
      <c r="AA411" s="70">
        <f t="shared" ref="AA411" si="3215">IFERROR(Z411/X407,"-")</f>
        <v>0.23841059602649006</v>
      </c>
      <c r="AB411" s="338"/>
      <c r="AC411" s="47" t="s">
        <v>88</v>
      </c>
      <c r="AD411" s="227">
        <v>31</v>
      </c>
      <c r="AE411" s="70">
        <f t="shared" ref="AE411" si="3216">IFERROR(AD411/AB407,"-")</f>
        <v>0.25833333333333336</v>
      </c>
      <c r="AF411" s="338"/>
      <c r="AG411" s="47" t="s">
        <v>88</v>
      </c>
      <c r="AH411" s="227">
        <v>677</v>
      </c>
      <c r="AI411" s="79">
        <f t="shared" ref="AI411" si="3217">IFERROR(AH411/AF407,"-")</f>
        <v>0.23729407641079564</v>
      </c>
    </row>
    <row r="412" spans="2:35" s="20" customFormat="1" ht="24">
      <c r="B412" s="294"/>
      <c r="C412" s="349"/>
      <c r="D412" s="339"/>
      <c r="E412" s="224" t="s">
        <v>169</v>
      </c>
      <c r="F412" s="228">
        <v>12</v>
      </c>
      <c r="G412" s="71">
        <f t="shared" ref="G412" si="3218">IFERROR(F412/D407,"-")</f>
        <v>0.75</v>
      </c>
      <c r="H412" s="339"/>
      <c r="I412" s="224" t="s">
        <v>169</v>
      </c>
      <c r="J412" s="228">
        <v>30</v>
      </c>
      <c r="K412" s="71">
        <f t="shared" ref="K412" si="3219">IFERROR(J412/H407,"-")</f>
        <v>0.75</v>
      </c>
      <c r="L412" s="339"/>
      <c r="M412" s="224" t="s">
        <v>169</v>
      </c>
      <c r="N412" s="228">
        <v>579</v>
      </c>
      <c r="O412" s="71">
        <f t="shared" ref="O412" si="3220">IFERROR(N412/L407,"-")</f>
        <v>0.60124610591900307</v>
      </c>
      <c r="P412" s="339"/>
      <c r="Q412" s="224" t="s">
        <v>169</v>
      </c>
      <c r="R412" s="228">
        <v>603</v>
      </c>
      <c r="S412" s="71">
        <f t="shared" ref="S412" si="3221">IFERROR(R412/P407,"-")</f>
        <v>0.70774647887323938</v>
      </c>
      <c r="T412" s="339"/>
      <c r="U412" s="224" t="s">
        <v>169</v>
      </c>
      <c r="V412" s="228">
        <v>434</v>
      </c>
      <c r="W412" s="71">
        <f t="shared" ref="W412" si="3222">IFERROR(V412/T407,"-")</f>
        <v>0.77500000000000002</v>
      </c>
      <c r="X412" s="339"/>
      <c r="Y412" s="224" t="s">
        <v>169</v>
      </c>
      <c r="Z412" s="228">
        <v>226</v>
      </c>
      <c r="AA412" s="71">
        <f t="shared" ref="AA412" si="3223">IFERROR(Z412/X407,"-")</f>
        <v>0.7483443708609272</v>
      </c>
      <c r="AB412" s="339"/>
      <c r="AC412" s="224" t="s">
        <v>169</v>
      </c>
      <c r="AD412" s="228">
        <v>72</v>
      </c>
      <c r="AE412" s="71">
        <f t="shared" ref="AE412" si="3224">IFERROR(AD412/AB407,"-")</f>
        <v>0.6</v>
      </c>
      <c r="AF412" s="339"/>
      <c r="AG412" s="224" t="s">
        <v>169</v>
      </c>
      <c r="AH412" s="228">
        <v>1956</v>
      </c>
      <c r="AI412" s="71">
        <f t="shared" ref="AI412" si="3225">IFERROR(AH412/AF407,"-")</f>
        <v>0.6855941114616193</v>
      </c>
    </row>
    <row r="413" spans="2:35" s="20" customFormat="1">
      <c r="B413" s="293">
        <v>69</v>
      </c>
      <c r="C413" s="347" t="s">
        <v>55</v>
      </c>
      <c r="D413" s="337">
        <f>'市区町村別_在宅(医科)'!D75</f>
        <v>25</v>
      </c>
      <c r="E413" s="191" t="s">
        <v>84</v>
      </c>
      <c r="F413" s="247">
        <v>2</v>
      </c>
      <c r="G413" s="68">
        <f t="shared" ref="G413" si="3226">IFERROR(F413/D413,"-")</f>
        <v>0.08</v>
      </c>
      <c r="H413" s="337">
        <f>'市区町村別_在宅(医科)'!M75</f>
        <v>52</v>
      </c>
      <c r="I413" s="191" t="s">
        <v>84</v>
      </c>
      <c r="J413" s="247">
        <v>5</v>
      </c>
      <c r="K413" s="68">
        <f t="shared" ref="K413" si="3227">IFERROR(J413/H413,"-")</f>
        <v>9.6153846153846159E-2</v>
      </c>
      <c r="L413" s="337">
        <f>'市区町村別_在宅(医科)'!V75</f>
        <v>2745</v>
      </c>
      <c r="M413" s="191" t="s">
        <v>84</v>
      </c>
      <c r="N413" s="247">
        <v>208</v>
      </c>
      <c r="O413" s="68">
        <f t="shared" ref="O413" si="3228">IFERROR(N413/L413,"-")</f>
        <v>7.5774134790528233E-2</v>
      </c>
      <c r="P413" s="337">
        <f>'市区町村別_在宅(医科)'!AE75</f>
        <v>1780</v>
      </c>
      <c r="Q413" s="191" t="s">
        <v>84</v>
      </c>
      <c r="R413" s="247">
        <v>229</v>
      </c>
      <c r="S413" s="77">
        <f t="shared" ref="S413" si="3229">IFERROR(R413/P413,"-")</f>
        <v>0.12865168539325841</v>
      </c>
      <c r="T413" s="337">
        <f>'市区町村別_在宅(医科)'!AN75</f>
        <v>1040</v>
      </c>
      <c r="U413" s="191" t="s">
        <v>84</v>
      </c>
      <c r="V413" s="247">
        <v>227</v>
      </c>
      <c r="W413" s="68">
        <f t="shared" ref="W413" si="3230">IFERROR(V413/T413,"-")</f>
        <v>0.21826923076923077</v>
      </c>
      <c r="X413" s="337">
        <f>'市区町村別_在宅(医科)'!AW75</f>
        <v>601</v>
      </c>
      <c r="Y413" s="191" t="s">
        <v>84</v>
      </c>
      <c r="Z413" s="247">
        <v>159</v>
      </c>
      <c r="AA413" s="68">
        <f t="shared" ref="AA413" si="3231">IFERROR(Z413/X413,"-")</f>
        <v>0.26455906821963393</v>
      </c>
      <c r="AB413" s="337">
        <f>'市区町村別_在宅(医科)'!BF75</f>
        <v>210</v>
      </c>
      <c r="AC413" s="191" t="s">
        <v>84</v>
      </c>
      <c r="AD413" s="247">
        <v>73</v>
      </c>
      <c r="AE413" s="68">
        <f t="shared" ref="AE413" si="3232">IFERROR(AD413/AB413,"-")</f>
        <v>0.34761904761904761</v>
      </c>
      <c r="AF413" s="337">
        <f>'市区町村別_在宅(医科)'!BO75</f>
        <v>6453</v>
      </c>
      <c r="AG413" s="191" t="s">
        <v>84</v>
      </c>
      <c r="AH413" s="247">
        <v>903</v>
      </c>
      <c r="AI413" s="77">
        <f t="shared" ref="AI413" si="3233">IFERROR(AH413/AF413,"-")</f>
        <v>0.13993491399349139</v>
      </c>
    </row>
    <row r="414" spans="2:35" s="20" customFormat="1">
      <c r="B414" s="311"/>
      <c r="C414" s="348"/>
      <c r="D414" s="338"/>
      <c r="E414" s="45" t="s">
        <v>85</v>
      </c>
      <c r="F414" s="226">
        <v>3</v>
      </c>
      <c r="G414" s="69">
        <f t="shared" ref="G414" si="3234">IFERROR(F414/D413,"-")</f>
        <v>0.12</v>
      </c>
      <c r="H414" s="338"/>
      <c r="I414" s="45" t="s">
        <v>85</v>
      </c>
      <c r="J414" s="226">
        <v>13</v>
      </c>
      <c r="K414" s="69">
        <f t="shared" ref="K414" si="3235">IFERROR(J414/H413,"-")</f>
        <v>0.25</v>
      </c>
      <c r="L414" s="338"/>
      <c r="M414" s="45" t="s">
        <v>85</v>
      </c>
      <c r="N414" s="226">
        <v>613</v>
      </c>
      <c r="O414" s="69">
        <f t="shared" ref="O414" si="3236">IFERROR(N414/L413,"-")</f>
        <v>0.22331511839708562</v>
      </c>
      <c r="P414" s="338"/>
      <c r="Q414" s="45" t="s">
        <v>85</v>
      </c>
      <c r="R414" s="226">
        <v>544</v>
      </c>
      <c r="S414" s="78">
        <f t="shared" ref="S414" si="3237">IFERROR(R414/P413,"-")</f>
        <v>0.30561797752808989</v>
      </c>
      <c r="T414" s="338"/>
      <c r="U414" s="45" t="s">
        <v>85</v>
      </c>
      <c r="V414" s="226">
        <v>314</v>
      </c>
      <c r="W414" s="69">
        <f t="shared" ref="W414" si="3238">IFERROR(V414/T413,"-")</f>
        <v>0.30192307692307691</v>
      </c>
      <c r="X414" s="338"/>
      <c r="Y414" s="45" t="s">
        <v>85</v>
      </c>
      <c r="Z414" s="226">
        <v>191</v>
      </c>
      <c r="AA414" s="69">
        <f t="shared" ref="AA414" si="3239">IFERROR(Z414/X413,"-")</f>
        <v>0.31780366056572379</v>
      </c>
      <c r="AB414" s="338"/>
      <c r="AC414" s="45" t="s">
        <v>85</v>
      </c>
      <c r="AD414" s="226">
        <v>51</v>
      </c>
      <c r="AE414" s="69">
        <f t="shared" ref="AE414" si="3240">IFERROR(AD414/AB413,"-")</f>
        <v>0.24285714285714285</v>
      </c>
      <c r="AF414" s="338"/>
      <c r="AG414" s="45" t="s">
        <v>85</v>
      </c>
      <c r="AH414" s="226">
        <v>1729</v>
      </c>
      <c r="AI414" s="78">
        <f t="shared" ref="AI414" si="3241">IFERROR(AH414/AF413,"-")</f>
        <v>0.26793739346040601</v>
      </c>
    </row>
    <row r="415" spans="2:35" s="20" customFormat="1">
      <c r="B415" s="311"/>
      <c r="C415" s="348"/>
      <c r="D415" s="338"/>
      <c r="E415" s="46" t="s">
        <v>86</v>
      </c>
      <c r="F415" s="226">
        <v>6</v>
      </c>
      <c r="G415" s="69">
        <f t="shared" ref="G415" si="3242">IFERROR(F415/D413,"-")</f>
        <v>0.24</v>
      </c>
      <c r="H415" s="338"/>
      <c r="I415" s="46" t="s">
        <v>86</v>
      </c>
      <c r="J415" s="226">
        <v>13</v>
      </c>
      <c r="K415" s="69">
        <f t="shared" ref="K415" si="3243">IFERROR(J415/H413,"-")</f>
        <v>0.25</v>
      </c>
      <c r="L415" s="338"/>
      <c r="M415" s="46" t="s">
        <v>86</v>
      </c>
      <c r="N415" s="226">
        <v>1001</v>
      </c>
      <c r="O415" s="69">
        <f t="shared" ref="O415" si="3244">IFERROR(N415/L413,"-")</f>
        <v>0.36466302367941711</v>
      </c>
      <c r="P415" s="338"/>
      <c r="Q415" s="46" t="s">
        <v>86</v>
      </c>
      <c r="R415" s="226">
        <v>724</v>
      </c>
      <c r="S415" s="78">
        <f t="shared" ref="S415" si="3245">IFERROR(R415/P413,"-")</f>
        <v>0.40674157303370789</v>
      </c>
      <c r="T415" s="338"/>
      <c r="U415" s="46" t="s">
        <v>86</v>
      </c>
      <c r="V415" s="226">
        <v>429</v>
      </c>
      <c r="W415" s="69">
        <f t="shared" ref="W415" si="3246">IFERROR(V415/T413,"-")</f>
        <v>0.41249999999999998</v>
      </c>
      <c r="X415" s="338"/>
      <c r="Y415" s="46" t="s">
        <v>86</v>
      </c>
      <c r="Z415" s="226">
        <v>223</v>
      </c>
      <c r="AA415" s="69">
        <f t="shared" ref="AA415" si="3247">IFERROR(Z415/X413,"-")</f>
        <v>0.37104825291181365</v>
      </c>
      <c r="AB415" s="338"/>
      <c r="AC415" s="46" t="s">
        <v>86</v>
      </c>
      <c r="AD415" s="226">
        <v>52</v>
      </c>
      <c r="AE415" s="69">
        <f t="shared" ref="AE415" si="3248">IFERROR(AD415/AB413,"-")</f>
        <v>0.24761904761904763</v>
      </c>
      <c r="AF415" s="338"/>
      <c r="AG415" s="46" t="s">
        <v>86</v>
      </c>
      <c r="AH415" s="226">
        <v>2448</v>
      </c>
      <c r="AI415" s="78">
        <f t="shared" ref="AI415" si="3249">IFERROR(AH415/AF413,"-")</f>
        <v>0.37935843793584378</v>
      </c>
    </row>
    <row r="416" spans="2:35" s="20" customFormat="1">
      <c r="B416" s="311"/>
      <c r="C416" s="348"/>
      <c r="D416" s="338"/>
      <c r="E416" s="46" t="s">
        <v>87</v>
      </c>
      <c r="F416" s="226">
        <v>0</v>
      </c>
      <c r="G416" s="69">
        <f t="shared" ref="G416" si="3250">IFERROR(F416/D413,"-")</f>
        <v>0</v>
      </c>
      <c r="H416" s="338"/>
      <c r="I416" s="46" t="s">
        <v>87</v>
      </c>
      <c r="J416" s="226">
        <v>5</v>
      </c>
      <c r="K416" s="69">
        <f t="shared" ref="K416" si="3251">IFERROR(J416/H413,"-")</f>
        <v>9.6153846153846159E-2</v>
      </c>
      <c r="L416" s="338"/>
      <c r="M416" s="46" t="s">
        <v>87</v>
      </c>
      <c r="N416" s="226">
        <v>182</v>
      </c>
      <c r="O416" s="69">
        <f t="shared" ref="O416" si="3252">IFERROR(N416/L413,"-")</f>
        <v>6.6302367941712209E-2</v>
      </c>
      <c r="P416" s="338"/>
      <c r="Q416" s="46" t="s">
        <v>87</v>
      </c>
      <c r="R416" s="226">
        <v>190</v>
      </c>
      <c r="S416" s="78">
        <f t="shared" ref="S416" si="3253">IFERROR(R416/P413,"-")</f>
        <v>0.10674157303370786</v>
      </c>
      <c r="T416" s="338"/>
      <c r="U416" s="46" t="s">
        <v>87</v>
      </c>
      <c r="V416" s="226">
        <v>173</v>
      </c>
      <c r="W416" s="69">
        <f t="shared" ref="W416" si="3254">IFERROR(V416/T413,"-")</f>
        <v>0.16634615384615384</v>
      </c>
      <c r="X416" s="338"/>
      <c r="Y416" s="46" t="s">
        <v>87</v>
      </c>
      <c r="Z416" s="226">
        <v>103</v>
      </c>
      <c r="AA416" s="69">
        <f t="shared" ref="AA416" si="3255">IFERROR(Z416/X413,"-")</f>
        <v>0.17138103161397669</v>
      </c>
      <c r="AB416" s="338"/>
      <c r="AC416" s="46" t="s">
        <v>87</v>
      </c>
      <c r="AD416" s="226">
        <v>32</v>
      </c>
      <c r="AE416" s="69">
        <f t="shared" ref="AE416" si="3256">IFERROR(AD416/AB413,"-")</f>
        <v>0.15238095238095239</v>
      </c>
      <c r="AF416" s="338"/>
      <c r="AG416" s="46" t="s">
        <v>87</v>
      </c>
      <c r="AH416" s="226">
        <v>685</v>
      </c>
      <c r="AI416" s="78">
        <f t="shared" ref="AI416" si="3257">IFERROR(AH416/AF413,"-")</f>
        <v>0.10615217728188439</v>
      </c>
    </row>
    <row r="417" spans="2:35" s="20" customFormat="1">
      <c r="B417" s="311"/>
      <c r="C417" s="348"/>
      <c r="D417" s="338"/>
      <c r="E417" s="47" t="s">
        <v>88</v>
      </c>
      <c r="F417" s="227">
        <v>8</v>
      </c>
      <c r="G417" s="70">
        <f t="shared" ref="G417" si="3258">IFERROR(F417/D413,"-")</f>
        <v>0.32</v>
      </c>
      <c r="H417" s="338"/>
      <c r="I417" s="47" t="s">
        <v>88</v>
      </c>
      <c r="J417" s="227">
        <v>12</v>
      </c>
      <c r="K417" s="70">
        <f t="shared" ref="K417" si="3259">IFERROR(J417/H413,"-")</f>
        <v>0.23076923076923078</v>
      </c>
      <c r="L417" s="338"/>
      <c r="M417" s="47" t="s">
        <v>88</v>
      </c>
      <c r="N417" s="227">
        <v>555</v>
      </c>
      <c r="O417" s="70">
        <f t="shared" ref="O417" si="3260">IFERROR(N417/L413,"-")</f>
        <v>0.20218579234972678</v>
      </c>
      <c r="P417" s="338"/>
      <c r="Q417" s="47" t="s">
        <v>88</v>
      </c>
      <c r="R417" s="227">
        <v>456</v>
      </c>
      <c r="S417" s="79">
        <f t="shared" ref="S417" si="3261">IFERROR(R417/P413,"-")</f>
        <v>0.25617977528089886</v>
      </c>
      <c r="T417" s="338"/>
      <c r="U417" s="47" t="s">
        <v>88</v>
      </c>
      <c r="V417" s="227">
        <v>292</v>
      </c>
      <c r="W417" s="70">
        <f t="shared" ref="W417" si="3262">IFERROR(V417/T413,"-")</f>
        <v>0.28076923076923077</v>
      </c>
      <c r="X417" s="338"/>
      <c r="Y417" s="47" t="s">
        <v>88</v>
      </c>
      <c r="Z417" s="227">
        <v>155</v>
      </c>
      <c r="AA417" s="70">
        <f t="shared" ref="AA417" si="3263">IFERROR(Z417/X413,"-")</f>
        <v>0.25790349417637271</v>
      </c>
      <c r="AB417" s="338"/>
      <c r="AC417" s="47" t="s">
        <v>88</v>
      </c>
      <c r="AD417" s="227">
        <v>72</v>
      </c>
      <c r="AE417" s="70">
        <f t="shared" ref="AE417" si="3264">IFERROR(AD417/AB413,"-")</f>
        <v>0.34285714285714286</v>
      </c>
      <c r="AF417" s="338"/>
      <c r="AG417" s="47" t="s">
        <v>88</v>
      </c>
      <c r="AH417" s="227">
        <v>1550</v>
      </c>
      <c r="AI417" s="79">
        <f t="shared" ref="AI417" si="3265">IFERROR(AH417/AF413,"-")</f>
        <v>0.24019835735316908</v>
      </c>
    </row>
    <row r="418" spans="2:35" s="20" customFormat="1" ht="24">
      <c r="B418" s="294"/>
      <c r="C418" s="349"/>
      <c r="D418" s="339"/>
      <c r="E418" s="224" t="s">
        <v>169</v>
      </c>
      <c r="F418" s="228">
        <v>13</v>
      </c>
      <c r="G418" s="71">
        <f t="shared" ref="G418" si="3266">IFERROR(F418/D413,"-")</f>
        <v>0.52</v>
      </c>
      <c r="H418" s="339"/>
      <c r="I418" s="224" t="s">
        <v>169</v>
      </c>
      <c r="J418" s="228">
        <v>29</v>
      </c>
      <c r="K418" s="71">
        <f t="shared" ref="K418" si="3267">IFERROR(J418/H413,"-")</f>
        <v>0.55769230769230771</v>
      </c>
      <c r="L418" s="339"/>
      <c r="M418" s="224" t="s">
        <v>169</v>
      </c>
      <c r="N418" s="228">
        <v>1644</v>
      </c>
      <c r="O418" s="71">
        <f t="shared" ref="O418" si="3268">IFERROR(N418/L413,"-")</f>
        <v>0.59890710382513657</v>
      </c>
      <c r="P418" s="339"/>
      <c r="Q418" s="224" t="s">
        <v>169</v>
      </c>
      <c r="R418" s="228">
        <v>1248</v>
      </c>
      <c r="S418" s="71">
        <f t="shared" ref="S418" si="3269">IFERROR(R418/P413,"-")</f>
        <v>0.70112359550561798</v>
      </c>
      <c r="T418" s="339"/>
      <c r="U418" s="224" t="s">
        <v>169</v>
      </c>
      <c r="V418" s="228">
        <v>766</v>
      </c>
      <c r="W418" s="71">
        <f t="shared" ref="W418" si="3270">IFERROR(V418/T413,"-")</f>
        <v>0.73653846153846159</v>
      </c>
      <c r="X418" s="339"/>
      <c r="Y418" s="224" t="s">
        <v>169</v>
      </c>
      <c r="Z418" s="228">
        <v>451</v>
      </c>
      <c r="AA418" s="71">
        <f t="shared" ref="AA418" si="3271">IFERROR(Z418/X413,"-")</f>
        <v>0.75041597337770383</v>
      </c>
      <c r="AB418" s="339"/>
      <c r="AC418" s="224" t="s">
        <v>169</v>
      </c>
      <c r="AD418" s="228">
        <v>149</v>
      </c>
      <c r="AE418" s="71">
        <f t="shared" ref="AE418" si="3272">IFERROR(AD418/AB413,"-")</f>
        <v>0.70952380952380956</v>
      </c>
      <c r="AF418" s="339"/>
      <c r="AG418" s="224" t="s">
        <v>169</v>
      </c>
      <c r="AH418" s="228">
        <v>4300</v>
      </c>
      <c r="AI418" s="71">
        <f t="shared" ref="AI418" si="3273">IFERROR(AH418/AF413,"-")</f>
        <v>0.66635673330234002</v>
      </c>
    </row>
    <row r="419" spans="2:35" s="20" customFormat="1">
      <c r="B419" s="293">
        <v>70</v>
      </c>
      <c r="C419" s="347" t="s">
        <v>56</v>
      </c>
      <c r="D419" s="337">
        <f>'市区町村別_在宅(医科)'!D76</f>
        <v>2</v>
      </c>
      <c r="E419" s="191" t="s">
        <v>84</v>
      </c>
      <c r="F419" s="247">
        <v>0</v>
      </c>
      <c r="G419" s="68">
        <f t="shared" ref="G419" si="3274">IFERROR(F419/D419,"-")</f>
        <v>0</v>
      </c>
      <c r="H419" s="337">
        <f>'市区町村別_在宅(医科)'!M76</f>
        <v>5</v>
      </c>
      <c r="I419" s="191" t="s">
        <v>84</v>
      </c>
      <c r="J419" s="247">
        <v>0</v>
      </c>
      <c r="K419" s="68">
        <f t="shared" ref="K419" si="3275">IFERROR(J419/H419,"-")</f>
        <v>0</v>
      </c>
      <c r="L419" s="337">
        <f>'市区町村別_在宅(医科)'!V76</f>
        <v>408</v>
      </c>
      <c r="M419" s="191" t="s">
        <v>84</v>
      </c>
      <c r="N419" s="247">
        <v>31</v>
      </c>
      <c r="O419" s="68">
        <f t="shared" ref="O419" si="3276">IFERROR(N419/L419,"-")</f>
        <v>7.5980392156862739E-2</v>
      </c>
      <c r="P419" s="337">
        <f>'市区町村別_在宅(医科)'!AE76</f>
        <v>358</v>
      </c>
      <c r="Q419" s="191" t="s">
        <v>84</v>
      </c>
      <c r="R419" s="247">
        <v>56</v>
      </c>
      <c r="S419" s="77">
        <f t="shared" ref="S419" si="3277">IFERROR(R419/P419,"-")</f>
        <v>0.15642458100558659</v>
      </c>
      <c r="T419" s="337">
        <f>'市区町村別_在宅(医科)'!AN76</f>
        <v>248</v>
      </c>
      <c r="U419" s="191" t="s">
        <v>84</v>
      </c>
      <c r="V419" s="247">
        <v>58</v>
      </c>
      <c r="W419" s="68">
        <f t="shared" ref="W419" si="3278">IFERROR(V419/T419,"-")</f>
        <v>0.23387096774193547</v>
      </c>
      <c r="X419" s="337">
        <f>'市区町村別_在宅(医科)'!AW76</f>
        <v>118</v>
      </c>
      <c r="Y419" s="191" t="s">
        <v>84</v>
      </c>
      <c r="Z419" s="247">
        <v>33</v>
      </c>
      <c r="AA419" s="68">
        <f t="shared" ref="AA419" si="3279">IFERROR(Z419/X419,"-")</f>
        <v>0.27966101694915252</v>
      </c>
      <c r="AB419" s="337">
        <f>'市区町村別_在宅(医科)'!BF76</f>
        <v>41</v>
      </c>
      <c r="AC419" s="191" t="s">
        <v>84</v>
      </c>
      <c r="AD419" s="247">
        <v>12</v>
      </c>
      <c r="AE419" s="68">
        <f t="shared" ref="AE419" si="3280">IFERROR(AD419/AB419,"-")</f>
        <v>0.29268292682926828</v>
      </c>
      <c r="AF419" s="337">
        <f>'市区町村別_在宅(医科)'!BO76</f>
        <v>1180</v>
      </c>
      <c r="AG419" s="191" t="s">
        <v>84</v>
      </c>
      <c r="AH419" s="247">
        <v>190</v>
      </c>
      <c r="AI419" s="77">
        <f t="shared" ref="AI419" si="3281">IFERROR(AH419/AF419,"-")</f>
        <v>0.16101694915254236</v>
      </c>
    </row>
    <row r="420" spans="2:35" s="20" customFormat="1">
      <c r="B420" s="311"/>
      <c r="C420" s="348"/>
      <c r="D420" s="338"/>
      <c r="E420" s="45" t="s">
        <v>85</v>
      </c>
      <c r="F420" s="226">
        <v>0</v>
      </c>
      <c r="G420" s="69">
        <f t="shared" ref="G420" si="3282">IFERROR(F420/D419,"-")</f>
        <v>0</v>
      </c>
      <c r="H420" s="338"/>
      <c r="I420" s="45" t="s">
        <v>85</v>
      </c>
      <c r="J420" s="226">
        <v>2</v>
      </c>
      <c r="K420" s="69">
        <f t="shared" ref="K420" si="3283">IFERROR(J420/H419,"-")</f>
        <v>0.4</v>
      </c>
      <c r="L420" s="338"/>
      <c r="M420" s="45" t="s">
        <v>85</v>
      </c>
      <c r="N420" s="226">
        <v>82</v>
      </c>
      <c r="O420" s="69">
        <f t="shared" ref="O420" si="3284">IFERROR(N420/L419,"-")</f>
        <v>0.20098039215686275</v>
      </c>
      <c r="P420" s="338"/>
      <c r="Q420" s="45" t="s">
        <v>85</v>
      </c>
      <c r="R420" s="226">
        <v>84</v>
      </c>
      <c r="S420" s="78">
        <f t="shared" ref="S420" si="3285">IFERROR(R420/P419,"-")</f>
        <v>0.23463687150837989</v>
      </c>
      <c r="T420" s="338"/>
      <c r="U420" s="45" t="s">
        <v>85</v>
      </c>
      <c r="V420" s="226">
        <v>83</v>
      </c>
      <c r="W420" s="69">
        <f t="shared" ref="W420" si="3286">IFERROR(V420/T419,"-")</f>
        <v>0.33467741935483869</v>
      </c>
      <c r="X420" s="338"/>
      <c r="Y420" s="45" t="s">
        <v>85</v>
      </c>
      <c r="Z420" s="226">
        <v>32</v>
      </c>
      <c r="AA420" s="69">
        <f t="shared" ref="AA420" si="3287">IFERROR(Z420/X419,"-")</f>
        <v>0.2711864406779661</v>
      </c>
      <c r="AB420" s="338"/>
      <c r="AC420" s="45" t="s">
        <v>85</v>
      </c>
      <c r="AD420" s="226">
        <v>11</v>
      </c>
      <c r="AE420" s="69">
        <f t="shared" ref="AE420" si="3288">IFERROR(AD420/AB419,"-")</f>
        <v>0.26829268292682928</v>
      </c>
      <c r="AF420" s="338"/>
      <c r="AG420" s="45" t="s">
        <v>85</v>
      </c>
      <c r="AH420" s="226">
        <v>294</v>
      </c>
      <c r="AI420" s="78">
        <f t="shared" ref="AI420" si="3289">IFERROR(AH420/AF419,"-")</f>
        <v>0.24915254237288137</v>
      </c>
    </row>
    <row r="421" spans="2:35" s="20" customFormat="1">
      <c r="B421" s="311"/>
      <c r="C421" s="348"/>
      <c r="D421" s="338"/>
      <c r="E421" s="46" t="s">
        <v>86</v>
      </c>
      <c r="F421" s="226">
        <v>1</v>
      </c>
      <c r="G421" s="69">
        <f t="shared" ref="G421" si="3290">IFERROR(F421/D419,"-")</f>
        <v>0.5</v>
      </c>
      <c r="H421" s="338"/>
      <c r="I421" s="46" t="s">
        <v>86</v>
      </c>
      <c r="J421" s="226">
        <v>0</v>
      </c>
      <c r="K421" s="69">
        <f t="shared" ref="K421" si="3291">IFERROR(J421/H419,"-")</f>
        <v>0</v>
      </c>
      <c r="L421" s="338"/>
      <c r="M421" s="46" t="s">
        <v>86</v>
      </c>
      <c r="N421" s="226">
        <v>152</v>
      </c>
      <c r="O421" s="69">
        <f t="shared" ref="O421" si="3292">IFERROR(N421/L419,"-")</f>
        <v>0.37254901960784315</v>
      </c>
      <c r="P421" s="338"/>
      <c r="Q421" s="46" t="s">
        <v>86</v>
      </c>
      <c r="R421" s="226">
        <v>163</v>
      </c>
      <c r="S421" s="78">
        <f t="shared" ref="S421" si="3293">IFERROR(R421/P419,"-")</f>
        <v>0.45530726256983239</v>
      </c>
      <c r="T421" s="338"/>
      <c r="U421" s="46" t="s">
        <v>86</v>
      </c>
      <c r="V421" s="226">
        <v>103</v>
      </c>
      <c r="W421" s="69">
        <f t="shared" ref="W421" si="3294">IFERROR(V421/T419,"-")</f>
        <v>0.41532258064516131</v>
      </c>
      <c r="X421" s="338"/>
      <c r="Y421" s="46" t="s">
        <v>86</v>
      </c>
      <c r="Z421" s="226">
        <v>47</v>
      </c>
      <c r="AA421" s="69">
        <f t="shared" ref="AA421" si="3295">IFERROR(Z421/X419,"-")</f>
        <v>0.39830508474576271</v>
      </c>
      <c r="AB421" s="338"/>
      <c r="AC421" s="46" t="s">
        <v>86</v>
      </c>
      <c r="AD421" s="226">
        <v>8</v>
      </c>
      <c r="AE421" s="69">
        <f t="shared" ref="AE421" si="3296">IFERROR(AD421/AB419,"-")</f>
        <v>0.1951219512195122</v>
      </c>
      <c r="AF421" s="338"/>
      <c r="AG421" s="46" t="s">
        <v>86</v>
      </c>
      <c r="AH421" s="226">
        <v>474</v>
      </c>
      <c r="AI421" s="78">
        <f t="shared" ref="AI421" si="3297">IFERROR(AH421/AF419,"-")</f>
        <v>0.40169491525423728</v>
      </c>
    </row>
    <row r="422" spans="2:35" s="20" customFormat="1">
      <c r="B422" s="311"/>
      <c r="C422" s="348"/>
      <c r="D422" s="338"/>
      <c r="E422" s="46" t="s">
        <v>87</v>
      </c>
      <c r="F422" s="226">
        <v>0</v>
      </c>
      <c r="G422" s="69">
        <f t="shared" ref="G422" si="3298">IFERROR(F422/D419,"-")</f>
        <v>0</v>
      </c>
      <c r="H422" s="338"/>
      <c r="I422" s="46" t="s">
        <v>87</v>
      </c>
      <c r="J422" s="226">
        <v>1</v>
      </c>
      <c r="K422" s="69">
        <f t="shared" ref="K422" si="3299">IFERROR(J422/H419,"-")</f>
        <v>0.2</v>
      </c>
      <c r="L422" s="338"/>
      <c r="M422" s="46" t="s">
        <v>87</v>
      </c>
      <c r="N422" s="226">
        <v>36</v>
      </c>
      <c r="O422" s="69">
        <f t="shared" ref="O422" si="3300">IFERROR(N422/L419,"-")</f>
        <v>8.8235294117647065E-2</v>
      </c>
      <c r="P422" s="338"/>
      <c r="Q422" s="46" t="s">
        <v>87</v>
      </c>
      <c r="R422" s="226">
        <v>46</v>
      </c>
      <c r="S422" s="78">
        <f t="shared" ref="S422" si="3301">IFERROR(R422/P419,"-")</f>
        <v>0.12849162011173185</v>
      </c>
      <c r="T422" s="338"/>
      <c r="U422" s="46" t="s">
        <v>87</v>
      </c>
      <c r="V422" s="226">
        <v>41</v>
      </c>
      <c r="W422" s="69">
        <f t="shared" ref="W422" si="3302">IFERROR(V422/T419,"-")</f>
        <v>0.16532258064516128</v>
      </c>
      <c r="X422" s="338"/>
      <c r="Y422" s="46" t="s">
        <v>87</v>
      </c>
      <c r="Z422" s="226">
        <v>22</v>
      </c>
      <c r="AA422" s="69">
        <f t="shared" ref="AA422" si="3303">IFERROR(Z422/X419,"-")</f>
        <v>0.1864406779661017</v>
      </c>
      <c r="AB422" s="338"/>
      <c r="AC422" s="46" t="s">
        <v>87</v>
      </c>
      <c r="AD422" s="226">
        <v>5</v>
      </c>
      <c r="AE422" s="69">
        <f t="shared" ref="AE422" si="3304">IFERROR(AD422/AB419,"-")</f>
        <v>0.12195121951219512</v>
      </c>
      <c r="AF422" s="338"/>
      <c r="AG422" s="46" t="s">
        <v>87</v>
      </c>
      <c r="AH422" s="226">
        <v>151</v>
      </c>
      <c r="AI422" s="78">
        <f t="shared" ref="AI422" si="3305">IFERROR(AH422/AF419,"-")</f>
        <v>0.12796610169491526</v>
      </c>
    </row>
    <row r="423" spans="2:35" s="20" customFormat="1">
      <c r="B423" s="311"/>
      <c r="C423" s="348"/>
      <c r="D423" s="338"/>
      <c r="E423" s="47" t="s">
        <v>88</v>
      </c>
      <c r="F423" s="227">
        <v>1</v>
      </c>
      <c r="G423" s="70">
        <f t="shared" ref="G423" si="3306">IFERROR(F423/D419,"-")</f>
        <v>0.5</v>
      </c>
      <c r="H423" s="338"/>
      <c r="I423" s="47" t="s">
        <v>88</v>
      </c>
      <c r="J423" s="227">
        <v>2</v>
      </c>
      <c r="K423" s="70">
        <f t="shared" ref="K423" si="3307">IFERROR(J423/H419,"-")</f>
        <v>0.4</v>
      </c>
      <c r="L423" s="338"/>
      <c r="M423" s="47" t="s">
        <v>88</v>
      </c>
      <c r="N423" s="227">
        <v>84</v>
      </c>
      <c r="O423" s="70">
        <f t="shared" ref="O423" si="3308">IFERROR(N423/L419,"-")</f>
        <v>0.20588235294117646</v>
      </c>
      <c r="P423" s="338"/>
      <c r="Q423" s="47" t="s">
        <v>88</v>
      </c>
      <c r="R423" s="227">
        <v>92</v>
      </c>
      <c r="S423" s="79">
        <f t="shared" ref="S423" si="3309">IFERROR(R423/P419,"-")</f>
        <v>0.25698324022346369</v>
      </c>
      <c r="T423" s="338"/>
      <c r="U423" s="47" t="s">
        <v>88</v>
      </c>
      <c r="V423" s="227">
        <v>81</v>
      </c>
      <c r="W423" s="70">
        <f t="shared" ref="W423" si="3310">IFERROR(V423/T419,"-")</f>
        <v>0.32661290322580644</v>
      </c>
      <c r="X423" s="338"/>
      <c r="Y423" s="47" t="s">
        <v>88</v>
      </c>
      <c r="Z423" s="227">
        <v>36</v>
      </c>
      <c r="AA423" s="70">
        <f t="shared" ref="AA423" si="3311">IFERROR(Z423/X419,"-")</f>
        <v>0.30508474576271188</v>
      </c>
      <c r="AB423" s="338"/>
      <c r="AC423" s="47" t="s">
        <v>88</v>
      </c>
      <c r="AD423" s="227">
        <v>12</v>
      </c>
      <c r="AE423" s="70">
        <f t="shared" ref="AE423" si="3312">IFERROR(AD423/AB419,"-")</f>
        <v>0.29268292682926828</v>
      </c>
      <c r="AF423" s="338"/>
      <c r="AG423" s="47" t="s">
        <v>88</v>
      </c>
      <c r="AH423" s="227">
        <v>308</v>
      </c>
      <c r="AI423" s="79">
        <f t="shared" ref="AI423" si="3313">IFERROR(AH423/AF419,"-")</f>
        <v>0.26101694915254237</v>
      </c>
    </row>
    <row r="424" spans="2:35" s="20" customFormat="1" ht="24">
      <c r="B424" s="294"/>
      <c r="C424" s="349"/>
      <c r="D424" s="339"/>
      <c r="E424" s="224" t="s">
        <v>169</v>
      </c>
      <c r="F424" s="228">
        <v>2</v>
      </c>
      <c r="G424" s="71">
        <f t="shared" ref="G424" si="3314">IFERROR(F424/D419,"-")</f>
        <v>1</v>
      </c>
      <c r="H424" s="339"/>
      <c r="I424" s="224" t="s">
        <v>169</v>
      </c>
      <c r="J424" s="228">
        <v>4</v>
      </c>
      <c r="K424" s="71">
        <f t="shared" ref="K424" si="3315">IFERROR(J424/H419,"-")</f>
        <v>0.8</v>
      </c>
      <c r="L424" s="339"/>
      <c r="M424" s="224" t="s">
        <v>169</v>
      </c>
      <c r="N424" s="228">
        <v>242</v>
      </c>
      <c r="O424" s="71">
        <f t="shared" ref="O424" si="3316">IFERROR(N424/L419,"-")</f>
        <v>0.59313725490196079</v>
      </c>
      <c r="P424" s="339"/>
      <c r="Q424" s="224" t="s">
        <v>169</v>
      </c>
      <c r="R424" s="228">
        <v>257</v>
      </c>
      <c r="S424" s="71">
        <f t="shared" ref="S424" si="3317">IFERROR(R424/P419,"-")</f>
        <v>0.71787709497206709</v>
      </c>
      <c r="T424" s="339"/>
      <c r="U424" s="224" t="s">
        <v>169</v>
      </c>
      <c r="V424" s="228">
        <v>189</v>
      </c>
      <c r="W424" s="71">
        <f t="shared" ref="W424" si="3318">IFERROR(V424/T419,"-")</f>
        <v>0.76209677419354838</v>
      </c>
      <c r="X424" s="339"/>
      <c r="Y424" s="224" t="s">
        <v>169</v>
      </c>
      <c r="Z424" s="228">
        <v>89</v>
      </c>
      <c r="AA424" s="71">
        <f t="shared" ref="AA424" si="3319">IFERROR(Z424/X419,"-")</f>
        <v>0.75423728813559321</v>
      </c>
      <c r="AB424" s="339"/>
      <c r="AC424" s="224" t="s">
        <v>169</v>
      </c>
      <c r="AD424" s="228">
        <v>27</v>
      </c>
      <c r="AE424" s="71">
        <f t="shared" ref="AE424" si="3320">IFERROR(AD424/AB419,"-")</f>
        <v>0.65853658536585369</v>
      </c>
      <c r="AF424" s="339"/>
      <c r="AG424" s="224" t="s">
        <v>169</v>
      </c>
      <c r="AH424" s="228">
        <v>810</v>
      </c>
      <c r="AI424" s="71">
        <f t="shared" ref="AI424" si="3321">IFERROR(AH424/AF419,"-")</f>
        <v>0.68644067796610164</v>
      </c>
    </row>
    <row r="425" spans="2:35" s="20" customFormat="1">
      <c r="B425" s="293">
        <v>71</v>
      </c>
      <c r="C425" s="347" t="s">
        <v>57</v>
      </c>
      <c r="D425" s="337">
        <f>'市区町村別_在宅(医科)'!D77</f>
        <v>3</v>
      </c>
      <c r="E425" s="191" t="s">
        <v>84</v>
      </c>
      <c r="F425" s="247">
        <v>2</v>
      </c>
      <c r="G425" s="68">
        <f t="shared" ref="G425" si="3322">IFERROR(F425/D425,"-")</f>
        <v>0.66666666666666663</v>
      </c>
      <c r="H425" s="337">
        <f>'市区町村別_在宅(医科)'!M77</f>
        <v>14</v>
      </c>
      <c r="I425" s="191" t="s">
        <v>84</v>
      </c>
      <c r="J425" s="247">
        <v>1</v>
      </c>
      <c r="K425" s="68">
        <f t="shared" ref="K425" si="3323">IFERROR(J425/H425,"-")</f>
        <v>7.1428571428571425E-2</v>
      </c>
      <c r="L425" s="337">
        <f>'市区町村別_在宅(医科)'!V77</f>
        <v>1314</v>
      </c>
      <c r="M425" s="191" t="s">
        <v>84</v>
      </c>
      <c r="N425" s="247">
        <v>75</v>
      </c>
      <c r="O425" s="68">
        <f t="shared" ref="O425" si="3324">IFERROR(N425/L425,"-")</f>
        <v>5.7077625570776253E-2</v>
      </c>
      <c r="P425" s="337">
        <f>'市区町村別_在宅(医科)'!AE77</f>
        <v>948</v>
      </c>
      <c r="Q425" s="191" t="s">
        <v>84</v>
      </c>
      <c r="R425" s="247">
        <v>130</v>
      </c>
      <c r="S425" s="77">
        <f t="shared" ref="S425" si="3325">IFERROR(R425/P425,"-")</f>
        <v>0.1371308016877637</v>
      </c>
      <c r="T425" s="337">
        <f>'市区町村別_在宅(医科)'!AN77</f>
        <v>723</v>
      </c>
      <c r="U425" s="191" t="s">
        <v>84</v>
      </c>
      <c r="V425" s="247">
        <v>168</v>
      </c>
      <c r="W425" s="68">
        <f t="shared" ref="W425" si="3326">IFERROR(V425/T425,"-")</f>
        <v>0.23236514522821577</v>
      </c>
      <c r="X425" s="337">
        <f>'市区町村別_在宅(医科)'!AW77</f>
        <v>357</v>
      </c>
      <c r="Y425" s="191" t="s">
        <v>84</v>
      </c>
      <c r="Z425" s="247">
        <v>90</v>
      </c>
      <c r="AA425" s="68">
        <f t="shared" ref="AA425" si="3327">IFERROR(Z425/X425,"-")</f>
        <v>0.25210084033613445</v>
      </c>
      <c r="AB425" s="337">
        <f>'市区町村別_在宅(医科)'!BF77</f>
        <v>132</v>
      </c>
      <c r="AC425" s="191" t="s">
        <v>84</v>
      </c>
      <c r="AD425" s="247">
        <v>43</v>
      </c>
      <c r="AE425" s="68">
        <f t="shared" ref="AE425" si="3328">IFERROR(AD425/AB425,"-")</f>
        <v>0.32575757575757575</v>
      </c>
      <c r="AF425" s="337">
        <f>'市区町村別_在宅(医科)'!BO77</f>
        <v>3491</v>
      </c>
      <c r="AG425" s="191" t="s">
        <v>84</v>
      </c>
      <c r="AH425" s="247">
        <v>509</v>
      </c>
      <c r="AI425" s="77">
        <f t="shared" ref="AI425" si="3329">IFERROR(AH425/AF425,"-")</f>
        <v>0.14580349470065884</v>
      </c>
    </row>
    <row r="426" spans="2:35" s="20" customFormat="1">
      <c r="B426" s="311"/>
      <c r="C426" s="348"/>
      <c r="D426" s="338"/>
      <c r="E426" s="45" t="s">
        <v>85</v>
      </c>
      <c r="F426" s="226">
        <v>3</v>
      </c>
      <c r="G426" s="69">
        <f t="shared" ref="G426" si="3330">IFERROR(F426/D425,"-")</f>
        <v>1</v>
      </c>
      <c r="H426" s="338"/>
      <c r="I426" s="45" t="s">
        <v>85</v>
      </c>
      <c r="J426" s="226">
        <v>3</v>
      </c>
      <c r="K426" s="69">
        <f t="shared" ref="K426" si="3331">IFERROR(J426/H425,"-")</f>
        <v>0.21428571428571427</v>
      </c>
      <c r="L426" s="338"/>
      <c r="M426" s="45" t="s">
        <v>85</v>
      </c>
      <c r="N426" s="226">
        <v>264</v>
      </c>
      <c r="O426" s="69">
        <f t="shared" ref="O426" si="3332">IFERROR(N426/L425,"-")</f>
        <v>0.20091324200913241</v>
      </c>
      <c r="P426" s="338"/>
      <c r="Q426" s="45" t="s">
        <v>85</v>
      </c>
      <c r="R426" s="226">
        <v>247</v>
      </c>
      <c r="S426" s="78">
        <f t="shared" ref="S426" si="3333">IFERROR(R426/P425,"-")</f>
        <v>0.26054852320675104</v>
      </c>
      <c r="T426" s="338"/>
      <c r="U426" s="45" t="s">
        <v>85</v>
      </c>
      <c r="V426" s="226">
        <v>218</v>
      </c>
      <c r="W426" s="69">
        <f t="shared" ref="W426" si="3334">IFERROR(V426/T425,"-")</f>
        <v>0.30152143845089902</v>
      </c>
      <c r="X426" s="338"/>
      <c r="Y426" s="45" t="s">
        <v>85</v>
      </c>
      <c r="Z426" s="226">
        <v>87</v>
      </c>
      <c r="AA426" s="69">
        <f t="shared" ref="AA426" si="3335">IFERROR(Z426/X425,"-")</f>
        <v>0.24369747899159663</v>
      </c>
      <c r="AB426" s="338"/>
      <c r="AC426" s="45" t="s">
        <v>85</v>
      </c>
      <c r="AD426" s="226">
        <v>37</v>
      </c>
      <c r="AE426" s="69">
        <f t="shared" ref="AE426" si="3336">IFERROR(AD426/AB425,"-")</f>
        <v>0.28030303030303028</v>
      </c>
      <c r="AF426" s="338"/>
      <c r="AG426" s="45" t="s">
        <v>85</v>
      </c>
      <c r="AH426" s="226">
        <v>859</v>
      </c>
      <c r="AI426" s="78">
        <f t="shared" ref="AI426" si="3337">IFERROR(AH426/AF425,"-")</f>
        <v>0.24606130048696648</v>
      </c>
    </row>
    <row r="427" spans="2:35" s="20" customFormat="1">
      <c r="B427" s="311"/>
      <c r="C427" s="348"/>
      <c r="D427" s="338"/>
      <c r="E427" s="46" t="s">
        <v>86</v>
      </c>
      <c r="F427" s="226">
        <v>0</v>
      </c>
      <c r="G427" s="69">
        <f t="shared" ref="G427" si="3338">IFERROR(F427/D425,"-")</f>
        <v>0</v>
      </c>
      <c r="H427" s="338"/>
      <c r="I427" s="46" t="s">
        <v>86</v>
      </c>
      <c r="J427" s="226">
        <v>8</v>
      </c>
      <c r="K427" s="69">
        <f t="shared" ref="K427" si="3339">IFERROR(J427/H425,"-")</f>
        <v>0.5714285714285714</v>
      </c>
      <c r="L427" s="338"/>
      <c r="M427" s="46" t="s">
        <v>86</v>
      </c>
      <c r="N427" s="226">
        <v>537</v>
      </c>
      <c r="O427" s="69">
        <f t="shared" ref="O427" si="3340">IFERROR(N427/L425,"-")</f>
        <v>0.408675799086758</v>
      </c>
      <c r="P427" s="338"/>
      <c r="Q427" s="46" t="s">
        <v>86</v>
      </c>
      <c r="R427" s="226">
        <v>481</v>
      </c>
      <c r="S427" s="78">
        <f t="shared" ref="S427" si="3341">IFERROR(R427/P425,"-")</f>
        <v>0.5073839662447257</v>
      </c>
      <c r="T427" s="338"/>
      <c r="U427" s="46" t="s">
        <v>86</v>
      </c>
      <c r="V427" s="226">
        <v>386</v>
      </c>
      <c r="W427" s="69">
        <f t="shared" ref="W427" si="3342">IFERROR(V427/T425,"-")</f>
        <v>0.53388658367911479</v>
      </c>
      <c r="X427" s="338"/>
      <c r="Y427" s="46" t="s">
        <v>86</v>
      </c>
      <c r="Z427" s="226">
        <v>176</v>
      </c>
      <c r="AA427" s="69">
        <f t="shared" ref="AA427" si="3343">IFERROR(Z427/X425,"-")</f>
        <v>0.49299719887955185</v>
      </c>
      <c r="AB427" s="338"/>
      <c r="AC427" s="46" t="s">
        <v>86</v>
      </c>
      <c r="AD427" s="226">
        <v>46</v>
      </c>
      <c r="AE427" s="69">
        <f t="shared" ref="AE427" si="3344">IFERROR(AD427/AB425,"-")</f>
        <v>0.34848484848484851</v>
      </c>
      <c r="AF427" s="338"/>
      <c r="AG427" s="46" t="s">
        <v>86</v>
      </c>
      <c r="AH427" s="226">
        <v>1634</v>
      </c>
      <c r="AI427" s="78">
        <f t="shared" ref="AI427" si="3345">IFERROR(AH427/AF425,"-")</f>
        <v>0.46806072758521916</v>
      </c>
    </row>
    <row r="428" spans="2:35" s="20" customFormat="1">
      <c r="B428" s="311"/>
      <c r="C428" s="348"/>
      <c r="D428" s="338"/>
      <c r="E428" s="46" t="s">
        <v>87</v>
      </c>
      <c r="F428" s="226">
        <v>0</v>
      </c>
      <c r="G428" s="69">
        <f t="shared" ref="G428" si="3346">IFERROR(F428/D425,"-")</f>
        <v>0</v>
      </c>
      <c r="H428" s="338"/>
      <c r="I428" s="46" t="s">
        <v>87</v>
      </c>
      <c r="J428" s="226">
        <v>0</v>
      </c>
      <c r="K428" s="69">
        <f t="shared" ref="K428" si="3347">IFERROR(J428/H425,"-")</f>
        <v>0</v>
      </c>
      <c r="L428" s="338"/>
      <c r="M428" s="46" t="s">
        <v>87</v>
      </c>
      <c r="N428" s="226">
        <v>86</v>
      </c>
      <c r="O428" s="69">
        <f t="shared" ref="O428" si="3348">IFERROR(N428/L425,"-")</f>
        <v>6.5449010654490103E-2</v>
      </c>
      <c r="P428" s="338"/>
      <c r="Q428" s="46" t="s">
        <v>87</v>
      </c>
      <c r="R428" s="226">
        <v>102</v>
      </c>
      <c r="S428" s="78">
        <f t="shared" ref="S428" si="3349">IFERROR(R428/P425,"-")</f>
        <v>0.10759493670886076</v>
      </c>
      <c r="T428" s="338"/>
      <c r="U428" s="46" t="s">
        <v>87</v>
      </c>
      <c r="V428" s="226">
        <v>92</v>
      </c>
      <c r="W428" s="69">
        <f t="shared" ref="W428" si="3350">IFERROR(V428/T425,"-")</f>
        <v>0.1272475795297372</v>
      </c>
      <c r="X428" s="338"/>
      <c r="Y428" s="46" t="s">
        <v>87</v>
      </c>
      <c r="Z428" s="226">
        <v>51</v>
      </c>
      <c r="AA428" s="69">
        <f t="shared" ref="AA428" si="3351">IFERROR(Z428/X425,"-")</f>
        <v>0.14285714285714285</v>
      </c>
      <c r="AB428" s="338"/>
      <c r="AC428" s="46" t="s">
        <v>87</v>
      </c>
      <c r="AD428" s="226">
        <v>34</v>
      </c>
      <c r="AE428" s="69">
        <f t="shared" ref="AE428" si="3352">IFERROR(AD428/AB425,"-")</f>
        <v>0.25757575757575757</v>
      </c>
      <c r="AF428" s="338"/>
      <c r="AG428" s="46" t="s">
        <v>87</v>
      </c>
      <c r="AH428" s="226">
        <v>365</v>
      </c>
      <c r="AI428" s="78">
        <f t="shared" ref="AI428" si="3353">IFERROR(AH428/AF425,"-")</f>
        <v>0.10455456889143512</v>
      </c>
    </row>
    <row r="429" spans="2:35" s="20" customFormat="1">
      <c r="B429" s="311"/>
      <c r="C429" s="348"/>
      <c r="D429" s="338"/>
      <c r="E429" s="47" t="s">
        <v>88</v>
      </c>
      <c r="F429" s="227">
        <v>1</v>
      </c>
      <c r="G429" s="70">
        <f t="shared" ref="G429" si="3354">IFERROR(F429/D425,"-")</f>
        <v>0.33333333333333331</v>
      </c>
      <c r="H429" s="338"/>
      <c r="I429" s="47" t="s">
        <v>88</v>
      </c>
      <c r="J429" s="227">
        <v>5</v>
      </c>
      <c r="K429" s="70">
        <f t="shared" ref="K429" si="3355">IFERROR(J429/H425,"-")</f>
        <v>0.35714285714285715</v>
      </c>
      <c r="L429" s="338"/>
      <c r="M429" s="47" t="s">
        <v>88</v>
      </c>
      <c r="N429" s="227">
        <v>261</v>
      </c>
      <c r="O429" s="70">
        <f t="shared" ref="O429" si="3356">IFERROR(N429/L425,"-")</f>
        <v>0.19863013698630136</v>
      </c>
      <c r="P429" s="338"/>
      <c r="Q429" s="47" t="s">
        <v>88</v>
      </c>
      <c r="R429" s="227">
        <v>226</v>
      </c>
      <c r="S429" s="79">
        <f t="shared" ref="S429" si="3357">IFERROR(R429/P425,"-")</f>
        <v>0.23839662447257384</v>
      </c>
      <c r="T429" s="338"/>
      <c r="U429" s="47" t="s">
        <v>88</v>
      </c>
      <c r="V429" s="227">
        <v>199</v>
      </c>
      <c r="W429" s="70">
        <f t="shared" ref="W429" si="3358">IFERROR(V429/T425,"-")</f>
        <v>0.27524204702627941</v>
      </c>
      <c r="X429" s="338"/>
      <c r="Y429" s="47" t="s">
        <v>88</v>
      </c>
      <c r="Z429" s="227">
        <v>99</v>
      </c>
      <c r="AA429" s="70">
        <f t="shared" ref="AA429" si="3359">IFERROR(Z429/X425,"-")</f>
        <v>0.27731092436974791</v>
      </c>
      <c r="AB429" s="338"/>
      <c r="AC429" s="47" t="s">
        <v>88</v>
      </c>
      <c r="AD429" s="227">
        <v>42</v>
      </c>
      <c r="AE429" s="70">
        <f t="shared" ref="AE429" si="3360">IFERROR(AD429/AB425,"-")</f>
        <v>0.31818181818181818</v>
      </c>
      <c r="AF429" s="338"/>
      <c r="AG429" s="47" t="s">
        <v>88</v>
      </c>
      <c r="AH429" s="227">
        <v>833</v>
      </c>
      <c r="AI429" s="79">
        <f t="shared" ref="AI429" si="3361">IFERROR(AH429/AF425,"-")</f>
        <v>0.23861357777141221</v>
      </c>
    </row>
    <row r="430" spans="2:35" s="20" customFormat="1" ht="24">
      <c r="B430" s="294"/>
      <c r="C430" s="349"/>
      <c r="D430" s="339"/>
      <c r="E430" s="224" t="s">
        <v>169</v>
      </c>
      <c r="F430" s="228">
        <v>3</v>
      </c>
      <c r="G430" s="71">
        <f t="shared" ref="G430" si="3362">IFERROR(F430/D425,"-")</f>
        <v>1</v>
      </c>
      <c r="H430" s="339"/>
      <c r="I430" s="224" t="s">
        <v>169</v>
      </c>
      <c r="J430" s="228">
        <v>12</v>
      </c>
      <c r="K430" s="71">
        <f t="shared" ref="K430" si="3363">IFERROR(J430/H425,"-")</f>
        <v>0.8571428571428571</v>
      </c>
      <c r="L430" s="339"/>
      <c r="M430" s="224" t="s">
        <v>169</v>
      </c>
      <c r="N430" s="228">
        <v>798</v>
      </c>
      <c r="O430" s="71">
        <f t="shared" ref="O430" si="3364">IFERROR(N430/L425,"-")</f>
        <v>0.60730593607305938</v>
      </c>
      <c r="P430" s="339"/>
      <c r="Q430" s="224" t="s">
        <v>169</v>
      </c>
      <c r="R430" s="228">
        <v>670</v>
      </c>
      <c r="S430" s="71">
        <f t="shared" ref="S430" si="3365">IFERROR(R430/P425,"-")</f>
        <v>0.7067510548523207</v>
      </c>
      <c r="T430" s="339"/>
      <c r="U430" s="224" t="s">
        <v>169</v>
      </c>
      <c r="V430" s="228">
        <v>570</v>
      </c>
      <c r="W430" s="71">
        <f t="shared" ref="W430" si="3366">IFERROR(V430/T425,"-")</f>
        <v>0.78838174273858919</v>
      </c>
      <c r="X430" s="339"/>
      <c r="Y430" s="224" t="s">
        <v>169</v>
      </c>
      <c r="Z430" s="228">
        <v>268</v>
      </c>
      <c r="AA430" s="71">
        <f t="shared" ref="AA430" si="3367">IFERROR(Z430/X425,"-")</f>
        <v>0.75070028011204482</v>
      </c>
      <c r="AB430" s="339"/>
      <c r="AC430" s="224" t="s">
        <v>169</v>
      </c>
      <c r="AD430" s="228">
        <v>100</v>
      </c>
      <c r="AE430" s="71">
        <f t="shared" ref="AE430" si="3368">IFERROR(AD430/AB425,"-")</f>
        <v>0.75757575757575757</v>
      </c>
      <c r="AF430" s="339"/>
      <c r="AG430" s="224" t="s">
        <v>169</v>
      </c>
      <c r="AH430" s="228">
        <v>2421</v>
      </c>
      <c r="AI430" s="71">
        <f t="shared" ref="AI430" si="3369">IFERROR(AH430/AF425,"-")</f>
        <v>0.69349756516757377</v>
      </c>
    </row>
    <row r="431" spans="2:35" s="20" customFormat="1">
      <c r="B431" s="293">
        <v>72</v>
      </c>
      <c r="C431" s="347" t="s">
        <v>33</v>
      </c>
      <c r="D431" s="337">
        <f>'市区町村別_在宅(医科)'!D78</f>
        <v>0</v>
      </c>
      <c r="E431" s="191" t="s">
        <v>84</v>
      </c>
      <c r="F431" s="247">
        <v>0</v>
      </c>
      <c r="G431" s="68" t="str">
        <f t="shared" ref="G431" si="3370">IFERROR(F431/D431,"-")</f>
        <v>-</v>
      </c>
      <c r="H431" s="337">
        <f>'市区町村別_在宅(医科)'!M78</f>
        <v>13</v>
      </c>
      <c r="I431" s="191" t="s">
        <v>84</v>
      </c>
      <c r="J431" s="247">
        <v>0</v>
      </c>
      <c r="K431" s="68">
        <f t="shared" ref="K431" si="3371">IFERROR(J431/H431,"-")</f>
        <v>0</v>
      </c>
      <c r="L431" s="337">
        <f>'市区町村別_在宅(医科)'!V78</f>
        <v>811</v>
      </c>
      <c r="M431" s="191" t="s">
        <v>84</v>
      </c>
      <c r="N431" s="247">
        <v>52</v>
      </c>
      <c r="O431" s="68">
        <f t="shared" ref="O431" si="3372">IFERROR(N431/L431,"-")</f>
        <v>6.4118372379778049E-2</v>
      </c>
      <c r="P431" s="337">
        <f>'市区町村別_在宅(医科)'!AE78</f>
        <v>587</v>
      </c>
      <c r="Q431" s="191" t="s">
        <v>84</v>
      </c>
      <c r="R431" s="247">
        <v>73</v>
      </c>
      <c r="S431" s="77">
        <f t="shared" ref="S431" si="3373">IFERROR(R431/P431,"-")</f>
        <v>0.12436115843270869</v>
      </c>
      <c r="T431" s="337">
        <f>'市区町村別_在宅(医科)'!AN78</f>
        <v>411</v>
      </c>
      <c r="U431" s="191" t="s">
        <v>84</v>
      </c>
      <c r="V431" s="247">
        <v>87</v>
      </c>
      <c r="W431" s="68">
        <f t="shared" ref="W431" si="3374">IFERROR(V431/T431,"-")</f>
        <v>0.21167883211678831</v>
      </c>
      <c r="X431" s="337">
        <f>'市区町村別_在宅(医科)'!AW78</f>
        <v>205</v>
      </c>
      <c r="Y431" s="191" t="s">
        <v>84</v>
      </c>
      <c r="Z431" s="247">
        <v>60</v>
      </c>
      <c r="AA431" s="68">
        <f t="shared" ref="AA431" si="3375">IFERROR(Z431/X431,"-")</f>
        <v>0.29268292682926828</v>
      </c>
      <c r="AB431" s="337">
        <f>'市区町村別_在宅(医科)'!BF78</f>
        <v>80</v>
      </c>
      <c r="AC431" s="191" t="s">
        <v>84</v>
      </c>
      <c r="AD431" s="247">
        <v>21</v>
      </c>
      <c r="AE431" s="68">
        <f t="shared" ref="AE431" si="3376">IFERROR(AD431/AB431,"-")</f>
        <v>0.26250000000000001</v>
      </c>
      <c r="AF431" s="337">
        <f>'市区町村別_在宅(医科)'!BO78</f>
        <v>2107</v>
      </c>
      <c r="AG431" s="191" t="s">
        <v>84</v>
      </c>
      <c r="AH431" s="247">
        <v>293</v>
      </c>
      <c r="AI431" s="77">
        <f t="shared" ref="AI431" si="3377">IFERROR(AH431/AF431,"-")</f>
        <v>0.13906027527289985</v>
      </c>
    </row>
    <row r="432" spans="2:35" s="20" customFormat="1">
      <c r="B432" s="311"/>
      <c r="C432" s="348"/>
      <c r="D432" s="338"/>
      <c r="E432" s="45" t="s">
        <v>85</v>
      </c>
      <c r="F432" s="226">
        <v>0</v>
      </c>
      <c r="G432" s="69" t="str">
        <f t="shared" ref="G432" si="3378">IFERROR(F432/D431,"-")</f>
        <v>-</v>
      </c>
      <c r="H432" s="338"/>
      <c r="I432" s="45" t="s">
        <v>85</v>
      </c>
      <c r="J432" s="226">
        <v>5</v>
      </c>
      <c r="K432" s="69">
        <f t="shared" ref="K432" si="3379">IFERROR(J432/H431,"-")</f>
        <v>0.38461538461538464</v>
      </c>
      <c r="L432" s="338"/>
      <c r="M432" s="45" t="s">
        <v>85</v>
      </c>
      <c r="N432" s="226">
        <v>182</v>
      </c>
      <c r="O432" s="69">
        <f t="shared" ref="O432" si="3380">IFERROR(N432/L431,"-")</f>
        <v>0.22441430332922319</v>
      </c>
      <c r="P432" s="338"/>
      <c r="Q432" s="45" t="s">
        <v>85</v>
      </c>
      <c r="R432" s="226">
        <v>146</v>
      </c>
      <c r="S432" s="78">
        <f t="shared" ref="S432" si="3381">IFERROR(R432/P431,"-")</f>
        <v>0.24872231686541738</v>
      </c>
      <c r="T432" s="338"/>
      <c r="U432" s="45" t="s">
        <v>85</v>
      </c>
      <c r="V432" s="226">
        <v>109</v>
      </c>
      <c r="W432" s="69">
        <f t="shared" ref="W432" si="3382">IFERROR(V432/T431,"-")</f>
        <v>0.26520681265206814</v>
      </c>
      <c r="X432" s="338"/>
      <c r="Y432" s="45" t="s">
        <v>85</v>
      </c>
      <c r="Z432" s="226">
        <v>50</v>
      </c>
      <c r="AA432" s="69">
        <f t="shared" ref="AA432" si="3383">IFERROR(Z432/X431,"-")</f>
        <v>0.24390243902439024</v>
      </c>
      <c r="AB432" s="338"/>
      <c r="AC432" s="45" t="s">
        <v>85</v>
      </c>
      <c r="AD432" s="226">
        <v>26</v>
      </c>
      <c r="AE432" s="69">
        <f t="shared" ref="AE432" si="3384">IFERROR(AD432/AB431,"-")</f>
        <v>0.32500000000000001</v>
      </c>
      <c r="AF432" s="338"/>
      <c r="AG432" s="45" t="s">
        <v>85</v>
      </c>
      <c r="AH432" s="226">
        <v>518</v>
      </c>
      <c r="AI432" s="78">
        <f t="shared" ref="AI432" si="3385">IFERROR(AH432/AF431,"-")</f>
        <v>0.24584717607973422</v>
      </c>
    </row>
    <row r="433" spans="2:35" s="20" customFormat="1">
      <c r="B433" s="311"/>
      <c r="C433" s="348"/>
      <c r="D433" s="338"/>
      <c r="E433" s="46" t="s">
        <v>86</v>
      </c>
      <c r="F433" s="226">
        <v>0</v>
      </c>
      <c r="G433" s="69" t="str">
        <f t="shared" ref="G433" si="3386">IFERROR(F433/D431,"-")</f>
        <v>-</v>
      </c>
      <c r="H433" s="338"/>
      <c r="I433" s="46" t="s">
        <v>86</v>
      </c>
      <c r="J433" s="226">
        <v>5</v>
      </c>
      <c r="K433" s="69">
        <f t="shared" ref="K433" si="3387">IFERROR(J433/H431,"-")</f>
        <v>0.38461538461538464</v>
      </c>
      <c r="L433" s="338"/>
      <c r="M433" s="46" t="s">
        <v>86</v>
      </c>
      <c r="N433" s="226">
        <v>208</v>
      </c>
      <c r="O433" s="69">
        <f t="shared" ref="O433" si="3388">IFERROR(N433/L431,"-")</f>
        <v>0.2564734895191122</v>
      </c>
      <c r="P433" s="338"/>
      <c r="Q433" s="46" t="s">
        <v>86</v>
      </c>
      <c r="R433" s="226">
        <v>178</v>
      </c>
      <c r="S433" s="78">
        <f t="shared" ref="S433" si="3389">IFERROR(R433/P431,"-")</f>
        <v>0.30323679727427599</v>
      </c>
      <c r="T433" s="338"/>
      <c r="U433" s="46" t="s">
        <v>86</v>
      </c>
      <c r="V433" s="226">
        <v>128</v>
      </c>
      <c r="W433" s="69">
        <f t="shared" ref="W433" si="3390">IFERROR(V433/T431,"-")</f>
        <v>0.31143552311435524</v>
      </c>
      <c r="X433" s="338"/>
      <c r="Y433" s="46" t="s">
        <v>86</v>
      </c>
      <c r="Z433" s="226">
        <v>54</v>
      </c>
      <c r="AA433" s="69">
        <f t="shared" ref="AA433" si="3391">IFERROR(Z433/X431,"-")</f>
        <v>0.26341463414634148</v>
      </c>
      <c r="AB433" s="338"/>
      <c r="AC433" s="46" t="s">
        <v>86</v>
      </c>
      <c r="AD433" s="226">
        <v>12</v>
      </c>
      <c r="AE433" s="69">
        <f t="shared" ref="AE433" si="3392">IFERROR(AD433/AB431,"-")</f>
        <v>0.15</v>
      </c>
      <c r="AF433" s="338"/>
      <c r="AG433" s="46" t="s">
        <v>86</v>
      </c>
      <c r="AH433" s="226">
        <v>585</v>
      </c>
      <c r="AI433" s="78">
        <f t="shared" ref="AI433" si="3393">IFERROR(AH433/AF431,"-")</f>
        <v>0.27764594209776933</v>
      </c>
    </row>
    <row r="434" spans="2:35" s="20" customFormat="1">
      <c r="B434" s="311"/>
      <c r="C434" s="348"/>
      <c r="D434" s="338"/>
      <c r="E434" s="46" t="s">
        <v>87</v>
      </c>
      <c r="F434" s="226">
        <v>0</v>
      </c>
      <c r="G434" s="69" t="str">
        <f t="shared" ref="G434" si="3394">IFERROR(F434/D431,"-")</f>
        <v>-</v>
      </c>
      <c r="H434" s="338"/>
      <c r="I434" s="46" t="s">
        <v>87</v>
      </c>
      <c r="J434" s="226">
        <v>0</v>
      </c>
      <c r="K434" s="69">
        <f t="shared" ref="K434" si="3395">IFERROR(J434/H431,"-")</f>
        <v>0</v>
      </c>
      <c r="L434" s="338"/>
      <c r="M434" s="46" t="s">
        <v>87</v>
      </c>
      <c r="N434" s="226">
        <v>52</v>
      </c>
      <c r="O434" s="69">
        <f t="shared" ref="O434" si="3396">IFERROR(N434/L431,"-")</f>
        <v>6.4118372379778049E-2</v>
      </c>
      <c r="P434" s="338"/>
      <c r="Q434" s="46" t="s">
        <v>87</v>
      </c>
      <c r="R434" s="226">
        <v>51</v>
      </c>
      <c r="S434" s="78">
        <f t="shared" ref="S434" si="3397">IFERROR(R434/P431,"-")</f>
        <v>8.6882453151618397E-2</v>
      </c>
      <c r="T434" s="338"/>
      <c r="U434" s="46" t="s">
        <v>87</v>
      </c>
      <c r="V434" s="226">
        <v>68</v>
      </c>
      <c r="W434" s="69">
        <f t="shared" ref="W434" si="3398">IFERROR(V434/T431,"-")</f>
        <v>0.16545012165450121</v>
      </c>
      <c r="X434" s="338"/>
      <c r="Y434" s="46" t="s">
        <v>87</v>
      </c>
      <c r="Z434" s="226">
        <v>30</v>
      </c>
      <c r="AA434" s="69">
        <f t="shared" ref="AA434" si="3399">IFERROR(Z434/X431,"-")</f>
        <v>0.14634146341463414</v>
      </c>
      <c r="AB434" s="338"/>
      <c r="AC434" s="46" t="s">
        <v>87</v>
      </c>
      <c r="AD434" s="226">
        <v>13</v>
      </c>
      <c r="AE434" s="69">
        <f t="shared" ref="AE434" si="3400">IFERROR(AD434/AB431,"-")</f>
        <v>0.16250000000000001</v>
      </c>
      <c r="AF434" s="338"/>
      <c r="AG434" s="46" t="s">
        <v>87</v>
      </c>
      <c r="AH434" s="226">
        <v>214</v>
      </c>
      <c r="AI434" s="78">
        <f t="shared" ref="AI434" si="3401">IFERROR(AH434/AF431,"-")</f>
        <v>0.10156620787850024</v>
      </c>
    </row>
    <row r="435" spans="2:35" s="20" customFormat="1">
      <c r="B435" s="311"/>
      <c r="C435" s="348"/>
      <c r="D435" s="338"/>
      <c r="E435" s="47" t="s">
        <v>88</v>
      </c>
      <c r="F435" s="227">
        <v>0</v>
      </c>
      <c r="G435" s="70" t="str">
        <f t="shared" ref="G435" si="3402">IFERROR(F435/D431,"-")</f>
        <v>-</v>
      </c>
      <c r="H435" s="338"/>
      <c r="I435" s="47" t="s">
        <v>88</v>
      </c>
      <c r="J435" s="227">
        <v>2</v>
      </c>
      <c r="K435" s="70">
        <f t="shared" ref="K435" si="3403">IFERROR(J435/H431,"-")</f>
        <v>0.15384615384615385</v>
      </c>
      <c r="L435" s="338"/>
      <c r="M435" s="47" t="s">
        <v>88</v>
      </c>
      <c r="N435" s="227">
        <v>151</v>
      </c>
      <c r="O435" s="70">
        <f t="shared" ref="O435" si="3404">IFERROR(N435/L431,"-")</f>
        <v>0.18618988902589395</v>
      </c>
      <c r="P435" s="338"/>
      <c r="Q435" s="47" t="s">
        <v>88</v>
      </c>
      <c r="R435" s="227">
        <v>141</v>
      </c>
      <c r="S435" s="79">
        <f t="shared" ref="S435" si="3405">IFERROR(R435/P431,"-")</f>
        <v>0.24020442930153321</v>
      </c>
      <c r="T435" s="338"/>
      <c r="U435" s="47" t="s">
        <v>88</v>
      </c>
      <c r="V435" s="227">
        <v>106</v>
      </c>
      <c r="W435" s="70">
        <f t="shared" ref="W435" si="3406">IFERROR(V435/T431,"-")</f>
        <v>0.25790754257907544</v>
      </c>
      <c r="X435" s="338"/>
      <c r="Y435" s="47" t="s">
        <v>88</v>
      </c>
      <c r="Z435" s="227">
        <v>60</v>
      </c>
      <c r="AA435" s="70">
        <f t="shared" ref="AA435" si="3407">IFERROR(Z435/X431,"-")</f>
        <v>0.29268292682926828</v>
      </c>
      <c r="AB435" s="338"/>
      <c r="AC435" s="47" t="s">
        <v>88</v>
      </c>
      <c r="AD435" s="227">
        <v>17</v>
      </c>
      <c r="AE435" s="70">
        <f t="shared" ref="AE435" si="3408">IFERROR(AD435/AB431,"-")</f>
        <v>0.21249999999999999</v>
      </c>
      <c r="AF435" s="338"/>
      <c r="AG435" s="47" t="s">
        <v>88</v>
      </c>
      <c r="AH435" s="227">
        <v>477</v>
      </c>
      <c r="AI435" s="79">
        <f t="shared" ref="AI435" si="3409">IFERROR(AH435/AF431,"-")</f>
        <v>0.22638822971048886</v>
      </c>
    </row>
    <row r="436" spans="2:35" s="20" customFormat="1" ht="24">
      <c r="B436" s="294"/>
      <c r="C436" s="349"/>
      <c r="D436" s="339"/>
      <c r="E436" s="224" t="s">
        <v>169</v>
      </c>
      <c r="F436" s="228">
        <v>0</v>
      </c>
      <c r="G436" s="71" t="str">
        <f t="shared" ref="G436" si="3410">IFERROR(F436/D431,"-")</f>
        <v>-</v>
      </c>
      <c r="H436" s="339"/>
      <c r="I436" s="224" t="s">
        <v>169</v>
      </c>
      <c r="J436" s="228">
        <v>8</v>
      </c>
      <c r="K436" s="71">
        <f t="shared" ref="K436" si="3411">IFERROR(J436/H431,"-")</f>
        <v>0.61538461538461542</v>
      </c>
      <c r="L436" s="339"/>
      <c r="M436" s="224" t="s">
        <v>169</v>
      </c>
      <c r="N436" s="228">
        <v>422</v>
      </c>
      <c r="O436" s="71">
        <f t="shared" ref="O436" si="3412">IFERROR(N436/L431,"-")</f>
        <v>0.52034525277435262</v>
      </c>
      <c r="P436" s="339"/>
      <c r="Q436" s="224" t="s">
        <v>169</v>
      </c>
      <c r="R436" s="228">
        <v>360</v>
      </c>
      <c r="S436" s="71">
        <f t="shared" ref="S436" si="3413">IFERROR(R436/P431,"-")</f>
        <v>0.61328790459965932</v>
      </c>
      <c r="T436" s="339"/>
      <c r="U436" s="224" t="s">
        <v>169</v>
      </c>
      <c r="V436" s="228">
        <v>285</v>
      </c>
      <c r="W436" s="71">
        <f t="shared" ref="W436" si="3414">IFERROR(V436/T431,"-")</f>
        <v>0.69343065693430661</v>
      </c>
      <c r="X436" s="339"/>
      <c r="Y436" s="224" t="s">
        <v>169</v>
      </c>
      <c r="Z436" s="228">
        <v>141</v>
      </c>
      <c r="AA436" s="71">
        <f t="shared" ref="AA436" si="3415">IFERROR(Z436/X431,"-")</f>
        <v>0.68780487804878043</v>
      </c>
      <c r="AB436" s="339"/>
      <c r="AC436" s="224" t="s">
        <v>169</v>
      </c>
      <c r="AD436" s="228">
        <v>51</v>
      </c>
      <c r="AE436" s="71">
        <f t="shared" ref="AE436" si="3416">IFERROR(AD436/AB431,"-")</f>
        <v>0.63749999999999996</v>
      </c>
      <c r="AF436" s="339"/>
      <c r="AG436" s="224" t="s">
        <v>169</v>
      </c>
      <c r="AH436" s="228">
        <v>1267</v>
      </c>
      <c r="AI436" s="71">
        <f t="shared" ref="AI436" si="3417">IFERROR(AH436/AF431,"-")</f>
        <v>0.6013289036544851</v>
      </c>
    </row>
    <row r="437" spans="2:35" s="20" customFormat="1">
      <c r="B437" s="293">
        <v>73</v>
      </c>
      <c r="C437" s="347" t="s">
        <v>34</v>
      </c>
      <c r="D437" s="337">
        <f>'市区町村別_在宅(医科)'!D79</f>
        <v>0</v>
      </c>
      <c r="E437" s="191" t="s">
        <v>84</v>
      </c>
      <c r="F437" s="247">
        <v>0</v>
      </c>
      <c r="G437" s="68" t="str">
        <f t="shared" ref="G437" si="3418">IFERROR(F437/D437,"-")</f>
        <v>-</v>
      </c>
      <c r="H437" s="337">
        <f>'市区町村別_在宅(医科)'!M79</f>
        <v>6</v>
      </c>
      <c r="I437" s="191" t="s">
        <v>84</v>
      </c>
      <c r="J437" s="247">
        <v>1</v>
      </c>
      <c r="K437" s="68">
        <f t="shared" ref="K437" si="3419">IFERROR(J437/H437,"-")</f>
        <v>0.16666666666666666</v>
      </c>
      <c r="L437" s="337">
        <f>'市区町村別_在宅(医科)'!V79</f>
        <v>1043</v>
      </c>
      <c r="M437" s="191" t="s">
        <v>84</v>
      </c>
      <c r="N437" s="247">
        <v>52</v>
      </c>
      <c r="O437" s="68">
        <f t="shared" ref="O437" si="3420">IFERROR(N437/L437,"-")</f>
        <v>4.9856184084372007E-2</v>
      </c>
      <c r="P437" s="337">
        <f>'市区町村別_在宅(医科)'!AE79</f>
        <v>846</v>
      </c>
      <c r="Q437" s="191" t="s">
        <v>84</v>
      </c>
      <c r="R437" s="247">
        <v>92</v>
      </c>
      <c r="S437" s="77">
        <f t="shared" ref="S437" si="3421">IFERROR(R437/P437,"-")</f>
        <v>0.10874704491725769</v>
      </c>
      <c r="T437" s="337">
        <f>'市区町村別_在宅(医科)'!AN79</f>
        <v>619</v>
      </c>
      <c r="U437" s="191" t="s">
        <v>84</v>
      </c>
      <c r="V437" s="247">
        <v>127</v>
      </c>
      <c r="W437" s="68">
        <f t="shared" ref="W437" si="3422">IFERROR(V437/T437,"-")</f>
        <v>0.20516962843295639</v>
      </c>
      <c r="X437" s="337">
        <f>'市区町村別_在宅(医科)'!AW79</f>
        <v>273</v>
      </c>
      <c r="Y437" s="191" t="s">
        <v>84</v>
      </c>
      <c r="Z437" s="247">
        <v>66</v>
      </c>
      <c r="AA437" s="68">
        <f t="shared" ref="AA437" si="3423">IFERROR(Z437/X437,"-")</f>
        <v>0.24175824175824176</v>
      </c>
      <c r="AB437" s="337">
        <f>'市区町村別_在宅(医科)'!BF79</f>
        <v>119</v>
      </c>
      <c r="AC437" s="191" t="s">
        <v>84</v>
      </c>
      <c r="AD437" s="247">
        <v>31</v>
      </c>
      <c r="AE437" s="68">
        <f t="shared" ref="AE437" si="3424">IFERROR(AD437/AB437,"-")</f>
        <v>0.26050420168067229</v>
      </c>
      <c r="AF437" s="337">
        <f>'市区町村別_在宅(医科)'!BO79</f>
        <v>2906</v>
      </c>
      <c r="AG437" s="191" t="s">
        <v>84</v>
      </c>
      <c r="AH437" s="247">
        <v>369</v>
      </c>
      <c r="AI437" s="77">
        <f t="shared" ref="AI437" si="3425">IFERROR(AH437/AF437,"-")</f>
        <v>0.12697866483138334</v>
      </c>
    </row>
    <row r="438" spans="2:35" s="20" customFormat="1">
      <c r="B438" s="311"/>
      <c r="C438" s="348"/>
      <c r="D438" s="338"/>
      <c r="E438" s="45" t="s">
        <v>85</v>
      </c>
      <c r="F438" s="226">
        <v>0</v>
      </c>
      <c r="G438" s="69" t="str">
        <f t="shared" ref="G438" si="3426">IFERROR(F438/D437,"-")</f>
        <v>-</v>
      </c>
      <c r="H438" s="338"/>
      <c r="I438" s="45" t="s">
        <v>85</v>
      </c>
      <c r="J438" s="226">
        <v>1</v>
      </c>
      <c r="K438" s="69">
        <f t="shared" ref="K438" si="3427">IFERROR(J438/H437,"-")</f>
        <v>0.16666666666666666</v>
      </c>
      <c r="L438" s="338"/>
      <c r="M438" s="45" t="s">
        <v>85</v>
      </c>
      <c r="N438" s="226">
        <v>217</v>
      </c>
      <c r="O438" s="69">
        <f t="shared" ref="O438" si="3428">IFERROR(N438/L437,"-")</f>
        <v>0.20805369127516779</v>
      </c>
      <c r="P438" s="338"/>
      <c r="Q438" s="45" t="s">
        <v>85</v>
      </c>
      <c r="R438" s="226">
        <v>225</v>
      </c>
      <c r="S438" s="78">
        <f t="shared" ref="S438" si="3429">IFERROR(R438/P437,"-")</f>
        <v>0.26595744680851063</v>
      </c>
      <c r="T438" s="338"/>
      <c r="U438" s="45" t="s">
        <v>85</v>
      </c>
      <c r="V438" s="226">
        <v>168</v>
      </c>
      <c r="W438" s="69">
        <f t="shared" ref="W438" si="3430">IFERROR(V438/T437,"-")</f>
        <v>0.27140549273021003</v>
      </c>
      <c r="X438" s="338"/>
      <c r="Y438" s="45" t="s">
        <v>85</v>
      </c>
      <c r="Z438" s="226">
        <v>72</v>
      </c>
      <c r="AA438" s="69">
        <f t="shared" ref="AA438" si="3431">IFERROR(Z438/X437,"-")</f>
        <v>0.26373626373626374</v>
      </c>
      <c r="AB438" s="338"/>
      <c r="AC438" s="45" t="s">
        <v>85</v>
      </c>
      <c r="AD438" s="226">
        <v>31</v>
      </c>
      <c r="AE438" s="69">
        <f t="shared" ref="AE438" si="3432">IFERROR(AD438/AB437,"-")</f>
        <v>0.26050420168067229</v>
      </c>
      <c r="AF438" s="338"/>
      <c r="AG438" s="45" t="s">
        <v>85</v>
      </c>
      <c r="AH438" s="226">
        <v>714</v>
      </c>
      <c r="AI438" s="78">
        <f t="shared" ref="AI438" si="3433">IFERROR(AH438/AF437,"-")</f>
        <v>0.24569855471438404</v>
      </c>
    </row>
    <row r="439" spans="2:35" s="20" customFormat="1">
      <c r="B439" s="311"/>
      <c r="C439" s="348"/>
      <c r="D439" s="338"/>
      <c r="E439" s="46" t="s">
        <v>86</v>
      </c>
      <c r="F439" s="226">
        <v>0</v>
      </c>
      <c r="G439" s="69" t="str">
        <f t="shared" ref="G439" si="3434">IFERROR(F439/D437,"-")</f>
        <v>-</v>
      </c>
      <c r="H439" s="338"/>
      <c r="I439" s="46" t="s">
        <v>86</v>
      </c>
      <c r="J439" s="226">
        <v>2</v>
      </c>
      <c r="K439" s="69">
        <f t="shared" ref="K439" si="3435">IFERROR(J439/H437,"-")</f>
        <v>0.33333333333333331</v>
      </c>
      <c r="L439" s="338"/>
      <c r="M439" s="46" t="s">
        <v>86</v>
      </c>
      <c r="N439" s="226">
        <v>293</v>
      </c>
      <c r="O439" s="69">
        <f t="shared" ref="O439" si="3436">IFERROR(N439/L437,"-")</f>
        <v>0.2809204218600192</v>
      </c>
      <c r="P439" s="338"/>
      <c r="Q439" s="46" t="s">
        <v>86</v>
      </c>
      <c r="R439" s="226">
        <v>292</v>
      </c>
      <c r="S439" s="78">
        <f t="shared" ref="S439" si="3437">IFERROR(R439/P437,"-")</f>
        <v>0.34515366430260047</v>
      </c>
      <c r="T439" s="338"/>
      <c r="U439" s="46" t="s">
        <v>86</v>
      </c>
      <c r="V439" s="226">
        <v>243</v>
      </c>
      <c r="W439" s="69">
        <f t="shared" ref="W439" si="3438">IFERROR(V439/T437,"-")</f>
        <v>0.39256865912762517</v>
      </c>
      <c r="X439" s="338"/>
      <c r="Y439" s="46" t="s">
        <v>86</v>
      </c>
      <c r="Z439" s="226">
        <v>92</v>
      </c>
      <c r="AA439" s="69">
        <f t="shared" ref="AA439" si="3439">IFERROR(Z439/X437,"-")</f>
        <v>0.33699633699633702</v>
      </c>
      <c r="AB439" s="338"/>
      <c r="AC439" s="46" t="s">
        <v>86</v>
      </c>
      <c r="AD439" s="226">
        <v>26</v>
      </c>
      <c r="AE439" s="69">
        <f t="shared" ref="AE439" si="3440">IFERROR(AD439/AB437,"-")</f>
        <v>0.21848739495798319</v>
      </c>
      <c r="AF439" s="338"/>
      <c r="AG439" s="46" t="s">
        <v>86</v>
      </c>
      <c r="AH439" s="226">
        <v>948</v>
      </c>
      <c r="AI439" s="78">
        <f t="shared" ref="AI439" si="3441">IFERROR(AH439/AF437,"-")</f>
        <v>0.32622161046111492</v>
      </c>
    </row>
    <row r="440" spans="2:35" s="20" customFormat="1">
      <c r="B440" s="311"/>
      <c r="C440" s="348"/>
      <c r="D440" s="338"/>
      <c r="E440" s="46" t="s">
        <v>87</v>
      </c>
      <c r="F440" s="226">
        <v>0</v>
      </c>
      <c r="G440" s="69" t="str">
        <f t="shared" ref="G440" si="3442">IFERROR(F440/D437,"-")</f>
        <v>-</v>
      </c>
      <c r="H440" s="338"/>
      <c r="I440" s="46" t="s">
        <v>87</v>
      </c>
      <c r="J440" s="226">
        <v>1</v>
      </c>
      <c r="K440" s="69">
        <f t="shared" ref="K440" si="3443">IFERROR(J440/H437,"-")</f>
        <v>0.16666666666666666</v>
      </c>
      <c r="L440" s="338"/>
      <c r="M440" s="46" t="s">
        <v>87</v>
      </c>
      <c r="N440" s="226">
        <v>78</v>
      </c>
      <c r="O440" s="69">
        <f t="shared" ref="O440" si="3444">IFERROR(N440/L437,"-")</f>
        <v>7.4784276126558011E-2</v>
      </c>
      <c r="P440" s="338"/>
      <c r="Q440" s="46" t="s">
        <v>87</v>
      </c>
      <c r="R440" s="226">
        <v>92</v>
      </c>
      <c r="S440" s="78">
        <f t="shared" ref="S440" si="3445">IFERROR(R440/P437,"-")</f>
        <v>0.10874704491725769</v>
      </c>
      <c r="T440" s="338"/>
      <c r="U440" s="46" t="s">
        <v>87</v>
      </c>
      <c r="V440" s="226">
        <v>84</v>
      </c>
      <c r="W440" s="69">
        <f t="shared" ref="W440" si="3446">IFERROR(V440/T437,"-")</f>
        <v>0.13570274636510501</v>
      </c>
      <c r="X440" s="338"/>
      <c r="Y440" s="46" t="s">
        <v>87</v>
      </c>
      <c r="Z440" s="226">
        <v>43</v>
      </c>
      <c r="AA440" s="69">
        <f t="shared" ref="AA440" si="3447">IFERROR(Z440/X437,"-")</f>
        <v>0.1575091575091575</v>
      </c>
      <c r="AB440" s="338"/>
      <c r="AC440" s="46" t="s">
        <v>87</v>
      </c>
      <c r="AD440" s="226">
        <v>16</v>
      </c>
      <c r="AE440" s="69">
        <f t="shared" ref="AE440" si="3448">IFERROR(AD440/AB437,"-")</f>
        <v>0.13445378151260504</v>
      </c>
      <c r="AF440" s="338"/>
      <c r="AG440" s="46" t="s">
        <v>87</v>
      </c>
      <c r="AH440" s="226">
        <v>314</v>
      </c>
      <c r="AI440" s="78">
        <f t="shared" ref="AI440" si="3449">IFERROR(AH440/AF437,"-")</f>
        <v>0.10805230557467309</v>
      </c>
    </row>
    <row r="441" spans="2:35" s="20" customFormat="1">
      <c r="B441" s="311"/>
      <c r="C441" s="348"/>
      <c r="D441" s="338"/>
      <c r="E441" s="47" t="s">
        <v>88</v>
      </c>
      <c r="F441" s="227">
        <v>0</v>
      </c>
      <c r="G441" s="70" t="str">
        <f t="shared" ref="G441" si="3450">IFERROR(F441/D437,"-")</f>
        <v>-</v>
      </c>
      <c r="H441" s="338"/>
      <c r="I441" s="47" t="s">
        <v>88</v>
      </c>
      <c r="J441" s="227">
        <v>1</v>
      </c>
      <c r="K441" s="70">
        <f t="shared" ref="K441" si="3451">IFERROR(J441/H437,"-")</f>
        <v>0.16666666666666666</v>
      </c>
      <c r="L441" s="338"/>
      <c r="M441" s="47" t="s">
        <v>88</v>
      </c>
      <c r="N441" s="227">
        <v>162</v>
      </c>
      <c r="O441" s="70">
        <f t="shared" ref="O441" si="3452">IFERROR(N441/L437,"-")</f>
        <v>0.15532118887823587</v>
      </c>
      <c r="P441" s="338"/>
      <c r="Q441" s="47" t="s">
        <v>88</v>
      </c>
      <c r="R441" s="227">
        <v>171</v>
      </c>
      <c r="S441" s="79">
        <f t="shared" ref="S441" si="3453">IFERROR(R441/P437,"-")</f>
        <v>0.20212765957446807</v>
      </c>
      <c r="T441" s="338"/>
      <c r="U441" s="47" t="s">
        <v>88</v>
      </c>
      <c r="V441" s="227">
        <v>130</v>
      </c>
      <c r="W441" s="70">
        <f t="shared" ref="W441" si="3454">IFERROR(V441/T437,"-")</f>
        <v>0.21001615508885299</v>
      </c>
      <c r="X441" s="338"/>
      <c r="Y441" s="47" t="s">
        <v>88</v>
      </c>
      <c r="Z441" s="227">
        <v>66</v>
      </c>
      <c r="AA441" s="70">
        <f t="shared" ref="AA441" si="3455">IFERROR(Z441/X437,"-")</f>
        <v>0.24175824175824176</v>
      </c>
      <c r="AB441" s="338"/>
      <c r="AC441" s="47" t="s">
        <v>88</v>
      </c>
      <c r="AD441" s="227">
        <v>29</v>
      </c>
      <c r="AE441" s="70">
        <f t="shared" ref="AE441" si="3456">IFERROR(AD441/AB437,"-")</f>
        <v>0.24369747899159663</v>
      </c>
      <c r="AF441" s="338"/>
      <c r="AG441" s="47" t="s">
        <v>88</v>
      </c>
      <c r="AH441" s="227">
        <v>559</v>
      </c>
      <c r="AI441" s="79">
        <f t="shared" ref="AI441" si="3457">IFERROR(AH441/AF437,"-")</f>
        <v>0.19236063317274604</v>
      </c>
    </row>
    <row r="442" spans="2:35" s="20" customFormat="1" ht="24">
      <c r="B442" s="294"/>
      <c r="C442" s="349"/>
      <c r="D442" s="339"/>
      <c r="E442" s="224" t="s">
        <v>169</v>
      </c>
      <c r="F442" s="228">
        <v>0</v>
      </c>
      <c r="G442" s="71" t="str">
        <f t="shared" ref="G442" si="3458">IFERROR(F442/D437,"-")</f>
        <v>-</v>
      </c>
      <c r="H442" s="339"/>
      <c r="I442" s="224" t="s">
        <v>169</v>
      </c>
      <c r="J442" s="228">
        <v>4</v>
      </c>
      <c r="K442" s="71">
        <f t="shared" ref="K442" si="3459">IFERROR(J442/H437,"-")</f>
        <v>0.66666666666666663</v>
      </c>
      <c r="L442" s="339"/>
      <c r="M442" s="224" t="s">
        <v>169</v>
      </c>
      <c r="N442" s="228">
        <v>533</v>
      </c>
      <c r="O442" s="71">
        <f t="shared" ref="O442" si="3460">IFERROR(N442/L437,"-")</f>
        <v>0.51102588686481309</v>
      </c>
      <c r="P442" s="339"/>
      <c r="Q442" s="224" t="s">
        <v>169</v>
      </c>
      <c r="R442" s="228">
        <v>549</v>
      </c>
      <c r="S442" s="71">
        <f t="shared" ref="S442" si="3461">IFERROR(R442/P437,"-")</f>
        <v>0.64893617021276595</v>
      </c>
      <c r="T442" s="339"/>
      <c r="U442" s="224" t="s">
        <v>169</v>
      </c>
      <c r="V442" s="228">
        <v>427</v>
      </c>
      <c r="W442" s="71">
        <f t="shared" ref="W442" si="3462">IFERROR(V442/T437,"-")</f>
        <v>0.68982229402261708</v>
      </c>
      <c r="X442" s="339"/>
      <c r="Y442" s="224" t="s">
        <v>169</v>
      </c>
      <c r="Z442" s="228">
        <v>190</v>
      </c>
      <c r="AA442" s="71">
        <f t="shared" ref="AA442" si="3463">IFERROR(Z442/X437,"-")</f>
        <v>0.69597069597069594</v>
      </c>
      <c r="AB442" s="339"/>
      <c r="AC442" s="224" t="s">
        <v>169</v>
      </c>
      <c r="AD442" s="228">
        <v>79</v>
      </c>
      <c r="AE442" s="71">
        <f t="shared" ref="AE442" si="3464">IFERROR(AD442/AB437,"-")</f>
        <v>0.66386554621848737</v>
      </c>
      <c r="AF442" s="339"/>
      <c r="AG442" s="224" t="s">
        <v>169</v>
      </c>
      <c r="AH442" s="228">
        <v>1782</v>
      </c>
      <c r="AI442" s="71">
        <f t="shared" ref="AI442" si="3465">IFERROR(AH442/AF437,"-")</f>
        <v>0.6132140399174123</v>
      </c>
    </row>
    <row r="443" spans="2:35" s="20" customFormat="1">
      <c r="B443" s="293">
        <v>74</v>
      </c>
      <c r="C443" s="347" t="s">
        <v>35</v>
      </c>
      <c r="D443" s="337">
        <f>'市区町村別_在宅(医科)'!D80</f>
        <v>2</v>
      </c>
      <c r="E443" s="191" t="s">
        <v>84</v>
      </c>
      <c r="F443" s="247">
        <v>0</v>
      </c>
      <c r="G443" s="68">
        <f t="shared" ref="G443" si="3466">IFERROR(F443/D443,"-")</f>
        <v>0</v>
      </c>
      <c r="H443" s="337">
        <f>'市区町村別_在宅(医科)'!M80</f>
        <v>3</v>
      </c>
      <c r="I443" s="191" t="s">
        <v>84</v>
      </c>
      <c r="J443" s="247">
        <v>0</v>
      </c>
      <c r="K443" s="68">
        <f t="shared" ref="K443" si="3467">IFERROR(J443/H443,"-")</f>
        <v>0</v>
      </c>
      <c r="L443" s="337">
        <f>'市区町村別_在宅(医科)'!V80</f>
        <v>535</v>
      </c>
      <c r="M443" s="191" t="s">
        <v>84</v>
      </c>
      <c r="N443" s="247">
        <v>28</v>
      </c>
      <c r="O443" s="68">
        <f t="shared" ref="O443" si="3468">IFERROR(N443/L443,"-")</f>
        <v>5.2336448598130844E-2</v>
      </c>
      <c r="P443" s="337">
        <f>'市区町村別_在宅(医科)'!AE80</f>
        <v>353</v>
      </c>
      <c r="Q443" s="191" t="s">
        <v>84</v>
      </c>
      <c r="R443" s="247">
        <v>45</v>
      </c>
      <c r="S443" s="77">
        <f t="shared" ref="S443" si="3469">IFERROR(R443/P443,"-")</f>
        <v>0.12747875354107649</v>
      </c>
      <c r="T443" s="337">
        <f>'市区町村別_在宅(医科)'!AN80</f>
        <v>243</v>
      </c>
      <c r="U443" s="191" t="s">
        <v>84</v>
      </c>
      <c r="V443" s="247">
        <v>50</v>
      </c>
      <c r="W443" s="68">
        <f t="shared" ref="W443" si="3470">IFERROR(V443/T443,"-")</f>
        <v>0.20576131687242799</v>
      </c>
      <c r="X443" s="337">
        <f>'市区町村別_在宅(医科)'!AW80</f>
        <v>122</v>
      </c>
      <c r="Y443" s="191" t="s">
        <v>84</v>
      </c>
      <c r="Z443" s="247">
        <v>24</v>
      </c>
      <c r="AA443" s="68">
        <f t="shared" ref="AA443" si="3471">IFERROR(Z443/X443,"-")</f>
        <v>0.19672131147540983</v>
      </c>
      <c r="AB443" s="337">
        <f>'市区町村別_在宅(医科)'!BF80</f>
        <v>67</v>
      </c>
      <c r="AC443" s="191" t="s">
        <v>84</v>
      </c>
      <c r="AD443" s="247">
        <v>13</v>
      </c>
      <c r="AE443" s="68">
        <f t="shared" ref="AE443" si="3472">IFERROR(AD443/AB443,"-")</f>
        <v>0.19402985074626866</v>
      </c>
      <c r="AF443" s="337">
        <f>'市区町村別_在宅(医科)'!BO80</f>
        <v>1325</v>
      </c>
      <c r="AG443" s="191" t="s">
        <v>84</v>
      </c>
      <c r="AH443" s="247">
        <v>160</v>
      </c>
      <c r="AI443" s="77">
        <f t="shared" ref="AI443" si="3473">IFERROR(AH443/AF443,"-")</f>
        <v>0.12075471698113208</v>
      </c>
    </row>
    <row r="444" spans="2:35" s="20" customFormat="1">
      <c r="B444" s="311"/>
      <c r="C444" s="348"/>
      <c r="D444" s="338"/>
      <c r="E444" s="45" t="s">
        <v>85</v>
      </c>
      <c r="F444" s="226">
        <v>0</v>
      </c>
      <c r="G444" s="69">
        <f t="shared" ref="G444" si="3474">IFERROR(F444/D443,"-")</f>
        <v>0</v>
      </c>
      <c r="H444" s="338"/>
      <c r="I444" s="45" t="s">
        <v>85</v>
      </c>
      <c r="J444" s="226">
        <v>2</v>
      </c>
      <c r="K444" s="69">
        <f t="shared" ref="K444" si="3475">IFERROR(J444/H443,"-")</f>
        <v>0.66666666666666663</v>
      </c>
      <c r="L444" s="338"/>
      <c r="M444" s="45" t="s">
        <v>85</v>
      </c>
      <c r="N444" s="226">
        <v>102</v>
      </c>
      <c r="O444" s="69">
        <f t="shared" ref="O444" si="3476">IFERROR(N444/L443,"-")</f>
        <v>0.19065420560747665</v>
      </c>
      <c r="P444" s="338"/>
      <c r="Q444" s="45" t="s">
        <v>85</v>
      </c>
      <c r="R444" s="226">
        <v>89</v>
      </c>
      <c r="S444" s="78">
        <f t="shared" ref="S444" si="3477">IFERROR(R444/P443,"-")</f>
        <v>0.25212464589235128</v>
      </c>
      <c r="T444" s="338"/>
      <c r="U444" s="45" t="s">
        <v>85</v>
      </c>
      <c r="V444" s="226">
        <v>68</v>
      </c>
      <c r="W444" s="69">
        <f t="shared" ref="W444" si="3478">IFERROR(V444/T443,"-")</f>
        <v>0.27983539094650206</v>
      </c>
      <c r="X444" s="338"/>
      <c r="Y444" s="45" t="s">
        <v>85</v>
      </c>
      <c r="Z444" s="226">
        <v>36</v>
      </c>
      <c r="AA444" s="69">
        <f t="shared" ref="AA444" si="3479">IFERROR(Z444/X443,"-")</f>
        <v>0.29508196721311475</v>
      </c>
      <c r="AB444" s="338"/>
      <c r="AC444" s="45" t="s">
        <v>85</v>
      </c>
      <c r="AD444" s="226">
        <v>24</v>
      </c>
      <c r="AE444" s="69">
        <f t="shared" ref="AE444" si="3480">IFERROR(AD444/AB443,"-")</f>
        <v>0.35820895522388058</v>
      </c>
      <c r="AF444" s="338"/>
      <c r="AG444" s="45" t="s">
        <v>85</v>
      </c>
      <c r="AH444" s="226">
        <v>321</v>
      </c>
      <c r="AI444" s="78">
        <f t="shared" ref="AI444" si="3481">IFERROR(AH444/AF443,"-")</f>
        <v>0.24226415094339623</v>
      </c>
    </row>
    <row r="445" spans="2:35" s="20" customFormat="1">
      <c r="B445" s="311"/>
      <c r="C445" s="348"/>
      <c r="D445" s="338"/>
      <c r="E445" s="46" t="s">
        <v>86</v>
      </c>
      <c r="F445" s="226">
        <v>0</v>
      </c>
      <c r="G445" s="69">
        <f t="shared" ref="G445" si="3482">IFERROR(F445/D443,"-")</f>
        <v>0</v>
      </c>
      <c r="H445" s="338"/>
      <c r="I445" s="46" t="s">
        <v>86</v>
      </c>
      <c r="J445" s="226">
        <v>1</v>
      </c>
      <c r="K445" s="69">
        <f t="shared" ref="K445" si="3483">IFERROR(J445/H443,"-")</f>
        <v>0.33333333333333331</v>
      </c>
      <c r="L445" s="338"/>
      <c r="M445" s="46" t="s">
        <v>86</v>
      </c>
      <c r="N445" s="226">
        <v>160</v>
      </c>
      <c r="O445" s="69">
        <f t="shared" ref="O445" si="3484">IFERROR(N445/L443,"-")</f>
        <v>0.29906542056074764</v>
      </c>
      <c r="P445" s="338"/>
      <c r="Q445" s="46" t="s">
        <v>86</v>
      </c>
      <c r="R445" s="226">
        <v>142</v>
      </c>
      <c r="S445" s="78">
        <f t="shared" ref="S445" si="3485">IFERROR(R445/P443,"-")</f>
        <v>0.40226628895184136</v>
      </c>
      <c r="T445" s="338"/>
      <c r="U445" s="46" t="s">
        <v>86</v>
      </c>
      <c r="V445" s="226">
        <v>80</v>
      </c>
      <c r="W445" s="69">
        <f t="shared" ref="W445" si="3486">IFERROR(V445/T443,"-")</f>
        <v>0.32921810699588477</v>
      </c>
      <c r="X445" s="338"/>
      <c r="Y445" s="46" t="s">
        <v>86</v>
      </c>
      <c r="Z445" s="226">
        <v>41</v>
      </c>
      <c r="AA445" s="69">
        <f t="shared" ref="AA445" si="3487">IFERROR(Z445/X443,"-")</f>
        <v>0.33606557377049179</v>
      </c>
      <c r="AB445" s="338"/>
      <c r="AC445" s="46" t="s">
        <v>86</v>
      </c>
      <c r="AD445" s="226">
        <v>15</v>
      </c>
      <c r="AE445" s="69">
        <f t="shared" ref="AE445" si="3488">IFERROR(AD445/AB443,"-")</f>
        <v>0.22388059701492538</v>
      </c>
      <c r="AF445" s="338"/>
      <c r="AG445" s="46" t="s">
        <v>86</v>
      </c>
      <c r="AH445" s="226">
        <v>439</v>
      </c>
      <c r="AI445" s="78">
        <f t="shared" ref="AI445" si="3489">IFERROR(AH445/AF443,"-")</f>
        <v>0.33132075471698114</v>
      </c>
    </row>
    <row r="446" spans="2:35" s="20" customFormat="1">
      <c r="B446" s="311"/>
      <c r="C446" s="348"/>
      <c r="D446" s="338"/>
      <c r="E446" s="46" t="s">
        <v>87</v>
      </c>
      <c r="F446" s="226">
        <v>1</v>
      </c>
      <c r="G446" s="69">
        <f t="shared" ref="G446" si="3490">IFERROR(F446/D443,"-")</f>
        <v>0.5</v>
      </c>
      <c r="H446" s="338"/>
      <c r="I446" s="46" t="s">
        <v>87</v>
      </c>
      <c r="J446" s="226">
        <v>1</v>
      </c>
      <c r="K446" s="69">
        <f t="shared" ref="K446" si="3491">IFERROR(J446/H443,"-")</f>
        <v>0.33333333333333331</v>
      </c>
      <c r="L446" s="338"/>
      <c r="M446" s="46" t="s">
        <v>87</v>
      </c>
      <c r="N446" s="226">
        <v>48</v>
      </c>
      <c r="O446" s="69">
        <f t="shared" ref="O446" si="3492">IFERROR(N446/L443,"-")</f>
        <v>8.9719626168224292E-2</v>
      </c>
      <c r="P446" s="338"/>
      <c r="Q446" s="46" t="s">
        <v>87</v>
      </c>
      <c r="R446" s="226">
        <v>49</v>
      </c>
      <c r="S446" s="78">
        <f t="shared" ref="S446" si="3493">IFERROR(R446/P443,"-")</f>
        <v>0.13881019830028329</v>
      </c>
      <c r="T446" s="338"/>
      <c r="U446" s="46" t="s">
        <v>87</v>
      </c>
      <c r="V446" s="226">
        <v>42</v>
      </c>
      <c r="W446" s="69">
        <f t="shared" ref="W446" si="3494">IFERROR(V446/T443,"-")</f>
        <v>0.1728395061728395</v>
      </c>
      <c r="X446" s="338"/>
      <c r="Y446" s="46" t="s">
        <v>87</v>
      </c>
      <c r="Z446" s="226">
        <v>24</v>
      </c>
      <c r="AA446" s="69">
        <f t="shared" ref="AA446" si="3495">IFERROR(Z446/X443,"-")</f>
        <v>0.19672131147540983</v>
      </c>
      <c r="AB446" s="338"/>
      <c r="AC446" s="46" t="s">
        <v>87</v>
      </c>
      <c r="AD446" s="226">
        <v>12</v>
      </c>
      <c r="AE446" s="69">
        <f t="shared" ref="AE446" si="3496">IFERROR(AD446/AB443,"-")</f>
        <v>0.17910447761194029</v>
      </c>
      <c r="AF446" s="338"/>
      <c r="AG446" s="46" t="s">
        <v>87</v>
      </c>
      <c r="AH446" s="226">
        <v>177</v>
      </c>
      <c r="AI446" s="78">
        <f t="shared" ref="AI446" si="3497">IFERROR(AH446/AF443,"-")</f>
        <v>0.13358490566037737</v>
      </c>
    </row>
    <row r="447" spans="2:35" s="20" customFormat="1">
      <c r="B447" s="311"/>
      <c r="C447" s="348"/>
      <c r="D447" s="338"/>
      <c r="E447" s="47" t="s">
        <v>88</v>
      </c>
      <c r="F447" s="227">
        <v>0</v>
      </c>
      <c r="G447" s="70">
        <f t="shared" ref="G447" si="3498">IFERROR(F447/D443,"-")</f>
        <v>0</v>
      </c>
      <c r="H447" s="338"/>
      <c r="I447" s="47" t="s">
        <v>88</v>
      </c>
      <c r="J447" s="227">
        <v>2</v>
      </c>
      <c r="K447" s="70">
        <f t="shared" ref="K447" si="3499">IFERROR(J447/H443,"-")</f>
        <v>0.66666666666666663</v>
      </c>
      <c r="L447" s="338"/>
      <c r="M447" s="47" t="s">
        <v>88</v>
      </c>
      <c r="N447" s="227">
        <v>84</v>
      </c>
      <c r="O447" s="70">
        <f t="shared" ref="O447" si="3500">IFERROR(N447/L443,"-")</f>
        <v>0.15700934579439252</v>
      </c>
      <c r="P447" s="338"/>
      <c r="Q447" s="47" t="s">
        <v>88</v>
      </c>
      <c r="R447" s="227">
        <v>58</v>
      </c>
      <c r="S447" s="79">
        <f t="shared" ref="S447" si="3501">IFERROR(R447/P443,"-")</f>
        <v>0.1643059490084986</v>
      </c>
      <c r="T447" s="338"/>
      <c r="U447" s="47" t="s">
        <v>88</v>
      </c>
      <c r="V447" s="227">
        <v>56</v>
      </c>
      <c r="W447" s="70">
        <f t="shared" ref="W447" si="3502">IFERROR(V447/T443,"-")</f>
        <v>0.23045267489711935</v>
      </c>
      <c r="X447" s="338"/>
      <c r="Y447" s="47" t="s">
        <v>88</v>
      </c>
      <c r="Z447" s="227">
        <v>26</v>
      </c>
      <c r="AA447" s="70">
        <f t="shared" ref="AA447" si="3503">IFERROR(Z447/X443,"-")</f>
        <v>0.21311475409836064</v>
      </c>
      <c r="AB447" s="338"/>
      <c r="AC447" s="47" t="s">
        <v>88</v>
      </c>
      <c r="AD447" s="227">
        <v>18</v>
      </c>
      <c r="AE447" s="70">
        <f t="shared" ref="AE447" si="3504">IFERROR(AD447/AB443,"-")</f>
        <v>0.26865671641791045</v>
      </c>
      <c r="AF447" s="338"/>
      <c r="AG447" s="47" t="s">
        <v>88</v>
      </c>
      <c r="AH447" s="227">
        <v>244</v>
      </c>
      <c r="AI447" s="79">
        <f t="shared" ref="AI447" si="3505">IFERROR(AH447/AF443,"-")</f>
        <v>0.18415094339622642</v>
      </c>
    </row>
    <row r="448" spans="2:35" s="20" customFormat="1" ht="25.5" customHeight="1" thickBot="1">
      <c r="B448" s="351"/>
      <c r="C448" s="352"/>
      <c r="D448" s="353"/>
      <c r="E448" s="230" t="s">
        <v>169</v>
      </c>
      <c r="F448" s="249">
        <v>1</v>
      </c>
      <c r="G448" s="76">
        <f>IFERROR(F448/D443,"-")</f>
        <v>0.5</v>
      </c>
      <c r="H448" s="353"/>
      <c r="I448" s="230" t="s">
        <v>169</v>
      </c>
      <c r="J448" s="249">
        <v>3</v>
      </c>
      <c r="K448" s="76">
        <f>IFERROR(J448/H443,"-")</f>
        <v>1</v>
      </c>
      <c r="L448" s="353"/>
      <c r="M448" s="230" t="s">
        <v>169</v>
      </c>
      <c r="N448" s="249">
        <v>276</v>
      </c>
      <c r="O448" s="76">
        <f>IFERROR(N448/L443,"-")</f>
        <v>0.51588785046728969</v>
      </c>
      <c r="P448" s="353"/>
      <c r="Q448" s="230" t="s">
        <v>169</v>
      </c>
      <c r="R448" s="249">
        <v>233</v>
      </c>
      <c r="S448" s="76">
        <f>IFERROR(R448/P443,"-")</f>
        <v>0.66005665722379603</v>
      </c>
      <c r="T448" s="353"/>
      <c r="U448" s="230" t="s">
        <v>169</v>
      </c>
      <c r="V448" s="249">
        <v>161</v>
      </c>
      <c r="W448" s="76">
        <f>IFERROR(V448/T443,"-")</f>
        <v>0.66255144032921809</v>
      </c>
      <c r="X448" s="353"/>
      <c r="Y448" s="230" t="s">
        <v>169</v>
      </c>
      <c r="Z448" s="249">
        <v>79</v>
      </c>
      <c r="AA448" s="76">
        <f>IFERROR(Z448/X443,"-")</f>
        <v>0.64754098360655743</v>
      </c>
      <c r="AB448" s="353"/>
      <c r="AC448" s="230" t="s">
        <v>169</v>
      </c>
      <c r="AD448" s="249">
        <v>41</v>
      </c>
      <c r="AE448" s="76">
        <f>IFERROR(AD448/AB443,"-")</f>
        <v>0.61194029850746268</v>
      </c>
      <c r="AF448" s="353"/>
      <c r="AG448" s="230" t="s">
        <v>169</v>
      </c>
      <c r="AH448" s="249">
        <v>794</v>
      </c>
      <c r="AI448" s="76">
        <f>IFERROR(AH448/AF443,"-")</f>
        <v>0.59924528301886792</v>
      </c>
    </row>
    <row r="449" spans="2:35" s="20" customFormat="1" ht="12.75" thickTop="1">
      <c r="B449" s="350" t="s">
        <v>124</v>
      </c>
      <c r="C449" s="350"/>
      <c r="D449" s="338">
        <f>'地区別_在宅(医科)'!D15</f>
        <v>3123</v>
      </c>
      <c r="E449" s="45" t="s">
        <v>84</v>
      </c>
      <c r="F449" s="231">
        <f>地区別_介護の要因疾病!F53</f>
        <v>179</v>
      </c>
      <c r="G449" s="74">
        <f>地区別_介護の要因疾病!G53</f>
        <v>5.7316682676913228E-2</v>
      </c>
      <c r="H449" s="338">
        <f>'地区別_在宅(医科)'!M15</f>
        <v>8327</v>
      </c>
      <c r="I449" s="45" t="s">
        <v>84</v>
      </c>
      <c r="J449" s="231">
        <f>地区別_介護の要因疾病!J53</f>
        <v>642</v>
      </c>
      <c r="K449" s="74">
        <f>地区別_介護の要因疾病!K53</f>
        <v>7.7098594932148434E-2</v>
      </c>
      <c r="L449" s="338">
        <f>'地区別_在宅(医科)'!V15</f>
        <v>473655</v>
      </c>
      <c r="M449" s="45" t="s">
        <v>84</v>
      </c>
      <c r="N449" s="231">
        <f>地区別_介護の要因疾病!N53</f>
        <v>31135</v>
      </c>
      <c r="O449" s="74">
        <f>地区別_介護の要因疾病!O53</f>
        <v>6.5733498010155073E-2</v>
      </c>
      <c r="P449" s="338">
        <f>'地区別_在宅(医科)'!AE15</f>
        <v>378672</v>
      </c>
      <c r="Q449" s="45" t="s">
        <v>84</v>
      </c>
      <c r="R449" s="231">
        <f>地区別_介護の要因疾病!R53</f>
        <v>50430</v>
      </c>
      <c r="S449" s="75">
        <f>地区別_介護の要因疾病!S53</f>
        <v>0.13317594118392698</v>
      </c>
      <c r="T449" s="338">
        <f>'地区別_在宅(医科)'!AN15</f>
        <v>246230</v>
      </c>
      <c r="U449" s="45" t="s">
        <v>84</v>
      </c>
      <c r="V449" s="231">
        <f>地区別_介護の要因疾病!V53</f>
        <v>55204</v>
      </c>
      <c r="W449" s="74">
        <f>地区別_介護の要因疾病!W53</f>
        <v>0.22419688908743857</v>
      </c>
      <c r="X449" s="338">
        <f>'地区別_在宅(医科)'!AW15</f>
        <v>113179</v>
      </c>
      <c r="Y449" s="45" t="s">
        <v>84</v>
      </c>
      <c r="Z449" s="231">
        <f>地区別_介護の要因疾病!Z53</f>
        <v>32266</v>
      </c>
      <c r="AA449" s="74">
        <f>地区別_介護の要因疾病!AA53</f>
        <v>0.28508822308025339</v>
      </c>
      <c r="AB449" s="338">
        <f>'地区別_在宅(医科)'!BF15</f>
        <v>41727</v>
      </c>
      <c r="AC449" s="45" t="s">
        <v>84</v>
      </c>
      <c r="AD449" s="231">
        <f>地区別_介護の要因疾病!AD53</f>
        <v>11963</v>
      </c>
      <c r="AE449" s="74">
        <f>地区別_介護の要因疾病!AE53</f>
        <v>0.28669686294245933</v>
      </c>
      <c r="AF449" s="338">
        <f>'地区別_在宅(医科)'!BO15</f>
        <v>1264913</v>
      </c>
      <c r="AG449" s="45" t="s">
        <v>84</v>
      </c>
      <c r="AH449" s="231">
        <f>地区別_介護の要因疾病!AH53</f>
        <v>181819</v>
      </c>
      <c r="AI449" s="75">
        <f>地区別_介護の要因疾病!AI53</f>
        <v>0.14374032048053897</v>
      </c>
    </row>
    <row r="450" spans="2:35" s="20" customFormat="1">
      <c r="B450" s="265"/>
      <c r="C450" s="265"/>
      <c r="D450" s="338"/>
      <c r="E450" s="45" t="s">
        <v>85</v>
      </c>
      <c r="F450" s="226">
        <f>地区別_介護の要因疾病!F54</f>
        <v>944</v>
      </c>
      <c r="G450" s="30">
        <f>地区別_介護の要因疾病!G54</f>
        <v>0.30227345501120717</v>
      </c>
      <c r="H450" s="338"/>
      <c r="I450" s="45" t="s">
        <v>85</v>
      </c>
      <c r="J450" s="226">
        <f>地区別_介護の要因疾病!J54</f>
        <v>3003</v>
      </c>
      <c r="K450" s="30">
        <f>地区別_介護の要因疾病!K54</f>
        <v>0.36063408190224572</v>
      </c>
      <c r="L450" s="338"/>
      <c r="M450" s="45" t="s">
        <v>85</v>
      </c>
      <c r="N450" s="226">
        <f>地区別_介護の要因疾病!N54</f>
        <v>107821</v>
      </c>
      <c r="O450" s="30">
        <f>地区別_介護の要因疾病!O54</f>
        <v>0.22763614867361265</v>
      </c>
      <c r="P450" s="338"/>
      <c r="Q450" s="45" t="s">
        <v>85</v>
      </c>
      <c r="R450" s="226">
        <f>地区別_介護の要因疾病!R54</f>
        <v>109568</v>
      </c>
      <c r="S450" s="31">
        <f>地区別_介護の要因疾病!S54</f>
        <v>0.2893480373515866</v>
      </c>
      <c r="T450" s="338"/>
      <c r="U450" s="45" t="s">
        <v>85</v>
      </c>
      <c r="V450" s="226">
        <f>地区別_介護の要因疾病!V54</f>
        <v>80063</v>
      </c>
      <c r="W450" s="30">
        <f>地区別_介護の要因疾病!W54</f>
        <v>0.32515534256589368</v>
      </c>
      <c r="X450" s="338"/>
      <c r="Y450" s="45" t="s">
        <v>85</v>
      </c>
      <c r="Z450" s="226">
        <f>地区別_介護の要因疾病!Z54</f>
        <v>35612</v>
      </c>
      <c r="AA450" s="30">
        <f>地区別_介護の要因疾病!AA54</f>
        <v>0.31465201141554527</v>
      </c>
      <c r="AB450" s="338"/>
      <c r="AC450" s="45" t="s">
        <v>85</v>
      </c>
      <c r="AD450" s="226">
        <f>地区別_介護の要因疾病!AD54</f>
        <v>11803</v>
      </c>
      <c r="AE450" s="30">
        <f>地区別_介護の要因疾病!AE54</f>
        <v>0.28286241522275746</v>
      </c>
      <c r="AF450" s="338"/>
      <c r="AG450" s="45" t="s">
        <v>85</v>
      </c>
      <c r="AH450" s="226">
        <f>地区別_介護の要因疾病!AH54</f>
        <v>348814</v>
      </c>
      <c r="AI450" s="31">
        <f>地区別_介護の要因疾病!AI54</f>
        <v>0.27576125788888245</v>
      </c>
    </row>
    <row r="451" spans="2:35" s="20" customFormat="1">
      <c r="B451" s="265"/>
      <c r="C451" s="265"/>
      <c r="D451" s="338"/>
      <c r="E451" s="46" t="s">
        <v>86</v>
      </c>
      <c r="F451" s="226">
        <f>地区別_介護の要因疾病!F55</f>
        <v>912</v>
      </c>
      <c r="G451" s="30">
        <f>地区別_介護の要因疾病!G55</f>
        <v>0.2920268972142171</v>
      </c>
      <c r="H451" s="338"/>
      <c r="I451" s="46" t="s">
        <v>86</v>
      </c>
      <c r="J451" s="226">
        <f>地区別_介護の要因疾病!J55</f>
        <v>2748</v>
      </c>
      <c r="K451" s="30">
        <f>地区別_介護の要因疾病!K55</f>
        <v>0.33001080821424283</v>
      </c>
      <c r="L451" s="338"/>
      <c r="M451" s="46" t="s">
        <v>86</v>
      </c>
      <c r="N451" s="226">
        <f>地区別_介護の要因疾病!N55</f>
        <v>162946</v>
      </c>
      <c r="O451" s="30">
        <f>地区別_介護の要因疾病!O55</f>
        <v>0.34401832557452156</v>
      </c>
      <c r="P451" s="338"/>
      <c r="Q451" s="46" t="s">
        <v>86</v>
      </c>
      <c r="R451" s="226">
        <f>地区別_介護の要因疾病!R55</f>
        <v>155685</v>
      </c>
      <c r="S451" s="31">
        <f>地区別_介護の要因疾病!S55</f>
        <v>0.41113417416656106</v>
      </c>
      <c r="T451" s="338"/>
      <c r="U451" s="46" t="s">
        <v>86</v>
      </c>
      <c r="V451" s="226">
        <f>地区別_介護の要因疾病!V55</f>
        <v>104784</v>
      </c>
      <c r="W451" s="30">
        <f>地区別_介護の要因疾病!W55</f>
        <v>0.42555334443406573</v>
      </c>
      <c r="X451" s="338"/>
      <c r="Y451" s="46" t="s">
        <v>86</v>
      </c>
      <c r="Z451" s="226">
        <f>地区別_介護の要因疾病!Z55</f>
        <v>43347</v>
      </c>
      <c r="AA451" s="30">
        <f>地区別_介護の要因疾病!AA55</f>
        <v>0.38299507859231835</v>
      </c>
      <c r="AB451" s="338"/>
      <c r="AC451" s="46" t="s">
        <v>86</v>
      </c>
      <c r="AD451" s="226">
        <f>地区別_介護の要因疾病!AD55</f>
        <v>12432</v>
      </c>
      <c r="AE451" s="30">
        <f>地区別_介護の要因疾病!AE55</f>
        <v>0.29793658782083543</v>
      </c>
      <c r="AF451" s="338"/>
      <c r="AG451" s="46" t="s">
        <v>86</v>
      </c>
      <c r="AH451" s="226">
        <f>地区別_介護の要因疾病!AH55</f>
        <v>482854</v>
      </c>
      <c r="AI451" s="31">
        <f>地区別_介護の要因疾病!AI55</f>
        <v>0.38172902009861548</v>
      </c>
    </row>
    <row r="452" spans="2:35" s="20" customFormat="1">
      <c r="B452" s="265"/>
      <c r="C452" s="265"/>
      <c r="D452" s="338"/>
      <c r="E452" s="46" t="s">
        <v>87</v>
      </c>
      <c r="F452" s="226">
        <f>地区別_介護の要因疾病!F56</f>
        <v>242</v>
      </c>
      <c r="G452" s="30">
        <f>地区別_介護の要因疾病!G56</f>
        <v>7.7489593339737428E-2</v>
      </c>
      <c r="H452" s="338"/>
      <c r="I452" s="46" t="s">
        <v>87</v>
      </c>
      <c r="J452" s="226">
        <f>地区別_介護の要因疾病!J56</f>
        <v>814</v>
      </c>
      <c r="K452" s="30">
        <f>地区別_介護の要因疾病!K56</f>
        <v>9.7754293262879793E-2</v>
      </c>
      <c r="L452" s="338"/>
      <c r="M452" s="46" t="s">
        <v>87</v>
      </c>
      <c r="N452" s="226">
        <f>地区別_介護の要因疾病!N56</f>
        <v>36336</v>
      </c>
      <c r="O452" s="30">
        <f>地区別_介護の要因疾病!O56</f>
        <v>7.6714064033948759E-2</v>
      </c>
      <c r="P452" s="338"/>
      <c r="Q452" s="46" t="s">
        <v>87</v>
      </c>
      <c r="R452" s="226">
        <f>地区別_介護の要因疾病!R56</f>
        <v>45456</v>
      </c>
      <c r="S452" s="31">
        <f>地区別_介護の要因疾病!S56</f>
        <v>0.12004056280897452</v>
      </c>
      <c r="T452" s="338"/>
      <c r="U452" s="46" t="s">
        <v>87</v>
      </c>
      <c r="V452" s="226">
        <f>地区別_介護の要因疾病!V56</f>
        <v>41249</v>
      </c>
      <c r="W452" s="30">
        <f>地区別_介護の要因疾病!W56</f>
        <v>0.16752223530845145</v>
      </c>
      <c r="X452" s="338"/>
      <c r="Y452" s="46" t="s">
        <v>87</v>
      </c>
      <c r="Z452" s="226">
        <f>地区別_介護の要因疾病!Z56</f>
        <v>21888</v>
      </c>
      <c r="AA452" s="30">
        <f>地区別_介護の要因疾病!AA56</f>
        <v>0.19339276720946466</v>
      </c>
      <c r="AB452" s="338"/>
      <c r="AC452" s="46" t="s">
        <v>87</v>
      </c>
      <c r="AD452" s="226">
        <f>地区別_介護の要因疾病!AD56</f>
        <v>7805</v>
      </c>
      <c r="AE452" s="30">
        <f>地区別_介護の要因疾病!AE56</f>
        <v>0.18704915282670692</v>
      </c>
      <c r="AF452" s="338"/>
      <c r="AG452" s="46" t="s">
        <v>87</v>
      </c>
      <c r="AH452" s="226">
        <f>地区別_介護の要因疾病!AH56</f>
        <v>153790</v>
      </c>
      <c r="AI452" s="31">
        <f>地区別_介護の要因疾病!AI56</f>
        <v>0.12158148426018232</v>
      </c>
    </row>
    <row r="453" spans="2:35" s="20" customFormat="1">
      <c r="B453" s="265"/>
      <c r="C453" s="265"/>
      <c r="D453" s="338"/>
      <c r="E453" s="47" t="s">
        <v>88</v>
      </c>
      <c r="F453" s="227">
        <f>地区別_介護の要因疾病!F57</f>
        <v>823</v>
      </c>
      <c r="G453" s="32">
        <f>地区別_介護の要因疾病!G57</f>
        <v>0.26352865834133848</v>
      </c>
      <c r="H453" s="338"/>
      <c r="I453" s="47" t="s">
        <v>88</v>
      </c>
      <c r="J453" s="227">
        <f>地区別_介護の要因疾病!J57</f>
        <v>2542</v>
      </c>
      <c r="K453" s="32">
        <f>地区別_介護の要因疾病!K57</f>
        <v>0.30527200672511107</v>
      </c>
      <c r="L453" s="338"/>
      <c r="M453" s="47" t="s">
        <v>88</v>
      </c>
      <c r="N453" s="227">
        <f>地区別_介護の要因疾病!N57</f>
        <v>100359</v>
      </c>
      <c r="O453" s="32">
        <f>地区別_介護の要因疾病!O57</f>
        <v>0.21188206606074042</v>
      </c>
      <c r="P453" s="338"/>
      <c r="Q453" s="47" t="s">
        <v>88</v>
      </c>
      <c r="R453" s="227">
        <f>地区別_介護の要因疾病!R57</f>
        <v>99138</v>
      </c>
      <c r="S453" s="33">
        <f>地区別_介護の要因疾病!S57</f>
        <v>0.26180441120547598</v>
      </c>
      <c r="T453" s="338"/>
      <c r="U453" s="47" t="s">
        <v>88</v>
      </c>
      <c r="V453" s="227">
        <f>地区別_介護の要因疾病!V57</f>
        <v>72333</v>
      </c>
      <c r="W453" s="32">
        <f>地区別_介護の要因疾病!W57</f>
        <v>0.29376192990293626</v>
      </c>
      <c r="X453" s="338"/>
      <c r="Y453" s="47" t="s">
        <v>88</v>
      </c>
      <c r="Z453" s="227">
        <f>地区別_介護の要因疾病!Z57</f>
        <v>33630</v>
      </c>
      <c r="AA453" s="32">
        <f>地区別_介護の要因疾病!AA57</f>
        <v>0.29713992878537537</v>
      </c>
      <c r="AB453" s="338"/>
      <c r="AC453" s="47" t="s">
        <v>88</v>
      </c>
      <c r="AD453" s="227">
        <f>地区別_介護の要因疾病!AD57</f>
        <v>11226</v>
      </c>
      <c r="AE453" s="32">
        <f>地区別_介護の要因疾病!AE57</f>
        <v>0.26903443813358258</v>
      </c>
      <c r="AF453" s="338"/>
      <c r="AG453" s="47" t="s">
        <v>88</v>
      </c>
      <c r="AH453" s="227">
        <f>地区別_介護の要因疾病!AH57</f>
        <v>320051</v>
      </c>
      <c r="AI453" s="33">
        <f>地区別_介護の要因疾病!AI57</f>
        <v>0.25302214460599265</v>
      </c>
    </row>
    <row r="454" spans="2:35" ht="24">
      <c r="B454" s="265"/>
      <c r="C454" s="265"/>
      <c r="D454" s="339"/>
      <c r="E454" s="224" t="s">
        <v>169</v>
      </c>
      <c r="F454" s="228">
        <f>地区別_介護の要因疾病!F58</f>
        <v>1969</v>
      </c>
      <c r="G454" s="34">
        <f>地区別_介護の要因疾病!G58</f>
        <v>0.63048350944604548</v>
      </c>
      <c r="H454" s="339"/>
      <c r="I454" s="224" t="s">
        <v>169</v>
      </c>
      <c r="J454" s="228">
        <f>地区別_介護の要因疾病!J58</f>
        <v>5784</v>
      </c>
      <c r="K454" s="34">
        <f>地区別_介護の要因疾病!K58</f>
        <v>0.69460790200552425</v>
      </c>
      <c r="L454" s="339"/>
      <c r="M454" s="224" t="s">
        <v>169</v>
      </c>
      <c r="N454" s="228">
        <f>地区別_介護の要因疾病!N58</f>
        <v>278082</v>
      </c>
      <c r="O454" s="34">
        <f>地区別_介護の要因疾病!O58</f>
        <v>0.58709820438927063</v>
      </c>
      <c r="P454" s="339"/>
      <c r="Q454" s="224" t="s">
        <v>169</v>
      </c>
      <c r="R454" s="228">
        <f>地区別_介護の要因疾病!R58</f>
        <v>263642</v>
      </c>
      <c r="S454" s="34">
        <f>地区別_介護の要因疾病!S58</f>
        <v>0.69622787002999953</v>
      </c>
      <c r="T454" s="339"/>
      <c r="U454" s="224" t="s">
        <v>169</v>
      </c>
      <c r="V454" s="228">
        <f>地区別_介護の要因疾病!V58</f>
        <v>186830</v>
      </c>
      <c r="W454" s="34">
        <f>地区別_介護の要因疾病!W58</f>
        <v>0.75876213296511397</v>
      </c>
      <c r="X454" s="339"/>
      <c r="Y454" s="224" t="s">
        <v>169</v>
      </c>
      <c r="Z454" s="228">
        <f>地区別_介護の要因疾病!Z58</f>
        <v>85875</v>
      </c>
      <c r="AA454" s="34">
        <f>地区別_介護の要因疾病!AA58</f>
        <v>0.75875383242474315</v>
      </c>
      <c r="AB454" s="339"/>
      <c r="AC454" s="224" t="s">
        <v>169</v>
      </c>
      <c r="AD454" s="228">
        <f>地区別_介護の要因疾病!AD58</f>
        <v>28843</v>
      </c>
      <c r="AE454" s="34">
        <f>地区別_介護の要因疾病!AE58</f>
        <v>0.69123109737100674</v>
      </c>
      <c r="AF454" s="339"/>
      <c r="AG454" s="224" t="s">
        <v>169</v>
      </c>
      <c r="AH454" s="228">
        <f>地区別_介護の要因疾病!AH58</f>
        <v>851025</v>
      </c>
      <c r="AI454" s="34">
        <f>地区別_介護の要因疾病!AI58</f>
        <v>0.67279330673334847</v>
      </c>
    </row>
  </sheetData>
  <mergeCells count="762">
    <mergeCell ref="AF449:AF454"/>
    <mergeCell ref="AL4:AM4"/>
    <mergeCell ref="T443:T448"/>
    <mergeCell ref="X443:X448"/>
    <mergeCell ref="AB443:AB448"/>
    <mergeCell ref="AF443:AF448"/>
    <mergeCell ref="AF437:AF442"/>
    <mergeCell ref="T431:T436"/>
    <mergeCell ref="X431:X436"/>
    <mergeCell ref="AB431:AB436"/>
    <mergeCell ref="AF431:AF436"/>
    <mergeCell ref="T425:T430"/>
    <mergeCell ref="X425:X430"/>
    <mergeCell ref="AB425:AB430"/>
    <mergeCell ref="AF425:AF430"/>
    <mergeCell ref="AF419:AF424"/>
    <mergeCell ref="T413:T418"/>
    <mergeCell ref="X413:X418"/>
    <mergeCell ref="AB413:AB418"/>
    <mergeCell ref="AF413:AF418"/>
    <mergeCell ref="T407:T412"/>
    <mergeCell ref="T419:T424"/>
    <mergeCell ref="X419:X424"/>
    <mergeCell ref="AB419:AB424"/>
    <mergeCell ref="B449:C454"/>
    <mergeCell ref="D449:D454"/>
    <mergeCell ref="H449:H454"/>
    <mergeCell ref="L449:L454"/>
    <mergeCell ref="P449:P454"/>
    <mergeCell ref="T449:T454"/>
    <mergeCell ref="T437:T442"/>
    <mergeCell ref="X437:X442"/>
    <mergeCell ref="AB437:AB442"/>
    <mergeCell ref="B443:B448"/>
    <mergeCell ref="C443:C448"/>
    <mergeCell ref="D443:D448"/>
    <mergeCell ref="H443:H448"/>
    <mergeCell ref="L443:L448"/>
    <mergeCell ref="P443:P448"/>
    <mergeCell ref="B437:B442"/>
    <mergeCell ref="C437:C442"/>
    <mergeCell ref="D437:D442"/>
    <mergeCell ref="H437:H442"/>
    <mergeCell ref="L437:L442"/>
    <mergeCell ref="P437:P442"/>
    <mergeCell ref="X449:X454"/>
    <mergeCell ref="AB449:AB454"/>
    <mergeCell ref="B413:B418"/>
    <mergeCell ref="C413:C418"/>
    <mergeCell ref="D413:D418"/>
    <mergeCell ref="H413:H418"/>
    <mergeCell ref="L413:L418"/>
    <mergeCell ref="P413:P418"/>
    <mergeCell ref="B431:B436"/>
    <mergeCell ref="C431:C436"/>
    <mergeCell ref="D431:D436"/>
    <mergeCell ref="H431:H436"/>
    <mergeCell ref="L431:L436"/>
    <mergeCell ref="P431:P436"/>
    <mergeCell ref="B425:B430"/>
    <mergeCell ref="C425:C430"/>
    <mergeCell ref="D425:D430"/>
    <mergeCell ref="H425:H430"/>
    <mergeCell ref="L425:L430"/>
    <mergeCell ref="P425:P430"/>
    <mergeCell ref="B419:B424"/>
    <mergeCell ref="C419:C424"/>
    <mergeCell ref="D419:D424"/>
    <mergeCell ref="H419:H424"/>
    <mergeCell ref="L419:L424"/>
    <mergeCell ref="P419:P424"/>
    <mergeCell ref="B407:B412"/>
    <mergeCell ref="C407:C412"/>
    <mergeCell ref="D407:D412"/>
    <mergeCell ref="H407:H412"/>
    <mergeCell ref="L407:L412"/>
    <mergeCell ref="P407:P412"/>
    <mergeCell ref="X407:X412"/>
    <mergeCell ref="AB407:AB412"/>
    <mergeCell ref="AF407:AF412"/>
    <mergeCell ref="AF395:AF400"/>
    <mergeCell ref="B401:B406"/>
    <mergeCell ref="C401:C406"/>
    <mergeCell ref="D401:D406"/>
    <mergeCell ref="H401:H406"/>
    <mergeCell ref="L401:L406"/>
    <mergeCell ref="P401:P406"/>
    <mergeCell ref="T401:T406"/>
    <mergeCell ref="X401:X406"/>
    <mergeCell ref="AB401:AB406"/>
    <mergeCell ref="AF401:AF406"/>
    <mergeCell ref="B395:B400"/>
    <mergeCell ref="C395:C400"/>
    <mergeCell ref="D395:D400"/>
    <mergeCell ref="H395:H400"/>
    <mergeCell ref="L395:L400"/>
    <mergeCell ref="P395:P400"/>
    <mergeCell ref="T395:T400"/>
    <mergeCell ref="X395:X400"/>
    <mergeCell ref="AB395:AB400"/>
    <mergeCell ref="AF383:AF388"/>
    <mergeCell ref="B389:B394"/>
    <mergeCell ref="C389:C394"/>
    <mergeCell ref="D389:D394"/>
    <mergeCell ref="H389:H394"/>
    <mergeCell ref="L389:L394"/>
    <mergeCell ref="P389:P394"/>
    <mergeCell ref="T389:T394"/>
    <mergeCell ref="X389:X394"/>
    <mergeCell ref="AB389:AB394"/>
    <mergeCell ref="AF389:AF394"/>
    <mergeCell ref="B383:B388"/>
    <mergeCell ref="C383:C388"/>
    <mergeCell ref="D383:D388"/>
    <mergeCell ref="H383:H388"/>
    <mergeCell ref="L383:L388"/>
    <mergeCell ref="P383:P388"/>
    <mergeCell ref="T383:T388"/>
    <mergeCell ref="X383:X388"/>
    <mergeCell ref="AB383:AB388"/>
    <mergeCell ref="AF371:AF376"/>
    <mergeCell ref="B377:B382"/>
    <mergeCell ref="C377:C382"/>
    <mergeCell ref="D377:D382"/>
    <mergeCell ref="H377:H382"/>
    <mergeCell ref="L377:L382"/>
    <mergeCell ref="P377:P382"/>
    <mergeCell ref="T377:T382"/>
    <mergeCell ref="X377:X382"/>
    <mergeCell ref="AB377:AB382"/>
    <mergeCell ref="AF377:AF382"/>
    <mergeCell ref="B371:B376"/>
    <mergeCell ref="C371:C376"/>
    <mergeCell ref="D371:D376"/>
    <mergeCell ref="H371:H376"/>
    <mergeCell ref="L371:L376"/>
    <mergeCell ref="P371:P376"/>
    <mergeCell ref="T371:T376"/>
    <mergeCell ref="X371:X376"/>
    <mergeCell ref="AB371:AB376"/>
    <mergeCell ref="AF359:AF364"/>
    <mergeCell ref="B365:B370"/>
    <mergeCell ref="C365:C370"/>
    <mergeCell ref="D365:D370"/>
    <mergeCell ref="H365:H370"/>
    <mergeCell ref="L365:L370"/>
    <mergeCell ref="P365:P370"/>
    <mergeCell ref="T365:T370"/>
    <mergeCell ref="X365:X370"/>
    <mergeCell ref="AB365:AB370"/>
    <mergeCell ref="AF365:AF370"/>
    <mergeCell ref="B359:B364"/>
    <mergeCell ref="C359:C364"/>
    <mergeCell ref="D359:D364"/>
    <mergeCell ref="H359:H364"/>
    <mergeCell ref="L359:L364"/>
    <mergeCell ref="P359:P364"/>
    <mergeCell ref="T359:T364"/>
    <mergeCell ref="X359:X364"/>
    <mergeCell ref="AB359:AB364"/>
    <mergeCell ref="AF347:AF352"/>
    <mergeCell ref="B353:B358"/>
    <mergeCell ref="C353:C358"/>
    <mergeCell ref="D353:D358"/>
    <mergeCell ref="H353:H358"/>
    <mergeCell ref="L353:L358"/>
    <mergeCell ref="P353:P358"/>
    <mergeCell ref="T353:T358"/>
    <mergeCell ref="X353:X358"/>
    <mergeCell ref="AB353:AB358"/>
    <mergeCell ref="AF353:AF358"/>
    <mergeCell ref="B347:B352"/>
    <mergeCell ref="C347:C352"/>
    <mergeCell ref="D347:D352"/>
    <mergeCell ref="H347:H352"/>
    <mergeCell ref="L347:L352"/>
    <mergeCell ref="P347:P352"/>
    <mergeCell ref="T347:T352"/>
    <mergeCell ref="X347:X352"/>
    <mergeCell ref="AB347:AB352"/>
    <mergeCell ref="AF335:AF340"/>
    <mergeCell ref="B341:B346"/>
    <mergeCell ref="C341:C346"/>
    <mergeCell ref="D341:D346"/>
    <mergeCell ref="H341:H346"/>
    <mergeCell ref="L341:L346"/>
    <mergeCell ref="P341:P346"/>
    <mergeCell ref="T341:T346"/>
    <mergeCell ref="X341:X346"/>
    <mergeCell ref="AB341:AB346"/>
    <mergeCell ref="AF341:AF346"/>
    <mergeCell ref="B335:B340"/>
    <mergeCell ref="C335:C340"/>
    <mergeCell ref="D335:D340"/>
    <mergeCell ref="H335:H340"/>
    <mergeCell ref="L335:L340"/>
    <mergeCell ref="P335:P340"/>
    <mergeCell ref="T335:T340"/>
    <mergeCell ref="X335:X340"/>
    <mergeCell ref="AB335:AB340"/>
    <mergeCell ref="AF323:AF328"/>
    <mergeCell ref="B329:B334"/>
    <mergeCell ref="C329:C334"/>
    <mergeCell ref="D329:D334"/>
    <mergeCell ref="H329:H334"/>
    <mergeCell ref="L329:L334"/>
    <mergeCell ref="P329:P334"/>
    <mergeCell ref="T329:T334"/>
    <mergeCell ref="X329:X334"/>
    <mergeCell ref="AB329:AB334"/>
    <mergeCell ref="AF329:AF334"/>
    <mergeCell ref="B323:B328"/>
    <mergeCell ref="C323:C328"/>
    <mergeCell ref="D323:D328"/>
    <mergeCell ref="H323:H328"/>
    <mergeCell ref="L323:L328"/>
    <mergeCell ref="P323:P328"/>
    <mergeCell ref="T323:T328"/>
    <mergeCell ref="X323:X328"/>
    <mergeCell ref="AB323:AB328"/>
    <mergeCell ref="AF311:AF316"/>
    <mergeCell ref="B317:B322"/>
    <mergeCell ref="C317:C322"/>
    <mergeCell ref="D317:D322"/>
    <mergeCell ref="H317:H322"/>
    <mergeCell ref="L317:L322"/>
    <mergeCell ref="P317:P322"/>
    <mergeCell ref="T317:T322"/>
    <mergeCell ref="X317:X322"/>
    <mergeCell ref="AB317:AB322"/>
    <mergeCell ref="AF317:AF322"/>
    <mergeCell ref="B311:B316"/>
    <mergeCell ref="C311:C316"/>
    <mergeCell ref="D311:D316"/>
    <mergeCell ref="H311:H316"/>
    <mergeCell ref="L311:L316"/>
    <mergeCell ref="P311:P316"/>
    <mergeCell ref="T311:T316"/>
    <mergeCell ref="X311:X316"/>
    <mergeCell ref="AB311:AB316"/>
    <mergeCell ref="AF299:AF304"/>
    <mergeCell ref="B305:B310"/>
    <mergeCell ref="C305:C310"/>
    <mergeCell ref="D305:D310"/>
    <mergeCell ref="H305:H310"/>
    <mergeCell ref="L305:L310"/>
    <mergeCell ref="P305:P310"/>
    <mergeCell ref="T305:T310"/>
    <mergeCell ref="X305:X310"/>
    <mergeCell ref="AB305:AB310"/>
    <mergeCell ref="AF305:AF310"/>
    <mergeCell ref="B299:B304"/>
    <mergeCell ref="C299:C304"/>
    <mergeCell ref="D299:D304"/>
    <mergeCell ref="H299:H304"/>
    <mergeCell ref="L299:L304"/>
    <mergeCell ref="P299:P304"/>
    <mergeCell ref="T299:T304"/>
    <mergeCell ref="X299:X304"/>
    <mergeCell ref="AB299:AB304"/>
    <mergeCell ref="AF287:AF292"/>
    <mergeCell ref="B293:B298"/>
    <mergeCell ref="C293:C298"/>
    <mergeCell ref="D293:D298"/>
    <mergeCell ref="H293:H298"/>
    <mergeCell ref="L293:L298"/>
    <mergeCell ref="P293:P298"/>
    <mergeCell ref="T293:T298"/>
    <mergeCell ref="X293:X298"/>
    <mergeCell ref="AB293:AB298"/>
    <mergeCell ref="AF293:AF298"/>
    <mergeCell ref="B287:B292"/>
    <mergeCell ref="C287:C292"/>
    <mergeCell ref="D287:D292"/>
    <mergeCell ref="H287:H292"/>
    <mergeCell ref="L287:L292"/>
    <mergeCell ref="P287:P292"/>
    <mergeCell ref="T287:T292"/>
    <mergeCell ref="X287:X292"/>
    <mergeCell ref="AB287:AB292"/>
    <mergeCell ref="AF275:AF280"/>
    <mergeCell ref="B281:B286"/>
    <mergeCell ref="C281:C286"/>
    <mergeCell ref="D281:D286"/>
    <mergeCell ref="H281:H286"/>
    <mergeCell ref="L281:L286"/>
    <mergeCell ref="P281:P286"/>
    <mergeCell ref="T281:T286"/>
    <mergeCell ref="X281:X286"/>
    <mergeCell ref="AB281:AB286"/>
    <mergeCell ref="AF281:AF286"/>
    <mergeCell ref="B275:B280"/>
    <mergeCell ref="C275:C280"/>
    <mergeCell ref="D275:D280"/>
    <mergeCell ref="H275:H280"/>
    <mergeCell ref="L275:L280"/>
    <mergeCell ref="P275:P280"/>
    <mergeCell ref="T275:T280"/>
    <mergeCell ref="X275:X280"/>
    <mergeCell ref="AB275:AB280"/>
    <mergeCell ref="AF263:AF268"/>
    <mergeCell ref="B269:B274"/>
    <mergeCell ref="C269:C274"/>
    <mergeCell ref="D269:D274"/>
    <mergeCell ref="H269:H274"/>
    <mergeCell ref="L269:L274"/>
    <mergeCell ref="P269:P274"/>
    <mergeCell ref="T269:T274"/>
    <mergeCell ref="X269:X274"/>
    <mergeCell ref="AB269:AB274"/>
    <mergeCell ref="AF269:AF274"/>
    <mergeCell ref="B263:B268"/>
    <mergeCell ref="C263:C268"/>
    <mergeCell ref="D263:D268"/>
    <mergeCell ref="H263:H268"/>
    <mergeCell ref="L263:L268"/>
    <mergeCell ref="P263:P268"/>
    <mergeCell ref="T263:T268"/>
    <mergeCell ref="X263:X268"/>
    <mergeCell ref="AB263:AB268"/>
    <mergeCell ref="AF251:AF256"/>
    <mergeCell ref="B257:B262"/>
    <mergeCell ref="C257:C262"/>
    <mergeCell ref="D257:D262"/>
    <mergeCell ref="H257:H262"/>
    <mergeCell ref="L257:L262"/>
    <mergeCell ref="P257:P262"/>
    <mergeCell ref="T257:T262"/>
    <mergeCell ref="X257:X262"/>
    <mergeCell ref="AB257:AB262"/>
    <mergeCell ref="AF257:AF262"/>
    <mergeCell ref="B251:B256"/>
    <mergeCell ref="C251:C256"/>
    <mergeCell ref="D251:D256"/>
    <mergeCell ref="H251:H256"/>
    <mergeCell ref="L251:L256"/>
    <mergeCell ref="P251:P256"/>
    <mergeCell ref="T251:T256"/>
    <mergeCell ref="X251:X256"/>
    <mergeCell ref="AB251:AB256"/>
    <mergeCell ref="AF239:AF244"/>
    <mergeCell ref="B245:B250"/>
    <mergeCell ref="C245:C250"/>
    <mergeCell ref="D245:D250"/>
    <mergeCell ref="H245:H250"/>
    <mergeCell ref="L245:L250"/>
    <mergeCell ref="P245:P250"/>
    <mergeCell ref="T245:T250"/>
    <mergeCell ref="X245:X250"/>
    <mergeCell ref="AB245:AB250"/>
    <mergeCell ref="AF245:AF250"/>
    <mergeCell ref="B239:B244"/>
    <mergeCell ref="C239:C244"/>
    <mergeCell ref="D239:D244"/>
    <mergeCell ref="H239:H244"/>
    <mergeCell ref="L239:L244"/>
    <mergeCell ref="P239:P244"/>
    <mergeCell ref="T239:T244"/>
    <mergeCell ref="X239:X244"/>
    <mergeCell ref="AB239:AB244"/>
    <mergeCell ref="AF227:AF232"/>
    <mergeCell ref="B233:B238"/>
    <mergeCell ref="C233:C238"/>
    <mergeCell ref="D233:D238"/>
    <mergeCell ref="H233:H238"/>
    <mergeCell ref="L233:L238"/>
    <mergeCell ref="P233:P238"/>
    <mergeCell ref="T233:T238"/>
    <mergeCell ref="X233:X238"/>
    <mergeCell ref="AB233:AB238"/>
    <mergeCell ref="AF233:AF238"/>
    <mergeCell ref="B227:B232"/>
    <mergeCell ref="C227:C232"/>
    <mergeCell ref="D227:D232"/>
    <mergeCell ref="H227:H232"/>
    <mergeCell ref="L227:L232"/>
    <mergeCell ref="P227:P232"/>
    <mergeCell ref="T227:T232"/>
    <mergeCell ref="X227:X232"/>
    <mergeCell ref="AB227:AB232"/>
    <mergeCell ref="AF215:AF220"/>
    <mergeCell ref="B221:B226"/>
    <mergeCell ref="C221:C226"/>
    <mergeCell ref="D221:D226"/>
    <mergeCell ref="H221:H226"/>
    <mergeCell ref="L221:L226"/>
    <mergeCell ref="P221:P226"/>
    <mergeCell ref="T221:T226"/>
    <mergeCell ref="X221:X226"/>
    <mergeCell ref="AB221:AB226"/>
    <mergeCell ref="AF221:AF226"/>
    <mergeCell ref="B215:B220"/>
    <mergeCell ref="C215:C220"/>
    <mergeCell ref="D215:D220"/>
    <mergeCell ref="H215:H220"/>
    <mergeCell ref="L215:L220"/>
    <mergeCell ref="P215:P220"/>
    <mergeCell ref="T215:T220"/>
    <mergeCell ref="X215:X220"/>
    <mergeCell ref="AB215:AB220"/>
    <mergeCell ref="AF203:AF208"/>
    <mergeCell ref="B209:B214"/>
    <mergeCell ref="C209:C214"/>
    <mergeCell ref="D209:D214"/>
    <mergeCell ref="H209:H214"/>
    <mergeCell ref="L209:L214"/>
    <mergeCell ref="P209:P214"/>
    <mergeCell ref="T209:T214"/>
    <mergeCell ref="X209:X214"/>
    <mergeCell ref="AB209:AB214"/>
    <mergeCell ref="AF209:AF214"/>
    <mergeCell ref="B203:B208"/>
    <mergeCell ref="C203:C208"/>
    <mergeCell ref="D203:D208"/>
    <mergeCell ref="H203:H208"/>
    <mergeCell ref="L203:L208"/>
    <mergeCell ref="P203:P208"/>
    <mergeCell ref="T203:T208"/>
    <mergeCell ref="X203:X208"/>
    <mergeCell ref="AB203:AB208"/>
    <mergeCell ref="AF191:AF196"/>
    <mergeCell ref="B197:B202"/>
    <mergeCell ref="C197:C202"/>
    <mergeCell ref="D197:D202"/>
    <mergeCell ref="H197:H202"/>
    <mergeCell ref="L197:L202"/>
    <mergeCell ref="P197:P202"/>
    <mergeCell ref="T197:T202"/>
    <mergeCell ref="X197:X202"/>
    <mergeCell ref="AB197:AB202"/>
    <mergeCell ref="AF197:AF202"/>
    <mergeCell ref="B191:B196"/>
    <mergeCell ref="C191:C196"/>
    <mergeCell ref="D191:D196"/>
    <mergeCell ref="H191:H196"/>
    <mergeCell ref="L191:L196"/>
    <mergeCell ref="P191:P196"/>
    <mergeCell ref="T191:T196"/>
    <mergeCell ref="X191:X196"/>
    <mergeCell ref="AB191:AB196"/>
    <mergeCell ref="AF179:AF184"/>
    <mergeCell ref="B185:B190"/>
    <mergeCell ref="C185:C190"/>
    <mergeCell ref="D185:D190"/>
    <mergeCell ref="H185:H190"/>
    <mergeCell ref="L185:L190"/>
    <mergeCell ref="P185:P190"/>
    <mergeCell ref="T185:T190"/>
    <mergeCell ref="X185:X190"/>
    <mergeCell ref="AB185:AB190"/>
    <mergeCell ref="AF185:AF190"/>
    <mergeCell ref="B179:B184"/>
    <mergeCell ref="C179:C184"/>
    <mergeCell ref="D179:D184"/>
    <mergeCell ref="H179:H184"/>
    <mergeCell ref="L179:L184"/>
    <mergeCell ref="P179:P184"/>
    <mergeCell ref="T179:T184"/>
    <mergeCell ref="X179:X184"/>
    <mergeCell ref="AB179:AB184"/>
    <mergeCell ref="AF167:AF172"/>
    <mergeCell ref="B173:B178"/>
    <mergeCell ref="C173:C178"/>
    <mergeCell ref="D173:D178"/>
    <mergeCell ref="H173:H178"/>
    <mergeCell ref="L173:L178"/>
    <mergeCell ref="P173:P178"/>
    <mergeCell ref="T173:T178"/>
    <mergeCell ref="X173:X178"/>
    <mergeCell ref="AB173:AB178"/>
    <mergeCell ref="AF173:AF178"/>
    <mergeCell ref="B167:B172"/>
    <mergeCell ref="C167:C172"/>
    <mergeCell ref="D167:D172"/>
    <mergeCell ref="H167:H172"/>
    <mergeCell ref="L167:L172"/>
    <mergeCell ref="P167:P172"/>
    <mergeCell ref="T167:T172"/>
    <mergeCell ref="X167:X172"/>
    <mergeCell ref="AB167:AB172"/>
    <mergeCell ref="AF155:AF160"/>
    <mergeCell ref="B161:B166"/>
    <mergeCell ref="C161:C166"/>
    <mergeCell ref="D161:D166"/>
    <mergeCell ref="H161:H166"/>
    <mergeCell ref="L161:L166"/>
    <mergeCell ref="P161:P166"/>
    <mergeCell ref="T161:T166"/>
    <mergeCell ref="X161:X166"/>
    <mergeCell ref="AB161:AB166"/>
    <mergeCell ref="AF161:AF166"/>
    <mergeCell ref="B155:B160"/>
    <mergeCell ref="C155:C160"/>
    <mergeCell ref="D155:D160"/>
    <mergeCell ref="H155:H160"/>
    <mergeCell ref="L155:L160"/>
    <mergeCell ref="P155:P160"/>
    <mergeCell ref="T155:T160"/>
    <mergeCell ref="X155:X160"/>
    <mergeCell ref="AB155:AB160"/>
    <mergeCell ref="AF143:AF148"/>
    <mergeCell ref="B149:B154"/>
    <mergeCell ref="C149:C154"/>
    <mergeCell ref="D149:D154"/>
    <mergeCell ref="H149:H154"/>
    <mergeCell ref="L149:L154"/>
    <mergeCell ref="P149:P154"/>
    <mergeCell ref="T149:T154"/>
    <mergeCell ref="X149:X154"/>
    <mergeCell ref="AB149:AB154"/>
    <mergeCell ref="AF149:AF154"/>
    <mergeCell ref="B143:B148"/>
    <mergeCell ref="C143:C148"/>
    <mergeCell ref="D143:D148"/>
    <mergeCell ref="H143:H148"/>
    <mergeCell ref="L143:L148"/>
    <mergeCell ref="P143:P148"/>
    <mergeCell ref="T143:T148"/>
    <mergeCell ref="X143:X148"/>
    <mergeCell ref="AB143:AB148"/>
    <mergeCell ref="AF131:AF136"/>
    <mergeCell ref="B137:B142"/>
    <mergeCell ref="C137:C142"/>
    <mergeCell ref="D137:D142"/>
    <mergeCell ref="H137:H142"/>
    <mergeCell ref="L137:L142"/>
    <mergeCell ref="P137:P142"/>
    <mergeCell ref="T137:T142"/>
    <mergeCell ref="X137:X142"/>
    <mergeCell ref="AB137:AB142"/>
    <mergeCell ref="AF137:AF142"/>
    <mergeCell ref="B131:B136"/>
    <mergeCell ref="C131:C136"/>
    <mergeCell ref="D131:D136"/>
    <mergeCell ref="H131:H136"/>
    <mergeCell ref="L131:L136"/>
    <mergeCell ref="P131:P136"/>
    <mergeCell ref="T131:T136"/>
    <mergeCell ref="X131:X136"/>
    <mergeCell ref="AB131:AB136"/>
    <mergeCell ref="AF119:AF124"/>
    <mergeCell ref="B125:B130"/>
    <mergeCell ref="C125:C130"/>
    <mergeCell ref="D125:D130"/>
    <mergeCell ref="H125:H130"/>
    <mergeCell ref="L125:L130"/>
    <mergeCell ref="P125:P130"/>
    <mergeCell ref="T125:T130"/>
    <mergeCell ref="X125:X130"/>
    <mergeCell ref="AB125:AB130"/>
    <mergeCell ref="AF125:AF130"/>
    <mergeCell ref="B119:B124"/>
    <mergeCell ref="C119:C124"/>
    <mergeCell ref="D119:D124"/>
    <mergeCell ref="H119:H124"/>
    <mergeCell ref="L119:L124"/>
    <mergeCell ref="P119:P124"/>
    <mergeCell ref="T119:T124"/>
    <mergeCell ref="X119:X124"/>
    <mergeCell ref="AB119:AB124"/>
    <mergeCell ref="AF107:AF112"/>
    <mergeCell ref="B113:B118"/>
    <mergeCell ref="C113:C118"/>
    <mergeCell ref="D113:D118"/>
    <mergeCell ref="H113:H118"/>
    <mergeCell ref="L113:L118"/>
    <mergeCell ref="P113:P118"/>
    <mergeCell ref="T113:T118"/>
    <mergeCell ref="X113:X118"/>
    <mergeCell ref="AB113:AB118"/>
    <mergeCell ref="AF113:AF118"/>
    <mergeCell ref="B107:B112"/>
    <mergeCell ref="C107:C112"/>
    <mergeCell ref="D107:D112"/>
    <mergeCell ref="H107:H112"/>
    <mergeCell ref="L107:L112"/>
    <mergeCell ref="P107:P112"/>
    <mergeCell ref="T107:T112"/>
    <mergeCell ref="X107:X112"/>
    <mergeCell ref="AB107:AB112"/>
    <mergeCell ref="AF95:AF100"/>
    <mergeCell ref="B101:B106"/>
    <mergeCell ref="C101:C106"/>
    <mergeCell ref="D101:D106"/>
    <mergeCell ref="H101:H106"/>
    <mergeCell ref="L101:L106"/>
    <mergeCell ref="P101:P106"/>
    <mergeCell ref="T101:T106"/>
    <mergeCell ref="X101:X106"/>
    <mergeCell ref="AB101:AB106"/>
    <mergeCell ref="AF101:AF106"/>
    <mergeCell ref="B95:B100"/>
    <mergeCell ref="C95:C100"/>
    <mergeCell ref="D95:D100"/>
    <mergeCell ref="H95:H100"/>
    <mergeCell ref="L95:L100"/>
    <mergeCell ref="P95:P100"/>
    <mergeCell ref="T95:T100"/>
    <mergeCell ref="X95:X100"/>
    <mergeCell ref="AB95:AB100"/>
    <mergeCell ref="AF83:AF88"/>
    <mergeCell ref="B89:B94"/>
    <mergeCell ref="C89:C94"/>
    <mergeCell ref="D89:D94"/>
    <mergeCell ref="H89:H94"/>
    <mergeCell ref="L89:L94"/>
    <mergeCell ref="P89:P94"/>
    <mergeCell ref="T89:T94"/>
    <mergeCell ref="X89:X94"/>
    <mergeCell ref="AB89:AB94"/>
    <mergeCell ref="AF89:AF94"/>
    <mergeCell ref="B83:B88"/>
    <mergeCell ref="C83:C88"/>
    <mergeCell ref="D83:D88"/>
    <mergeCell ref="H83:H88"/>
    <mergeCell ref="L83:L88"/>
    <mergeCell ref="P83:P88"/>
    <mergeCell ref="T83:T88"/>
    <mergeCell ref="X83:X88"/>
    <mergeCell ref="AB83:AB88"/>
    <mergeCell ref="AF71:AF76"/>
    <mergeCell ref="B77:B82"/>
    <mergeCell ref="C77:C82"/>
    <mergeCell ref="D77:D82"/>
    <mergeCell ref="H77:H82"/>
    <mergeCell ref="L77:L82"/>
    <mergeCell ref="P77:P82"/>
    <mergeCell ref="T77:T82"/>
    <mergeCell ref="X77:X82"/>
    <mergeCell ref="AB77:AB82"/>
    <mergeCell ref="AF77:AF82"/>
    <mergeCell ref="B71:B76"/>
    <mergeCell ref="C71:C76"/>
    <mergeCell ref="D71:D76"/>
    <mergeCell ref="H71:H76"/>
    <mergeCell ref="L71:L76"/>
    <mergeCell ref="P71:P76"/>
    <mergeCell ref="T71:T76"/>
    <mergeCell ref="X71:X76"/>
    <mergeCell ref="AB71:AB76"/>
    <mergeCell ref="AF59:AF64"/>
    <mergeCell ref="B65:B70"/>
    <mergeCell ref="C65:C70"/>
    <mergeCell ref="D65:D70"/>
    <mergeCell ref="H65:H70"/>
    <mergeCell ref="L65:L70"/>
    <mergeCell ref="P65:P70"/>
    <mergeCell ref="T65:T70"/>
    <mergeCell ref="X65:X70"/>
    <mergeCell ref="AB65:AB70"/>
    <mergeCell ref="AF65:AF70"/>
    <mergeCell ref="B59:B64"/>
    <mergeCell ref="C59:C64"/>
    <mergeCell ref="D59:D64"/>
    <mergeCell ref="H59:H64"/>
    <mergeCell ref="L59:L64"/>
    <mergeCell ref="P59:P64"/>
    <mergeCell ref="T59:T64"/>
    <mergeCell ref="X59:X64"/>
    <mergeCell ref="AB59:AB64"/>
    <mergeCell ref="AF47:AF52"/>
    <mergeCell ref="B53:B58"/>
    <mergeCell ref="C53:C58"/>
    <mergeCell ref="D53:D58"/>
    <mergeCell ref="H53:H58"/>
    <mergeCell ref="L53:L58"/>
    <mergeCell ref="P53:P58"/>
    <mergeCell ref="T53:T58"/>
    <mergeCell ref="X53:X58"/>
    <mergeCell ref="AB53:AB58"/>
    <mergeCell ref="AF53:AF58"/>
    <mergeCell ref="B47:B52"/>
    <mergeCell ref="C47:C52"/>
    <mergeCell ref="D47:D52"/>
    <mergeCell ref="H47:H52"/>
    <mergeCell ref="L47:L52"/>
    <mergeCell ref="P47:P52"/>
    <mergeCell ref="T47:T52"/>
    <mergeCell ref="X47:X52"/>
    <mergeCell ref="AB47:AB52"/>
    <mergeCell ref="AF35:AF40"/>
    <mergeCell ref="B41:B46"/>
    <mergeCell ref="C41:C46"/>
    <mergeCell ref="D41:D46"/>
    <mergeCell ref="H41:H46"/>
    <mergeCell ref="L41:L46"/>
    <mergeCell ref="P41:P46"/>
    <mergeCell ref="T41:T46"/>
    <mergeCell ref="X41:X46"/>
    <mergeCell ref="AB41:AB46"/>
    <mergeCell ref="AF41:AF46"/>
    <mergeCell ref="B35:B40"/>
    <mergeCell ref="C35:C40"/>
    <mergeCell ref="D35:D40"/>
    <mergeCell ref="H35:H40"/>
    <mergeCell ref="L35:L40"/>
    <mergeCell ref="P35:P40"/>
    <mergeCell ref="T35:T40"/>
    <mergeCell ref="X35:X40"/>
    <mergeCell ref="AB35:AB40"/>
    <mergeCell ref="AF23:AF28"/>
    <mergeCell ref="B29:B34"/>
    <mergeCell ref="C29:C34"/>
    <mergeCell ref="D29:D34"/>
    <mergeCell ref="H29:H34"/>
    <mergeCell ref="L29:L34"/>
    <mergeCell ref="P29:P34"/>
    <mergeCell ref="T29:T34"/>
    <mergeCell ref="X29:X34"/>
    <mergeCell ref="AB29:AB34"/>
    <mergeCell ref="AF29:AF34"/>
    <mergeCell ref="B23:B28"/>
    <mergeCell ref="C23:C28"/>
    <mergeCell ref="D23:D28"/>
    <mergeCell ref="H23:H28"/>
    <mergeCell ref="L23:L28"/>
    <mergeCell ref="P23:P28"/>
    <mergeCell ref="T23:T28"/>
    <mergeCell ref="X23:X28"/>
    <mergeCell ref="AB23:AB28"/>
    <mergeCell ref="AF11:AF16"/>
    <mergeCell ref="B17:B22"/>
    <mergeCell ref="C17:C22"/>
    <mergeCell ref="D17:D22"/>
    <mergeCell ref="H17:H22"/>
    <mergeCell ref="L17:L22"/>
    <mergeCell ref="P17:P22"/>
    <mergeCell ref="T17:T22"/>
    <mergeCell ref="X17:X22"/>
    <mergeCell ref="AB17:AB22"/>
    <mergeCell ref="AF17:AF22"/>
    <mergeCell ref="B11:B16"/>
    <mergeCell ref="C11:C16"/>
    <mergeCell ref="D11:D16"/>
    <mergeCell ref="H11:H16"/>
    <mergeCell ref="L11:L16"/>
    <mergeCell ref="P11:P16"/>
    <mergeCell ref="T11:T16"/>
    <mergeCell ref="X11:X16"/>
    <mergeCell ref="AB11:AB16"/>
    <mergeCell ref="AS4:AT4"/>
    <mergeCell ref="T3:W3"/>
    <mergeCell ref="X3:AA3"/>
    <mergeCell ref="AB3:AE3"/>
    <mergeCell ref="AF3:AI3"/>
    <mergeCell ref="B5:B10"/>
    <mergeCell ref="C5:C10"/>
    <mergeCell ref="D5:D10"/>
    <mergeCell ref="H5:H10"/>
    <mergeCell ref="L5:L10"/>
    <mergeCell ref="P5:P10"/>
    <mergeCell ref="B3:B4"/>
    <mergeCell ref="C3:C4"/>
    <mergeCell ref="D3:G3"/>
    <mergeCell ref="H3:K3"/>
    <mergeCell ref="L3:O3"/>
    <mergeCell ref="P3:S3"/>
    <mergeCell ref="T5:T10"/>
    <mergeCell ref="X5:X10"/>
    <mergeCell ref="AB5:AB10"/>
    <mergeCell ref="AF5:AF10"/>
    <mergeCell ref="AO4:AQ4"/>
  </mergeCells>
  <phoneticPr fontId="3"/>
  <pageMargins left="0.47244094488188981" right="0.23622047244094491" top="0.43307086614173229" bottom="0.31496062992125984" header="0.31496062992125984" footer="0.19685039370078741"/>
  <pageSetup paperSize="8" scale="75" pageOrder="overThenDown" orientation="landscape" r:id="rId1"/>
  <headerFooter>
    <oddHeader>&amp;R&amp;"ＭＳ 明朝,標準"&amp;12 2-17.在宅医療に係る分析</oddHeader>
  </headerFooter>
  <rowBreaks count="6" manualBreakCount="6">
    <brk id="76" max="16383" man="1"/>
    <brk id="148" max="16383" man="1"/>
    <brk id="220" max="16383" man="1"/>
    <brk id="292" max="16383" man="1"/>
    <brk id="364" max="16383" man="1"/>
    <brk id="436" max="16383" man="1"/>
  </rowBreaks>
  <colBreaks count="1" manualBreakCount="1">
    <brk id="19" max="453" man="1"/>
  </colBreaks>
  <ignoredErrors>
    <ignoredError sqref="AM5:AM78 AP5:AP78" emptyCellReferenc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180</v>
      </c>
    </row>
    <row r="2" spans="1:1" ht="16.5" customHeight="1">
      <c r="A2" s="11" t="s">
        <v>170</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187</v>
      </c>
    </row>
    <row r="2" spans="1:16">
      <c r="A2" s="57" t="s">
        <v>185</v>
      </c>
    </row>
    <row r="4" spans="1:16" ht="13.5" customHeight="1">
      <c r="B4" s="102"/>
      <c r="C4" s="103"/>
      <c r="D4" s="103"/>
      <c r="E4" s="103"/>
      <c r="F4" s="103"/>
      <c r="G4" s="104"/>
    </row>
    <row r="5" spans="1:16" ht="13.5" customHeight="1">
      <c r="B5" s="105"/>
      <c r="C5" s="106"/>
      <c r="D5" s="107">
        <v>0.67800000000000005</v>
      </c>
      <c r="E5" s="108" t="s">
        <v>214</v>
      </c>
      <c r="F5" s="109">
        <v>0.7</v>
      </c>
      <c r="G5" s="110" t="s">
        <v>215</v>
      </c>
    </row>
    <row r="6" spans="1:16">
      <c r="B6" s="105"/>
      <c r="D6" s="107"/>
      <c r="E6" s="108"/>
      <c r="F6" s="109"/>
      <c r="G6" s="110"/>
    </row>
    <row r="7" spans="1:16">
      <c r="B7" s="105"/>
      <c r="C7" s="111"/>
      <c r="D7" s="107">
        <v>0.65600000000000003</v>
      </c>
      <c r="E7" s="108" t="s">
        <v>214</v>
      </c>
      <c r="F7" s="109">
        <v>0.67800000000000005</v>
      </c>
      <c r="G7" s="110" t="s">
        <v>216</v>
      </c>
    </row>
    <row r="8" spans="1:16">
      <c r="B8" s="105"/>
      <c r="D8" s="107"/>
      <c r="E8" s="108"/>
      <c r="F8" s="109"/>
      <c r="G8" s="110"/>
    </row>
    <row r="9" spans="1:16">
      <c r="B9" s="105"/>
      <c r="C9" s="112"/>
      <c r="D9" s="107">
        <v>0.63400000000000001</v>
      </c>
      <c r="E9" s="108" t="s">
        <v>214</v>
      </c>
      <c r="F9" s="109">
        <v>0.65600000000000003</v>
      </c>
      <c r="G9" s="110" t="s">
        <v>216</v>
      </c>
    </row>
    <row r="10" spans="1:16">
      <c r="B10" s="105"/>
      <c r="D10" s="107"/>
      <c r="E10" s="108"/>
      <c r="F10" s="109"/>
      <c r="G10" s="110"/>
    </row>
    <row r="11" spans="1:16">
      <c r="B11" s="105"/>
      <c r="C11" s="113"/>
      <c r="D11" s="107">
        <v>0.61199999999999999</v>
      </c>
      <c r="E11" s="108" t="s">
        <v>214</v>
      </c>
      <c r="F11" s="109">
        <v>0.63400000000000001</v>
      </c>
      <c r="G11" s="110" t="s">
        <v>216</v>
      </c>
    </row>
    <row r="12" spans="1:16">
      <c r="B12" s="105"/>
      <c r="D12" s="107"/>
      <c r="E12" s="108"/>
      <c r="F12" s="109"/>
      <c r="G12" s="110"/>
    </row>
    <row r="13" spans="1:16">
      <c r="B13" s="105"/>
      <c r="C13" s="114"/>
      <c r="D13" s="107">
        <v>0.59</v>
      </c>
      <c r="E13" s="108" t="s">
        <v>214</v>
      </c>
      <c r="F13" s="109">
        <v>0.61199999999999999</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183</v>
      </c>
    </row>
    <row r="2" spans="1:16">
      <c r="A2" s="57" t="s">
        <v>184</v>
      </c>
    </row>
    <row r="4" spans="1:16" ht="13.5" customHeight="1">
      <c r="B4" s="102"/>
      <c r="C4" s="103"/>
      <c r="D4" s="103"/>
      <c r="E4" s="103"/>
      <c r="F4" s="103"/>
      <c r="G4" s="104"/>
    </row>
    <row r="5" spans="1:16" ht="13.5" customHeight="1">
      <c r="B5" s="105"/>
      <c r="C5" s="106"/>
      <c r="D5" s="107">
        <v>0.12200000000000003</v>
      </c>
      <c r="E5" s="108" t="s">
        <v>214</v>
      </c>
      <c r="F5" s="109">
        <v>0.128</v>
      </c>
      <c r="G5" s="110" t="s">
        <v>215</v>
      </c>
    </row>
    <row r="6" spans="1:16">
      <c r="B6" s="105"/>
      <c r="D6" s="107"/>
      <c r="E6" s="108"/>
      <c r="F6" s="109"/>
      <c r="G6" s="110"/>
    </row>
    <row r="7" spans="1:16">
      <c r="B7" s="105"/>
      <c r="C7" s="111"/>
      <c r="D7" s="107">
        <v>0.11600000000000002</v>
      </c>
      <c r="E7" s="108" t="s">
        <v>214</v>
      </c>
      <c r="F7" s="109">
        <v>0.12200000000000003</v>
      </c>
      <c r="G7" s="110" t="s">
        <v>216</v>
      </c>
    </row>
    <row r="8" spans="1:16">
      <c r="B8" s="105"/>
      <c r="D8" s="107"/>
      <c r="E8" s="108"/>
      <c r="F8" s="109"/>
      <c r="G8" s="110"/>
    </row>
    <row r="9" spans="1:16">
      <c r="B9" s="105"/>
      <c r="C9" s="112"/>
      <c r="D9" s="107">
        <v>0.11000000000000001</v>
      </c>
      <c r="E9" s="108" t="s">
        <v>214</v>
      </c>
      <c r="F9" s="109">
        <v>0.11600000000000002</v>
      </c>
      <c r="G9" s="110" t="s">
        <v>216</v>
      </c>
    </row>
    <row r="10" spans="1:16">
      <c r="B10" s="105"/>
      <c r="D10" s="107"/>
      <c r="E10" s="108"/>
      <c r="F10" s="109"/>
      <c r="G10" s="110"/>
    </row>
    <row r="11" spans="1:16">
      <c r="B11" s="105"/>
      <c r="C11" s="113"/>
      <c r="D11" s="107">
        <v>0.10400000000000001</v>
      </c>
      <c r="E11" s="108" t="s">
        <v>214</v>
      </c>
      <c r="F11" s="109">
        <v>0.11000000000000001</v>
      </c>
      <c r="G11" s="110" t="s">
        <v>216</v>
      </c>
    </row>
    <row r="12" spans="1:16">
      <c r="B12" s="105"/>
      <c r="D12" s="107"/>
      <c r="E12" s="108"/>
      <c r="F12" s="109"/>
      <c r="G12" s="110"/>
    </row>
    <row r="13" spans="1:16">
      <c r="B13" s="105"/>
      <c r="C13" s="114"/>
      <c r="D13" s="107">
        <v>9.8000000000000004E-2</v>
      </c>
      <c r="E13" s="108" t="s">
        <v>214</v>
      </c>
      <c r="F13" s="109">
        <v>0.10400000000000001</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154</v>
      </c>
    </row>
    <row r="2" spans="1:1" ht="16.5" customHeight="1">
      <c r="A2" s="11" t="s">
        <v>122</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H82"/>
  <sheetViews>
    <sheetView showGridLines="0" zoomScaleNormal="100" zoomScaleSheetLayoutView="100" workbookViewId="0"/>
  </sheetViews>
  <sheetFormatPr defaultColWidth="9" defaultRowHeight="13.5"/>
  <cols>
    <col min="1" max="1" width="4.625" style="8" customWidth="1"/>
    <col min="2" max="2" width="3.25" style="8" customWidth="1"/>
    <col min="3" max="3" width="15.625" style="8" customWidth="1"/>
    <col min="4" max="4" width="9.625" style="8" customWidth="1"/>
    <col min="5" max="12" width="9" style="8" customWidth="1"/>
    <col min="13" max="13" width="9.625" style="8" customWidth="1"/>
    <col min="14" max="21" width="9" style="8" customWidth="1"/>
    <col min="22" max="22" width="9.625" style="8" customWidth="1"/>
    <col min="23" max="30" width="9" style="8" customWidth="1"/>
    <col min="31" max="31" width="9.625" style="8" customWidth="1"/>
    <col min="32" max="39" width="9" style="8" customWidth="1"/>
    <col min="40" max="40" width="9.625" style="8" customWidth="1"/>
    <col min="41" max="48" width="9" style="8" customWidth="1"/>
    <col min="49" max="49" width="9.625" style="8" customWidth="1"/>
    <col min="50" max="57" width="9" style="8" customWidth="1"/>
    <col min="58" max="58" width="9.625" style="8" customWidth="1"/>
    <col min="59" max="66" width="9" style="8" customWidth="1"/>
    <col min="67" max="67" width="9.625" style="8" customWidth="1"/>
    <col min="68" max="75" width="9" style="8" customWidth="1"/>
    <col min="76" max="76" width="9" style="8"/>
    <col min="77" max="77" width="11.375" style="64" bestFit="1" customWidth="1"/>
    <col min="78" max="78" width="9.125" style="64" bestFit="1" customWidth="1"/>
    <col min="79" max="79" width="9.125" style="64" customWidth="1"/>
    <col min="80" max="80" width="12" style="64" customWidth="1"/>
    <col min="81" max="82" width="9.5" style="64" customWidth="1"/>
    <col min="83" max="83" width="11.125" style="64" customWidth="1"/>
    <col min="84" max="86" width="9" style="20"/>
    <col min="87" max="16384" width="9" style="8"/>
  </cols>
  <sheetData>
    <row r="1" spans="2:86" s="12" customFormat="1" ht="16.5" customHeight="1">
      <c r="B1" s="164" t="s">
        <v>225</v>
      </c>
      <c r="BY1" s="64"/>
      <c r="BZ1" s="64"/>
      <c r="CA1" s="64"/>
      <c r="CB1" s="64"/>
      <c r="CC1" s="64"/>
      <c r="CD1" s="64"/>
      <c r="CE1" s="64"/>
      <c r="CF1" s="64"/>
      <c r="CG1" s="64"/>
      <c r="CH1" s="64"/>
    </row>
    <row r="2" spans="2:86" s="12" customFormat="1" ht="16.5" customHeight="1">
      <c r="B2" s="164" t="s">
        <v>226</v>
      </c>
      <c r="BY2" s="64"/>
      <c r="BZ2" s="64"/>
      <c r="CA2" s="64"/>
      <c r="CB2" s="64"/>
      <c r="CC2" s="64"/>
      <c r="CD2" s="64"/>
      <c r="CE2" s="64"/>
      <c r="CF2" s="64"/>
      <c r="CG2" s="64"/>
      <c r="CH2" s="64"/>
    </row>
    <row r="3" spans="2:86" ht="16.5" customHeight="1">
      <c r="B3" s="266"/>
      <c r="C3" s="269" t="s">
        <v>0</v>
      </c>
      <c r="D3" s="272" t="s">
        <v>66</v>
      </c>
      <c r="E3" s="273"/>
      <c r="F3" s="273"/>
      <c r="G3" s="273"/>
      <c r="H3" s="273"/>
      <c r="I3" s="273"/>
      <c r="J3" s="273"/>
      <c r="K3" s="273"/>
      <c r="L3" s="274"/>
      <c r="M3" s="272" t="s">
        <v>67</v>
      </c>
      <c r="N3" s="273"/>
      <c r="O3" s="273"/>
      <c r="P3" s="273"/>
      <c r="Q3" s="273"/>
      <c r="R3" s="273"/>
      <c r="S3" s="273"/>
      <c r="T3" s="273"/>
      <c r="U3" s="274"/>
      <c r="V3" s="272" t="s">
        <v>68</v>
      </c>
      <c r="W3" s="273"/>
      <c r="X3" s="273"/>
      <c r="Y3" s="273"/>
      <c r="Z3" s="273"/>
      <c r="AA3" s="273"/>
      <c r="AB3" s="273"/>
      <c r="AC3" s="273"/>
      <c r="AD3" s="274"/>
      <c r="AE3" s="272" t="s">
        <v>69</v>
      </c>
      <c r="AF3" s="273"/>
      <c r="AG3" s="273"/>
      <c r="AH3" s="273"/>
      <c r="AI3" s="273"/>
      <c r="AJ3" s="273"/>
      <c r="AK3" s="273"/>
      <c r="AL3" s="273"/>
      <c r="AM3" s="274"/>
      <c r="AN3" s="279" t="s">
        <v>70</v>
      </c>
      <c r="AO3" s="273"/>
      <c r="AP3" s="273"/>
      <c r="AQ3" s="273"/>
      <c r="AR3" s="273"/>
      <c r="AS3" s="273"/>
      <c r="AT3" s="273"/>
      <c r="AU3" s="273"/>
      <c r="AV3" s="274"/>
      <c r="AW3" s="272" t="s">
        <v>71</v>
      </c>
      <c r="AX3" s="273"/>
      <c r="AY3" s="273"/>
      <c r="AZ3" s="273"/>
      <c r="BA3" s="273"/>
      <c r="BB3" s="273"/>
      <c r="BC3" s="273"/>
      <c r="BD3" s="273"/>
      <c r="BE3" s="274"/>
      <c r="BF3" s="272" t="s">
        <v>72</v>
      </c>
      <c r="BG3" s="273"/>
      <c r="BH3" s="273"/>
      <c r="BI3" s="273"/>
      <c r="BJ3" s="273"/>
      <c r="BK3" s="273"/>
      <c r="BL3" s="273"/>
      <c r="BM3" s="273"/>
      <c r="BN3" s="274"/>
      <c r="BO3" s="280" t="s">
        <v>73</v>
      </c>
      <c r="BP3" s="280"/>
      <c r="BQ3" s="280"/>
      <c r="BR3" s="280"/>
      <c r="BS3" s="280"/>
      <c r="BT3" s="280"/>
      <c r="BU3" s="280"/>
      <c r="BV3" s="280"/>
      <c r="BW3" s="280"/>
    </row>
    <row r="4" spans="2:86" ht="38.1" customHeight="1">
      <c r="B4" s="267"/>
      <c r="C4" s="270"/>
      <c r="D4" s="259" t="s">
        <v>89</v>
      </c>
      <c r="E4" s="275" t="s">
        <v>94</v>
      </c>
      <c r="F4" s="276"/>
      <c r="G4" s="277" t="s">
        <v>148</v>
      </c>
      <c r="H4" s="278"/>
      <c r="I4" s="275" t="s">
        <v>95</v>
      </c>
      <c r="J4" s="276"/>
      <c r="K4" s="254" t="s">
        <v>150</v>
      </c>
      <c r="L4" s="255"/>
      <c r="M4" s="259" t="s">
        <v>89</v>
      </c>
      <c r="N4" s="275" t="s">
        <v>94</v>
      </c>
      <c r="O4" s="276"/>
      <c r="P4" s="277" t="s">
        <v>148</v>
      </c>
      <c r="Q4" s="278"/>
      <c r="R4" s="275" t="s">
        <v>95</v>
      </c>
      <c r="S4" s="276"/>
      <c r="T4" s="254" t="s">
        <v>150</v>
      </c>
      <c r="U4" s="255"/>
      <c r="V4" s="259" t="s">
        <v>89</v>
      </c>
      <c r="W4" s="275" t="s">
        <v>94</v>
      </c>
      <c r="X4" s="276"/>
      <c r="Y4" s="277" t="s">
        <v>148</v>
      </c>
      <c r="Z4" s="278"/>
      <c r="AA4" s="275" t="s">
        <v>95</v>
      </c>
      <c r="AB4" s="276"/>
      <c r="AC4" s="254" t="s">
        <v>150</v>
      </c>
      <c r="AD4" s="255"/>
      <c r="AE4" s="259" t="s">
        <v>89</v>
      </c>
      <c r="AF4" s="275" t="s">
        <v>94</v>
      </c>
      <c r="AG4" s="276"/>
      <c r="AH4" s="277" t="s">
        <v>148</v>
      </c>
      <c r="AI4" s="278"/>
      <c r="AJ4" s="275" t="s">
        <v>95</v>
      </c>
      <c r="AK4" s="276"/>
      <c r="AL4" s="254" t="s">
        <v>150</v>
      </c>
      <c r="AM4" s="255"/>
      <c r="AN4" s="259" t="s">
        <v>89</v>
      </c>
      <c r="AO4" s="279" t="s">
        <v>94</v>
      </c>
      <c r="AP4" s="274"/>
      <c r="AQ4" s="277" t="s">
        <v>148</v>
      </c>
      <c r="AR4" s="278"/>
      <c r="AS4" s="279" t="s">
        <v>95</v>
      </c>
      <c r="AT4" s="274"/>
      <c r="AU4" s="290" t="s">
        <v>150</v>
      </c>
      <c r="AV4" s="263"/>
      <c r="AW4" s="259" t="s">
        <v>89</v>
      </c>
      <c r="AX4" s="275" t="s">
        <v>94</v>
      </c>
      <c r="AY4" s="276"/>
      <c r="AZ4" s="277" t="s">
        <v>148</v>
      </c>
      <c r="BA4" s="278"/>
      <c r="BB4" s="275" t="s">
        <v>95</v>
      </c>
      <c r="BC4" s="276"/>
      <c r="BD4" s="254" t="s">
        <v>150</v>
      </c>
      <c r="BE4" s="255"/>
      <c r="BF4" s="259" t="s">
        <v>89</v>
      </c>
      <c r="BG4" s="275" t="s">
        <v>94</v>
      </c>
      <c r="BH4" s="276"/>
      <c r="BI4" s="277" t="s">
        <v>148</v>
      </c>
      <c r="BJ4" s="278"/>
      <c r="BK4" s="275" t="s">
        <v>95</v>
      </c>
      <c r="BL4" s="276"/>
      <c r="BM4" s="254" t="s">
        <v>150</v>
      </c>
      <c r="BN4" s="255"/>
      <c r="BO4" s="259" t="s">
        <v>89</v>
      </c>
      <c r="BP4" s="275" t="s">
        <v>94</v>
      </c>
      <c r="BQ4" s="276"/>
      <c r="BR4" s="277" t="s">
        <v>148</v>
      </c>
      <c r="BS4" s="278"/>
      <c r="BT4" s="275" t="s">
        <v>95</v>
      </c>
      <c r="BU4" s="276"/>
      <c r="BV4" s="254" t="s">
        <v>150</v>
      </c>
      <c r="BW4" s="255"/>
      <c r="BY4" s="64" t="s">
        <v>125</v>
      </c>
    </row>
    <row r="5" spans="2:86" ht="13.5" customHeight="1">
      <c r="B5" s="267"/>
      <c r="C5" s="270"/>
      <c r="D5" s="260"/>
      <c r="E5" s="25"/>
      <c r="F5" s="26"/>
      <c r="G5" s="25"/>
      <c r="H5" s="26"/>
      <c r="I5" s="25"/>
      <c r="J5" s="26"/>
      <c r="K5" s="25"/>
      <c r="L5" s="26"/>
      <c r="M5" s="260"/>
      <c r="N5" s="25"/>
      <c r="O5" s="26"/>
      <c r="P5" s="25"/>
      <c r="Q5" s="26"/>
      <c r="R5" s="25"/>
      <c r="S5" s="26"/>
      <c r="T5" s="25"/>
      <c r="U5" s="26"/>
      <c r="V5" s="260"/>
      <c r="W5" s="25"/>
      <c r="X5" s="26"/>
      <c r="Y5" s="25"/>
      <c r="Z5" s="26"/>
      <c r="AA5" s="25"/>
      <c r="AB5" s="26"/>
      <c r="AC5" s="25"/>
      <c r="AD5" s="26"/>
      <c r="AE5" s="260"/>
      <c r="AF5" s="25"/>
      <c r="AG5" s="26"/>
      <c r="AH5" s="25"/>
      <c r="AI5" s="26"/>
      <c r="AJ5" s="25"/>
      <c r="AK5" s="26"/>
      <c r="AL5" s="25"/>
      <c r="AM5" s="26"/>
      <c r="AN5" s="260"/>
      <c r="AO5" s="81"/>
      <c r="AP5" s="82"/>
      <c r="AQ5" s="81"/>
      <c r="AR5" s="82"/>
      <c r="AS5" s="81"/>
      <c r="AT5" s="82"/>
      <c r="AU5" s="81"/>
      <c r="AV5" s="82"/>
      <c r="AW5" s="260"/>
      <c r="AX5" s="25"/>
      <c r="AY5" s="26"/>
      <c r="AZ5" s="25"/>
      <c r="BA5" s="26"/>
      <c r="BB5" s="25"/>
      <c r="BC5" s="26"/>
      <c r="BD5" s="25"/>
      <c r="BE5" s="26"/>
      <c r="BF5" s="260"/>
      <c r="BG5" s="25"/>
      <c r="BH5" s="26"/>
      <c r="BI5" s="25"/>
      <c r="BJ5" s="26"/>
      <c r="BK5" s="25"/>
      <c r="BL5" s="26"/>
      <c r="BM5" s="25"/>
      <c r="BN5" s="26"/>
      <c r="BO5" s="260"/>
      <c r="BP5" s="25"/>
      <c r="BQ5" s="26"/>
      <c r="BR5" s="25"/>
      <c r="BS5" s="26"/>
      <c r="BT5" s="25"/>
      <c r="BU5" s="26"/>
      <c r="BV5" s="25"/>
      <c r="BW5" s="26"/>
      <c r="BY5" s="287" t="s">
        <v>172</v>
      </c>
      <c r="BZ5" s="287"/>
      <c r="CA5" s="287"/>
      <c r="CB5" s="287" t="s">
        <v>151</v>
      </c>
      <c r="CC5" s="287"/>
      <c r="CD5" s="287"/>
      <c r="CE5" s="52"/>
      <c r="CF5" s="291" t="s">
        <v>172</v>
      </c>
      <c r="CG5" s="291" t="s">
        <v>151</v>
      </c>
      <c r="CH5" s="293"/>
    </row>
    <row r="6" spans="2:86" ht="27" customHeight="1">
      <c r="B6" s="268"/>
      <c r="C6" s="271"/>
      <c r="D6" s="261"/>
      <c r="E6" s="27" t="s">
        <v>171</v>
      </c>
      <c r="F6" s="28" t="s">
        <v>126</v>
      </c>
      <c r="G6" s="27" t="s">
        <v>171</v>
      </c>
      <c r="H6" s="28" t="s">
        <v>126</v>
      </c>
      <c r="I6" s="27" t="s">
        <v>171</v>
      </c>
      <c r="J6" s="28" t="s">
        <v>126</v>
      </c>
      <c r="K6" s="27" t="s">
        <v>171</v>
      </c>
      <c r="L6" s="28" t="s">
        <v>126</v>
      </c>
      <c r="M6" s="261"/>
      <c r="N6" s="27" t="s">
        <v>171</v>
      </c>
      <c r="O6" s="28" t="s">
        <v>126</v>
      </c>
      <c r="P6" s="27" t="s">
        <v>171</v>
      </c>
      <c r="Q6" s="28" t="s">
        <v>126</v>
      </c>
      <c r="R6" s="27" t="s">
        <v>171</v>
      </c>
      <c r="S6" s="28" t="s">
        <v>126</v>
      </c>
      <c r="T6" s="27" t="s">
        <v>171</v>
      </c>
      <c r="U6" s="28" t="s">
        <v>126</v>
      </c>
      <c r="V6" s="261"/>
      <c r="W6" s="27" t="s">
        <v>171</v>
      </c>
      <c r="X6" s="28" t="s">
        <v>126</v>
      </c>
      <c r="Y6" s="27" t="s">
        <v>171</v>
      </c>
      <c r="Z6" s="28" t="s">
        <v>126</v>
      </c>
      <c r="AA6" s="27" t="s">
        <v>171</v>
      </c>
      <c r="AB6" s="28" t="s">
        <v>126</v>
      </c>
      <c r="AC6" s="27" t="s">
        <v>171</v>
      </c>
      <c r="AD6" s="28" t="s">
        <v>126</v>
      </c>
      <c r="AE6" s="261"/>
      <c r="AF6" s="27" t="s">
        <v>171</v>
      </c>
      <c r="AG6" s="28" t="s">
        <v>126</v>
      </c>
      <c r="AH6" s="27" t="s">
        <v>171</v>
      </c>
      <c r="AI6" s="28" t="s">
        <v>126</v>
      </c>
      <c r="AJ6" s="27" t="s">
        <v>171</v>
      </c>
      <c r="AK6" s="28" t="s">
        <v>126</v>
      </c>
      <c r="AL6" s="27" t="s">
        <v>171</v>
      </c>
      <c r="AM6" s="28" t="s">
        <v>126</v>
      </c>
      <c r="AN6" s="261"/>
      <c r="AO6" s="84" t="s">
        <v>171</v>
      </c>
      <c r="AP6" s="85" t="s">
        <v>126</v>
      </c>
      <c r="AQ6" s="84" t="s">
        <v>171</v>
      </c>
      <c r="AR6" s="85" t="s">
        <v>126</v>
      </c>
      <c r="AS6" s="84" t="s">
        <v>171</v>
      </c>
      <c r="AT6" s="85" t="s">
        <v>126</v>
      </c>
      <c r="AU6" s="84" t="s">
        <v>171</v>
      </c>
      <c r="AV6" s="85" t="s">
        <v>126</v>
      </c>
      <c r="AW6" s="261"/>
      <c r="AX6" s="27" t="s">
        <v>171</v>
      </c>
      <c r="AY6" s="28" t="s">
        <v>126</v>
      </c>
      <c r="AZ6" s="27" t="s">
        <v>171</v>
      </c>
      <c r="BA6" s="28" t="s">
        <v>126</v>
      </c>
      <c r="BB6" s="27" t="s">
        <v>171</v>
      </c>
      <c r="BC6" s="28" t="s">
        <v>126</v>
      </c>
      <c r="BD6" s="27" t="s">
        <v>171</v>
      </c>
      <c r="BE6" s="28" t="s">
        <v>126</v>
      </c>
      <c r="BF6" s="261"/>
      <c r="BG6" s="27" t="s">
        <v>171</v>
      </c>
      <c r="BH6" s="28" t="s">
        <v>126</v>
      </c>
      <c r="BI6" s="27" t="s">
        <v>171</v>
      </c>
      <c r="BJ6" s="28" t="s">
        <v>126</v>
      </c>
      <c r="BK6" s="27" t="s">
        <v>171</v>
      </c>
      <c r="BL6" s="28" t="s">
        <v>126</v>
      </c>
      <c r="BM6" s="27" t="s">
        <v>171</v>
      </c>
      <c r="BN6" s="28" t="s">
        <v>126</v>
      </c>
      <c r="BO6" s="261"/>
      <c r="BP6" s="27" t="s">
        <v>171</v>
      </c>
      <c r="BQ6" s="28" t="s">
        <v>126</v>
      </c>
      <c r="BR6" s="27" t="s">
        <v>171</v>
      </c>
      <c r="BS6" s="28" t="s">
        <v>126</v>
      </c>
      <c r="BT6" s="27" t="s">
        <v>171</v>
      </c>
      <c r="BU6" s="28" t="s">
        <v>126</v>
      </c>
      <c r="BV6" s="27" t="s">
        <v>171</v>
      </c>
      <c r="BW6" s="28" t="s">
        <v>126</v>
      </c>
      <c r="BX6" s="51"/>
      <c r="BY6" s="287"/>
      <c r="BZ6" s="287"/>
      <c r="CA6" s="287"/>
      <c r="CB6" s="287"/>
      <c r="CC6" s="287"/>
      <c r="CD6" s="287"/>
      <c r="CE6" s="52"/>
      <c r="CF6" s="292"/>
      <c r="CG6" s="292"/>
      <c r="CH6" s="294"/>
    </row>
    <row r="7" spans="2:86" s="20" customFormat="1" ht="12">
      <c r="B7" s="92">
        <v>1</v>
      </c>
      <c r="C7" s="86" t="s">
        <v>97</v>
      </c>
      <c r="D7" s="131">
        <v>1169</v>
      </c>
      <c r="E7" s="131">
        <v>168</v>
      </c>
      <c r="F7" s="131">
        <v>100</v>
      </c>
      <c r="G7" s="93">
        <f>IFERROR(E7/D7,"-")</f>
        <v>0.1437125748502994</v>
      </c>
      <c r="H7" s="93">
        <f>IFERROR(F7/D7,"-")</f>
        <v>8.5543199315654406E-2</v>
      </c>
      <c r="I7" s="131">
        <v>70536130</v>
      </c>
      <c r="J7" s="131">
        <v>59209220</v>
      </c>
      <c r="K7" s="131">
        <f>IFERROR(I7/E7,"-")</f>
        <v>419857.91666666669</v>
      </c>
      <c r="L7" s="131">
        <f>IFERROR(J7/F7,"-")</f>
        <v>592092.19999999995</v>
      </c>
      <c r="M7" s="131">
        <v>3200</v>
      </c>
      <c r="N7" s="131">
        <v>507</v>
      </c>
      <c r="O7" s="131">
        <v>298</v>
      </c>
      <c r="P7" s="93">
        <f>IFERROR(N7/M7,"-")</f>
        <v>0.15843750000000001</v>
      </c>
      <c r="Q7" s="93">
        <f>IFERROR(O7/M7,"-")</f>
        <v>9.3124999999999999E-2</v>
      </c>
      <c r="R7" s="131">
        <v>240436340</v>
      </c>
      <c r="S7" s="131">
        <v>189615530</v>
      </c>
      <c r="T7" s="131">
        <f>IFERROR(R7/N7,"-")</f>
        <v>474233.41222879686</v>
      </c>
      <c r="U7" s="131">
        <f>IFERROR(S7/O7,"-")</f>
        <v>636293.72483221476</v>
      </c>
      <c r="V7" s="131">
        <v>122918</v>
      </c>
      <c r="W7" s="131">
        <v>5456</v>
      </c>
      <c r="X7" s="131">
        <v>2931</v>
      </c>
      <c r="Y7" s="93">
        <f>IFERROR(W7/V7,"-")</f>
        <v>4.4387315120649536E-2</v>
      </c>
      <c r="Z7" s="93">
        <f>IFERROR(X7/V7,"-")</f>
        <v>2.3845165069395859E-2</v>
      </c>
      <c r="AA7" s="131">
        <v>1563973660</v>
      </c>
      <c r="AB7" s="131">
        <v>1225653100</v>
      </c>
      <c r="AC7" s="131">
        <f>IFERROR(AA7/W7,"-")</f>
        <v>286652.0637829912</v>
      </c>
      <c r="AD7" s="131">
        <f>IFERROR(AB7/X7,"-")</f>
        <v>418168.9184578642</v>
      </c>
      <c r="AE7" s="131">
        <v>106112</v>
      </c>
      <c r="AF7" s="131">
        <v>9325</v>
      </c>
      <c r="AG7" s="131">
        <v>5349</v>
      </c>
      <c r="AH7" s="93">
        <f>IFERROR(AF7/AE7,"-")</f>
        <v>8.7878844993968641E-2</v>
      </c>
      <c r="AI7" s="93">
        <f>IFERROR(AG7/AE7,"-")</f>
        <v>5.0409001809408924E-2</v>
      </c>
      <c r="AJ7" s="131">
        <v>2712350440</v>
      </c>
      <c r="AK7" s="131">
        <v>2151529600</v>
      </c>
      <c r="AL7" s="131">
        <f>IFERROR(AJ7/AF7,"-")</f>
        <v>290868.6798927614</v>
      </c>
      <c r="AM7" s="131">
        <f>IFERROR(AK7/AG7,"-")</f>
        <v>402230.24864460644</v>
      </c>
      <c r="AN7" s="131">
        <v>76026</v>
      </c>
      <c r="AO7" s="131">
        <v>12827</v>
      </c>
      <c r="AP7" s="131">
        <v>8392</v>
      </c>
      <c r="AQ7" s="93">
        <f>IFERROR(AO7/AN7,"-")</f>
        <v>0.16871859626969721</v>
      </c>
      <c r="AR7" s="93">
        <f>IFERROR(AP7/AN7,"-")</f>
        <v>0.11038328992713019</v>
      </c>
      <c r="AS7" s="131">
        <v>3840573230</v>
      </c>
      <c r="AT7" s="131">
        <v>3209927560</v>
      </c>
      <c r="AU7" s="131">
        <f>IFERROR(AS7/AO7,"-")</f>
        <v>299413.20885631873</v>
      </c>
      <c r="AV7" s="131">
        <f>IFERROR(AT7/AP7,"-")</f>
        <v>382498.51763584366</v>
      </c>
      <c r="AW7" s="131">
        <v>36496</v>
      </c>
      <c r="AX7" s="131">
        <v>9924</v>
      </c>
      <c r="AY7" s="131">
        <v>7228</v>
      </c>
      <c r="AZ7" s="93">
        <f>IFERROR(AX7/AW7,"-")</f>
        <v>0.27192021043402015</v>
      </c>
      <c r="BA7" s="93">
        <f>IFERROR(AY7/AW7,"-")</f>
        <v>0.19804910127137221</v>
      </c>
      <c r="BB7" s="131">
        <v>3153437930</v>
      </c>
      <c r="BC7" s="131">
        <v>2750887070</v>
      </c>
      <c r="BD7" s="131">
        <f>IFERROR(BB7/AX7,"-")</f>
        <v>317758.75957275293</v>
      </c>
      <c r="BE7" s="131">
        <f>IFERROR(BC7/AY7,"-")</f>
        <v>380587.58577753184</v>
      </c>
      <c r="BF7" s="131">
        <v>13674</v>
      </c>
      <c r="BG7" s="131">
        <v>4642</v>
      </c>
      <c r="BH7" s="131">
        <v>3646</v>
      </c>
      <c r="BI7" s="93">
        <f>IFERROR(BG7/BF7,"-")</f>
        <v>0.33947637852859441</v>
      </c>
      <c r="BJ7" s="93">
        <f>IFERROR(BH7/BF7,"-")</f>
        <v>0.26663741407049873</v>
      </c>
      <c r="BK7" s="131">
        <v>1623519520</v>
      </c>
      <c r="BL7" s="131">
        <v>1476626600</v>
      </c>
      <c r="BM7" s="131">
        <f>IFERROR(BK7/BG7,"-")</f>
        <v>349745.69582076691</v>
      </c>
      <c r="BN7" s="131">
        <f>IFERROR(BL7/BH7,"-")</f>
        <v>404999.0674712013</v>
      </c>
      <c r="BO7" s="131">
        <f>SUM(D7,M7,V7,AE7,AN7,AW7,BF7)</f>
        <v>359595</v>
      </c>
      <c r="BP7" s="131">
        <f>SUM(E7,N7,W7,AF7,AO7,AX7,BG7)</f>
        <v>42849</v>
      </c>
      <c r="BQ7" s="131">
        <f>SUM(F7,O7,X7,AG7,AP7,AY7,BH7)</f>
        <v>27944</v>
      </c>
      <c r="BR7" s="93">
        <f>IFERROR(BP7/BO7,"-")</f>
        <v>0.11915905393567763</v>
      </c>
      <c r="BS7" s="93">
        <f>IFERROR(BQ7/BO7,"-")</f>
        <v>7.77096455734924E-2</v>
      </c>
      <c r="BT7" s="131">
        <f>SUM(I7,R7,AA7,AJ7,AS7,BB7,BK7)</f>
        <v>13204827250</v>
      </c>
      <c r="BU7" s="131">
        <f>SUM(J7,S7,AB7,AK7,AT7,BC7,BL7)</f>
        <v>11063448680</v>
      </c>
      <c r="BV7" s="131">
        <f>IFERROR(BT7/BP7,"-")</f>
        <v>308171.18835912156</v>
      </c>
      <c r="BW7" s="131">
        <f>IFERROR(BU7/BQ7,"-")</f>
        <v>395914.9971371314</v>
      </c>
      <c r="BY7" s="161" t="str">
        <f>INDEX($C$7:$C$80,MATCH(BZ7,BR$7:BR$80,0))</f>
        <v>中央区</v>
      </c>
      <c r="BZ7" s="162">
        <f>LARGE(BR$7:BR$80,ROW(BH1))</f>
        <v>0.14943151055766107</v>
      </c>
      <c r="CA7" s="162">
        <f>ROUND(BZ7,3)</f>
        <v>0.14899999999999999</v>
      </c>
      <c r="CB7" s="161" t="str">
        <f>INDEX($C$7:$C$80,MATCH(CC7,BS$7:BS$80,0))</f>
        <v>田尻町</v>
      </c>
      <c r="CC7" s="162">
        <f>LARGE(BS$7:BS$80,ROW(BJ1))</f>
        <v>0.10169491525423729</v>
      </c>
      <c r="CD7" s="147">
        <f>ROUND(CC7,3)</f>
        <v>0.10199999999999999</v>
      </c>
      <c r="CE7" s="66"/>
      <c r="CF7" s="147">
        <f>ROUND($BR$81,3)</f>
        <v>0.114</v>
      </c>
      <c r="CG7" s="147">
        <f>ROUND($BS$81,3)</f>
        <v>7.4999999999999997E-2</v>
      </c>
      <c r="CH7" s="184">
        <v>0</v>
      </c>
    </row>
    <row r="8" spans="2:86" s="20" customFormat="1" ht="12">
      <c r="B8" s="92">
        <v>2</v>
      </c>
      <c r="C8" s="86" t="s">
        <v>98</v>
      </c>
      <c r="D8" s="131">
        <v>29</v>
      </c>
      <c r="E8" s="131">
        <v>2</v>
      </c>
      <c r="F8" s="131">
        <v>0</v>
      </c>
      <c r="G8" s="93">
        <f t="shared" ref="G8:G71" si="0">IFERROR(E8/D8,"-")</f>
        <v>6.8965517241379309E-2</v>
      </c>
      <c r="H8" s="93">
        <f t="shared" ref="H8:H71" si="1">IFERROR(F8/D8,"-")</f>
        <v>0</v>
      </c>
      <c r="I8" s="131">
        <v>182960</v>
      </c>
      <c r="J8" s="131">
        <v>0</v>
      </c>
      <c r="K8" s="131">
        <f t="shared" ref="K8:K71" si="2">IFERROR(I8/E8,"-")</f>
        <v>91480</v>
      </c>
      <c r="L8" s="131" t="str">
        <f t="shared" ref="L8:L71" si="3">IFERROR(J8/F8,"-")</f>
        <v>-</v>
      </c>
      <c r="M8" s="131">
        <v>131</v>
      </c>
      <c r="N8" s="131">
        <v>13</v>
      </c>
      <c r="O8" s="131">
        <v>7</v>
      </c>
      <c r="P8" s="93">
        <f t="shared" ref="P8:P71" si="4">IFERROR(N8/M8,"-")</f>
        <v>9.9236641221374045E-2</v>
      </c>
      <c r="Q8" s="93">
        <f t="shared" ref="Q8:Q71" si="5">IFERROR(O8/M8,"-")</f>
        <v>5.3435114503816793E-2</v>
      </c>
      <c r="R8" s="131">
        <v>2416430</v>
      </c>
      <c r="S8" s="131">
        <v>1941930</v>
      </c>
      <c r="T8" s="131">
        <f t="shared" ref="T8:T71" si="6">IFERROR(R8/N8,"-")</f>
        <v>185879.23076923078</v>
      </c>
      <c r="U8" s="131">
        <f t="shared" ref="U8:U71" si="7">IFERROR(S8/O8,"-")</f>
        <v>277418.57142857142</v>
      </c>
      <c r="V8" s="131">
        <v>4545</v>
      </c>
      <c r="W8" s="131">
        <v>188</v>
      </c>
      <c r="X8" s="131">
        <v>101</v>
      </c>
      <c r="Y8" s="93">
        <f t="shared" ref="Y8:Y71" si="8">IFERROR(W8/V8,"-")</f>
        <v>4.1364136413641367E-2</v>
      </c>
      <c r="Z8" s="93">
        <f t="shared" ref="Z8:Z71" si="9">IFERROR(X8/V8,"-")</f>
        <v>2.2222222222222223E-2</v>
      </c>
      <c r="AA8" s="131">
        <v>49255680</v>
      </c>
      <c r="AB8" s="131">
        <v>37892630</v>
      </c>
      <c r="AC8" s="131">
        <f t="shared" ref="AC8:AC71" si="10">IFERROR(AA8/W8,"-")</f>
        <v>261998.29787234042</v>
      </c>
      <c r="AD8" s="131">
        <f t="shared" ref="AD8:AD71" si="11">IFERROR(AB8/X8,"-")</f>
        <v>375174.55445544556</v>
      </c>
      <c r="AE8" s="131">
        <v>3895</v>
      </c>
      <c r="AF8" s="131">
        <v>344</v>
      </c>
      <c r="AG8" s="131">
        <v>177</v>
      </c>
      <c r="AH8" s="93">
        <f t="shared" ref="AH8:AH71" si="12">IFERROR(AF8/AE8,"-")</f>
        <v>8.831835686777921E-2</v>
      </c>
      <c r="AI8" s="93">
        <f t="shared" ref="AI8:AI71" si="13">IFERROR(AG8/AE8,"-")</f>
        <v>4.544287548138639E-2</v>
      </c>
      <c r="AJ8" s="131">
        <v>91909300</v>
      </c>
      <c r="AK8" s="131">
        <v>71448710</v>
      </c>
      <c r="AL8" s="131">
        <f t="shared" ref="AL8:AL71" si="14">IFERROR(AJ8/AF8,"-")</f>
        <v>267178.19767441862</v>
      </c>
      <c r="AM8" s="131">
        <f t="shared" ref="AM8:AM71" si="15">IFERROR(AK8/AG8,"-")</f>
        <v>403665.02824858757</v>
      </c>
      <c r="AN8" s="131">
        <v>2996</v>
      </c>
      <c r="AO8" s="131">
        <v>443</v>
      </c>
      <c r="AP8" s="131">
        <v>287</v>
      </c>
      <c r="AQ8" s="93">
        <f t="shared" ref="AQ8:AQ71" si="16">IFERROR(AO8/AN8,"-")</f>
        <v>0.14786381842456608</v>
      </c>
      <c r="AR8" s="93">
        <f t="shared" ref="AR8:AR71" si="17">IFERROR(AP8/AN8,"-")</f>
        <v>9.5794392523364483E-2</v>
      </c>
      <c r="AS8" s="131">
        <v>121184210</v>
      </c>
      <c r="AT8" s="131">
        <v>103281330</v>
      </c>
      <c r="AU8" s="131">
        <f t="shared" ref="AU8:AU71" si="18">IFERROR(AS8/AO8,"-")</f>
        <v>273553.52144469525</v>
      </c>
      <c r="AV8" s="131">
        <f t="shared" ref="AV8:AV71" si="19">IFERROR(AT8/AP8,"-")</f>
        <v>359865.26132404181</v>
      </c>
      <c r="AW8" s="131">
        <v>1462</v>
      </c>
      <c r="AX8" s="131">
        <v>371</v>
      </c>
      <c r="AY8" s="131">
        <v>285</v>
      </c>
      <c r="AZ8" s="93">
        <f t="shared" ref="AZ8:AZ71" si="20">IFERROR(AX8/AW8,"-")</f>
        <v>0.25376196990424077</v>
      </c>
      <c r="BA8" s="93">
        <f t="shared" ref="BA8:BA71" si="21">IFERROR(AY8/AW8,"-")</f>
        <v>0.19493844049247605</v>
      </c>
      <c r="BB8" s="131">
        <v>120321280</v>
      </c>
      <c r="BC8" s="131">
        <v>106528320</v>
      </c>
      <c r="BD8" s="131">
        <f t="shared" ref="BD8:BD71" si="22">IFERROR(BB8/AX8,"-")</f>
        <v>324316.11859838275</v>
      </c>
      <c r="BE8" s="131">
        <f t="shared" ref="BE8:BE71" si="23">IFERROR(BC8/AY8,"-")</f>
        <v>373783.57894736843</v>
      </c>
      <c r="BF8" s="131">
        <v>529</v>
      </c>
      <c r="BG8" s="131">
        <v>182</v>
      </c>
      <c r="BH8" s="131">
        <v>141</v>
      </c>
      <c r="BI8" s="93">
        <f t="shared" ref="BI8:BI71" si="24">IFERROR(BG8/BF8,"-")</f>
        <v>0.34404536862003782</v>
      </c>
      <c r="BJ8" s="93">
        <f t="shared" ref="BJ8:BJ71" si="25">IFERROR(BH8/BF8,"-")</f>
        <v>0.26654064272211719</v>
      </c>
      <c r="BK8" s="131">
        <v>57403150</v>
      </c>
      <c r="BL8" s="131">
        <v>51513090</v>
      </c>
      <c r="BM8" s="131">
        <f t="shared" ref="BM8:BM71" si="26">IFERROR(BK8/BG8,"-")</f>
        <v>315401.92307692306</v>
      </c>
      <c r="BN8" s="131">
        <f t="shared" ref="BN8:BN71" si="27">IFERROR(BL8/BH8,"-")</f>
        <v>365341.06382978725</v>
      </c>
      <c r="BO8" s="131">
        <f t="shared" ref="BO8:BO14" si="28">SUM(D8,M8,V8,AE8,AN8,AW8,BF8)</f>
        <v>13587</v>
      </c>
      <c r="BP8" s="131">
        <f t="shared" ref="BP8:BQ22" si="29">SUM(E8,N8,W8,AF8,AO8,AX8,BG8)</f>
        <v>1543</v>
      </c>
      <c r="BQ8" s="131">
        <f t="shared" si="29"/>
        <v>998</v>
      </c>
      <c r="BR8" s="93">
        <f t="shared" ref="BR8:BR71" si="30">IFERROR(BP8/BO8,"-")</f>
        <v>0.1135644365938029</v>
      </c>
      <c r="BS8" s="93">
        <f t="shared" ref="BS8:BS71" si="31">IFERROR(BQ8/BO8,"-")</f>
        <v>7.3452564951792157E-2</v>
      </c>
      <c r="BT8" s="131">
        <f>SUM(I8,R8,AA8,AJ8,AS8,BB8,BK8)</f>
        <v>442673010</v>
      </c>
      <c r="BU8" s="131">
        <f t="shared" ref="BT8:BU22" si="32">SUM(J8,S8,AB8,AK8,AT8,BC8,BL8)</f>
        <v>372606010</v>
      </c>
      <c r="BV8" s="131">
        <f t="shared" ref="BV8:BV71" si="33">IFERROR(BT8/BP8,"-")</f>
        <v>286891.1276733636</v>
      </c>
      <c r="BW8" s="131">
        <f t="shared" ref="BW8:BW71" si="34">IFERROR(BU8/BQ8,"-")</f>
        <v>373352.71543086175</v>
      </c>
      <c r="BY8" s="65" t="str">
        <f t="shared" ref="BY8:BY71" si="35">INDEX($C$7:$C$80,MATCH(BZ8,BR$7:BR$80,0))</f>
        <v>田尻町</v>
      </c>
      <c r="BZ8" s="147">
        <f t="shared" ref="BZ8:BZ71" si="36">LARGE(BR$7:BR$80,ROW(BH2))</f>
        <v>0.14745762711864407</v>
      </c>
      <c r="CA8" s="162">
        <f t="shared" ref="CA8:CA71" si="37">ROUND(BZ8,3)</f>
        <v>0.14699999999999999</v>
      </c>
      <c r="CB8" s="65" t="str">
        <f t="shared" ref="CB8:CB71" si="38">INDEX($C$7:$C$80,MATCH(CC8,BS$7:BS$80,0))</f>
        <v>中央区</v>
      </c>
      <c r="CC8" s="147">
        <f t="shared" ref="CC8:CC71" si="39">LARGE(BS$7:BS$80,ROW(BJ2))</f>
        <v>9.7563616675690315E-2</v>
      </c>
      <c r="CD8" s="147">
        <f t="shared" ref="CD8:CD71" si="40">ROUND(CC8,3)</f>
        <v>9.8000000000000004E-2</v>
      </c>
      <c r="CE8" s="66"/>
      <c r="CF8" s="147">
        <f t="shared" ref="CF8:CF71" si="41">ROUND($BR$81,3)</f>
        <v>0.114</v>
      </c>
      <c r="CG8" s="147">
        <f t="shared" ref="CG8:CG71" si="42">ROUND($BS$81,3)</f>
        <v>7.4999999999999997E-2</v>
      </c>
      <c r="CH8" s="184">
        <v>0</v>
      </c>
    </row>
    <row r="9" spans="2:86" s="20" customFormat="1" ht="12">
      <c r="B9" s="92">
        <v>3</v>
      </c>
      <c r="C9" s="86" t="s">
        <v>99</v>
      </c>
      <c r="D9" s="131">
        <v>25</v>
      </c>
      <c r="E9" s="131">
        <v>6</v>
      </c>
      <c r="F9" s="131">
        <v>1</v>
      </c>
      <c r="G9" s="93">
        <f t="shared" si="0"/>
        <v>0.24</v>
      </c>
      <c r="H9" s="93">
        <f t="shared" si="1"/>
        <v>0.04</v>
      </c>
      <c r="I9" s="131">
        <v>1756140</v>
      </c>
      <c r="J9" s="131">
        <v>772360</v>
      </c>
      <c r="K9" s="131">
        <f t="shared" si="2"/>
        <v>292690</v>
      </c>
      <c r="L9" s="131">
        <f t="shared" si="3"/>
        <v>772360</v>
      </c>
      <c r="M9" s="131">
        <v>100</v>
      </c>
      <c r="N9" s="131">
        <v>14</v>
      </c>
      <c r="O9" s="131">
        <v>7</v>
      </c>
      <c r="P9" s="93">
        <f t="shared" si="4"/>
        <v>0.14000000000000001</v>
      </c>
      <c r="Q9" s="93">
        <f t="shared" si="5"/>
        <v>7.0000000000000007E-2</v>
      </c>
      <c r="R9" s="131">
        <v>8542660</v>
      </c>
      <c r="S9" s="131">
        <v>5787500</v>
      </c>
      <c r="T9" s="131">
        <f t="shared" si="6"/>
        <v>610190</v>
      </c>
      <c r="U9" s="131">
        <f t="shared" si="7"/>
        <v>826785.71428571432</v>
      </c>
      <c r="V9" s="131">
        <v>2840</v>
      </c>
      <c r="W9" s="131">
        <v>134</v>
      </c>
      <c r="X9" s="131">
        <v>58</v>
      </c>
      <c r="Y9" s="93">
        <f t="shared" si="8"/>
        <v>4.7183098591549295E-2</v>
      </c>
      <c r="Z9" s="93">
        <f t="shared" si="9"/>
        <v>2.0422535211267606E-2</v>
      </c>
      <c r="AA9" s="131">
        <v>36482520</v>
      </c>
      <c r="AB9" s="131">
        <v>30705170</v>
      </c>
      <c r="AC9" s="131">
        <f t="shared" si="10"/>
        <v>272257.61194029852</v>
      </c>
      <c r="AD9" s="131">
        <f t="shared" si="11"/>
        <v>529399.48275862064</v>
      </c>
      <c r="AE9" s="131">
        <v>2414</v>
      </c>
      <c r="AF9" s="131">
        <v>226</v>
      </c>
      <c r="AG9" s="131">
        <v>128</v>
      </c>
      <c r="AH9" s="93">
        <f t="shared" si="12"/>
        <v>9.3620546810273403E-2</v>
      </c>
      <c r="AI9" s="93">
        <f t="shared" si="13"/>
        <v>5.3024026512013253E-2</v>
      </c>
      <c r="AJ9" s="131">
        <v>59160930</v>
      </c>
      <c r="AK9" s="131">
        <v>47363830</v>
      </c>
      <c r="AL9" s="131">
        <f t="shared" si="14"/>
        <v>261774.02654867255</v>
      </c>
      <c r="AM9" s="131">
        <f t="shared" si="15"/>
        <v>370029.921875</v>
      </c>
      <c r="AN9" s="131">
        <v>1896</v>
      </c>
      <c r="AO9" s="131">
        <v>333</v>
      </c>
      <c r="AP9" s="131">
        <v>197</v>
      </c>
      <c r="AQ9" s="93">
        <f t="shared" si="16"/>
        <v>0.17563291139240506</v>
      </c>
      <c r="AR9" s="93">
        <f t="shared" si="17"/>
        <v>0.10390295358649788</v>
      </c>
      <c r="AS9" s="131">
        <v>82243190</v>
      </c>
      <c r="AT9" s="131">
        <v>67040040</v>
      </c>
      <c r="AU9" s="131">
        <f t="shared" si="18"/>
        <v>246976.54654654654</v>
      </c>
      <c r="AV9" s="131">
        <f t="shared" si="19"/>
        <v>340304.77157360408</v>
      </c>
      <c r="AW9" s="131">
        <v>920</v>
      </c>
      <c r="AX9" s="131">
        <v>246</v>
      </c>
      <c r="AY9" s="131">
        <v>170</v>
      </c>
      <c r="AZ9" s="93">
        <f t="shared" si="20"/>
        <v>0.2673913043478261</v>
      </c>
      <c r="BA9" s="93">
        <f t="shared" si="21"/>
        <v>0.18478260869565216</v>
      </c>
      <c r="BB9" s="131">
        <v>73127060</v>
      </c>
      <c r="BC9" s="131">
        <v>62040300</v>
      </c>
      <c r="BD9" s="131">
        <f t="shared" si="22"/>
        <v>297264.47154471546</v>
      </c>
      <c r="BE9" s="131">
        <f t="shared" si="23"/>
        <v>364942.9411764706</v>
      </c>
      <c r="BF9" s="131">
        <v>339</v>
      </c>
      <c r="BG9" s="131">
        <v>115</v>
      </c>
      <c r="BH9" s="131">
        <v>91</v>
      </c>
      <c r="BI9" s="93">
        <f t="shared" si="24"/>
        <v>0.33923303834808261</v>
      </c>
      <c r="BJ9" s="93">
        <f t="shared" si="25"/>
        <v>0.26843657817109146</v>
      </c>
      <c r="BK9" s="131">
        <v>36566130</v>
      </c>
      <c r="BL9" s="131">
        <v>32790210</v>
      </c>
      <c r="BM9" s="131">
        <f t="shared" si="26"/>
        <v>317966.34782608697</v>
      </c>
      <c r="BN9" s="131">
        <f t="shared" si="27"/>
        <v>360331.97802197799</v>
      </c>
      <c r="BO9" s="131">
        <f t="shared" si="28"/>
        <v>8534</v>
      </c>
      <c r="BP9" s="131">
        <f t="shared" si="29"/>
        <v>1074</v>
      </c>
      <c r="BQ9" s="131">
        <f t="shared" si="29"/>
        <v>652</v>
      </c>
      <c r="BR9" s="93">
        <f t="shared" si="30"/>
        <v>0.12584954300445278</v>
      </c>
      <c r="BS9" s="93">
        <f t="shared" si="31"/>
        <v>7.6400281228029054E-2</v>
      </c>
      <c r="BT9" s="131">
        <f>SUM(I9,R9,AA9,AJ9,AS9,BB9,BK9)</f>
        <v>297878630</v>
      </c>
      <c r="BU9" s="131">
        <f t="shared" si="32"/>
        <v>246499410</v>
      </c>
      <c r="BV9" s="131">
        <f t="shared" si="33"/>
        <v>277354.40409683425</v>
      </c>
      <c r="BW9" s="131">
        <f t="shared" si="34"/>
        <v>378066.57975460123</v>
      </c>
      <c r="BY9" s="65" t="str">
        <f t="shared" si="35"/>
        <v>東成区</v>
      </c>
      <c r="BZ9" s="147">
        <f t="shared" si="36"/>
        <v>0.13629830049885855</v>
      </c>
      <c r="CA9" s="162">
        <f t="shared" si="37"/>
        <v>0.13600000000000001</v>
      </c>
      <c r="CB9" s="65" t="str">
        <f t="shared" si="38"/>
        <v>箕面市</v>
      </c>
      <c r="CC9" s="147">
        <f t="shared" si="39"/>
        <v>9.3812070282658519E-2</v>
      </c>
      <c r="CD9" s="147">
        <f t="shared" si="40"/>
        <v>9.4E-2</v>
      </c>
      <c r="CE9" s="66"/>
      <c r="CF9" s="147">
        <f t="shared" si="41"/>
        <v>0.114</v>
      </c>
      <c r="CG9" s="147">
        <f t="shared" si="42"/>
        <v>7.4999999999999997E-2</v>
      </c>
      <c r="CH9" s="184">
        <v>0</v>
      </c>
    </row>
    <row r="10" spans="2:86" s="20" customFormat="1" ht="12">
      <c r="B10" s="92">
        <v>4</v>
      </c>
      <c r="C10" s="86" t="s">
        <v>100</v>
      </c>
      <c r="D10" s="131">
        <v>36</v>
      </c>
      <c r="E10" s="131">
        <v>4</v>
      </c>
      <c r="F10" s="131">
        <v>3</v>
      </c>
      <c r="G10" s="93">
        <f t="shared" si="0"/>
        <v>0.1111111111111111</v>
      </c>
      <c r="H10" s="93">
        <f t="shared" si="1"/>
        <v>8.3333333333333329E-2</v>
      </c>
      <c r="I10" s="131">
        <v>4118370</v>
      </c>
      <c r="J10" s="131">
        <v>3913780</v>
      </c>
      <c r="K10" s="131">
        <f t="shared" si="2"/>
        <v>1029592.5</v>
      </c>
      <c r="L10" s="131">
        <f t="shared" si="3"/>
        <v>1304593.3333333333</v>
      </c>
      <c r="M10" s="131">
        <v>82</v>
      </c>
      <c r="N10" s="131">
        <v>13</v>
      </c>
      <c r="O10" s="131">
        <v>8</v>
      </c>
      <c r="P10" s="93">
        <f t="shared" si="4"/>
        <v>0.15853658536585366</v>
      </c>
      <c r="Q10" s="93">
        <f t="shared" si="5"/>
        <v>9.7560975609756101E-2</v>
      </c>
      <c r="R10" s="131">
        <v>11191810</v>
      </c>
      <c r="S10" s="131">
        <v>10761190</v>
      </c>
      <c r="T10" s="131">
        <f t="shared" si="6"/>
        <v>860908.4615384615</v>
      </c>
      <c r="U10" s="131">
        <f t="shared" si="7"/>
        <v>1345148.75</v>
      </c>
      <c r="V10" s="131">
        <v>3314</v>
      </c>
      <c r="W10" s="131">
        <v>148</v>
      </c>
      <c r="X10" s="131">
        <v>60</v>
      </c>
      <c r="Y10" s="93">
        <f t="shared" si="8"/>
        <v>4.4659022329511168E-2</v>
      </c>
      <c r="Z10" s="93">
        <f t="shared" si="9"/>
        <v>1.8105009052504527E-2</v>
      </c>
      <c r="AA10" s="131">
        <v>40842400</v>
      </c>
      <c r="AB10" s="131">
        <v>33548850</v>
      </c>
      <c r="AC10" s="131">
        <f t="shared" si="10"/>
        <v>275962.16216216219</v>
      </c>
      <c r="AD10" s="131">
        <f t="shared" si="11"/>
        <v>559147.5</v>
      </c>
      <c r="AE10" s="131">
        <v>2988</v>
      </c>
      <c r="AF10" s="131">
        <v>234</v>
      </c>
      <c r="AG10" s="131">
        <v>118</v>
      </c>
      <c r="AH10" s="93">
        <f t="shared" si="12"/>
        <v>7.8313253012048195E-2</v>
      </c>
      <c r="AI10" s="93">
        <f t="shared" si="13"/>
        <v>3.9491298527443104E-2</v>
      </c>
      <c r="AJ10" s="131">
        <v>63116090</v>
      </c>
      <c r="AK10" s="131">
        <v>50589950</v>
      </c>
      <c r="AL10" s="131">
        <f t="shared" si="14"/>
        <v>269726.88034188031</v>
      </c>
      <c r="AM10" s="131">
        <f t="shared" si="15"/>
        <v>428728.3898305085</v>
      </c>
      <c r="AN10" s="131">
        <v>2058</v>
      </c>
      <c r="AO10" s="131">
        <v>332</v>
      </c>
      <c r="AP10" s="131">
        <v>197</v>
      </c>
      <c r="AQ10" s="93">
        <f t="shared" si="16"/>
        <v>0.16132167152575316</v>
      </c>
      <c r="AR10" s="93">
        <f t="shared" si="17"/>
        <v>9.5724003887269191E-2</v>
      </c>
      <c r="AS10" s="131">
        <v>100314900</v>
      </c>
      <c r="AT10" s="131">
        <v>83046150</v>
      </c>
      <c r="AU10" s="131">
        <f t="shared" si="18"/>
        <v>302153.31325301202</v>
      </c>
      <c r="AV10" s="131">
        <f t="shared" si="19"/>
        <v>421554.06091370556</v>
      </c>
      <c r="AW10" s="131">
        <v>952</v>
      </c>
      <c r="AX10" s="131">
        <v>206</v>
      </c>
      <c r="AY10" s="131">
        <v>129</v>
      </c>
      <c r="AZ10" s="93">
        <f t="shared" si="20"/>
        <v>0.21638655462184875</v>
      </c>
      <c r="BA10" s="93">
        <f t="shared" si="21"/>
        <v>0.13550420168067226</v>
      </c>
      <c r="BB10" s="131">
        <v>62274790</v>
      </c>
      <c r="BC10" s="131">
        <v>52664450</v>
      </c>
      <c r="BD10" s="131">
        <f t="shared" si="22"/>
        <v>302304.80582524271</v>
      </c>
      <c r="BE10" s="131">
        <f t="shared" si="23"/>
        <v>408251.55038759689</v>
      </c>
      <c r="BF10" s="131">
        <v>362</v>
      </c>
      <c r="BG10" s="131">
        <v>87</v>
      </c>
      <c r="BH10" s="131">
        <v>65</v>
      </c>
      <c r="BI10" s="93">
        <f t="shared" si="24"/>
        <v>0.24033149171270718</v>
      </c>
      <c r="BJ10" s="93">
        <f t="shared" si="25"/>
        <v>0.17955801104972377</v>
      </c>
      <c r="BK10" s="131">
        <v>31549870</v>
      </c>
      <c r="BL10" s="131">
        <v>29485680</v>
      </c>
      <c r="BM10" s="131">
        <f t="shared" si="26"/>
        <v>362642.18390804599</v>
      </c>
      <c r="BN10" s="131">
        <f t="shared" si="27"/>
        <v>453625.84615384613</v>
      </c>
      <c r="BO10" s="131">
        <f t="shared" si="28"/>
        <v>9792</v>
      </c>
      <c r="BP10" s="131">
        <f t="shared" si="29"/>
        <v>1024</v>
      </c>
      <c r="BQ10" s="131">
        <f t="shared" si="29"/>
        <v>580</v>
      </c>
      <c r="BR10" s="93">
        <f t="shared" si="30"/>
        <v>0.10457516339869281</v>
      </c>
      <c r="BS10" s="93">
        <f t="shared" si="31"/>
        <v>5.9232026143790847E-2</v>
      </c>
      <c r="BT10" s="131">
        <f>SUM(I10,R10,AA10,AJ10,AS10,BB10,BK10)</f>
        <v>313408230</v>
      </c>
      <c r="BU10" s="131">
        <f t="shared" si="32"/>
        <v>264010050</v>
      </c>
      <c r="BV10" s="131">
        <f t="shared" si="33"/>
        <v>306062.724609375</v>
      </c>
      <c r="BW10" s="131">
        <f t="shared" si="34"/>
        <v>455189.74137931032</v>
      </c>
      <c r="BY10" s="65" t="str">
        <f t="shared" si="35"/>
        <v>北区</v>
      </c>
      <c r="BZ10" s="147">
        <f t="shared" si="36"/>
        <v>0.1362173490008233</v>
      </c>
      <c r="CA10" s="162">
        <f t="shared" si="37"/>
        <v>0.13600000000000001</v>
      </c>
      <c r="CB10" s="65" t="str">
        <f t="shared" si="38"/>
        <v>天王寺区</v>
      </c>
      <c r="CC10" s="147">
        <f t="shared" si="39"/>
        <v>9.2358501309645832E-2</v>
      </c>
      <c r="CD10" s="147">
        <f t="shared" si="40"/>
        <v>9.1999999999999998E-2</v>
      </c>
      <c r="CE10" s="66"/>
      <c r="CF10" s="147">
        <f t="shared" si="41"/>
        <v>0.114</v>
      </c>
      <c r="CG10" s="147">
        <f t="shared" si="42"/>
        <v>7.4999999999999997E-2</v>
      </c>
      <c r="CH10" s="184">
        <v>0</v>
      </c>
    </row>
    <row r="11" spans="2:86" s="20" customFormat="1" ht="12">
      <c r="B11" s="92">
        <v>5</v>
      </c>
      <c r="C11" s="86" t="s">
        <v>101</v>
      </c>
      <c r="D11" s="131">
        <v>25</v>
      </c>
      <c r="E11" s="131">
        <v>0</v>
      </c>
      <c r="F11" s="131">
        <v>0</v>
      </c>
      <c r="G11" s="93">
        <f t="shared" si="0"/>
        <v>0</v>
      </c>
      <c r="H11" s="93">
        <f t="shared" si="1"/>
        <v>0</v>
      </c>
      <c r="I11" s="131">
        <v>0</v>
      </c>
      <c r="J11" s="131">
        <v>0</v>
      </c>
      <c r="K11" s="131" t="str">
        <f t="shared" si="2"/>
        <v>-</v>
      </c>
      <c r="L11" s="131" t="str">
        <f t="shared" si="3"/>
        <v>-</v>
      </c>
      <c r="M11" s="131">
        <v>62</v>
      </c>
      <c r="N11" s="131">
        <v>8</v>
      </c>
      <c r="O11" s="131">
        <v>2</v>
      </c>
      <c r="P11" s="93">
        <f t="shared" si="4"/>
        <v>0.12903225806451613</v>
      </c>
      <c r="Q11" s="93">
        <f t="shared" si="5"/>
        <v>3.2258064516129031E-2</v>
      </c>
      <c r="R11" s="131">
        <v>3296020</v>
      </c>
      <c r="S11" s="131">
        <v>2594810</v>
      </c>
      <c r="T11" s="131">
        <f t="shared" si="6"/>
        <v>412002.5</v>
      </c>
      <c r="U11" s="131">
        <f t="shared" si="7"/>
        <v>1297405</v>
      </c>
      <c r="V11" s="131">
        <v>2951</v>
      </c>
      <c r="W11" s="131">
        <v>114</v>
      </c>
      <c r="X11" s="131">
        <v>54</v>
      </c>
      <c r="Y11" s="93">
        <f t="shared" si="8"/>
        <v>3.8630972551677398E-2</v>
      </c>
      <c r="Z11" s="93">
        <f t="shared" si="9"/>
        <v>1.8298881735005084E-2</v>
      </c>
      <c r="AA11" s="131">
        <v>24374800</v>
      </c>
      <c r="AB11" s="131">
        <v>18121800</v>
      </c>
      <c r="AC11" s="131">
        <f t="shared" si="10"/>
        <v>213814.0350877193</v>
      </c>
      <c r="AD11" s="131">
        <f t="shared" si="11"/>
        <v>335588.88888888888</v>
      </c>
      <c r="AE11" s="131">
        <v>2455</v>
      </c>
      <c r="AF11" s="131">
        <v>198</v>
      </c>
      <c r="AG11" s="131">
        <v>101</v>
      </c>
      <c r="AH11" s="93">
        <f t="shared" si="12"/>
        <v>8.0651731160896134E-2</v>
      </c>
      <c r="AI11" s="93">
        <f t="shared" si="13"/>
        <v>4.1140529531568229E-2</v>
      </c>
      <c r="AJ11" s="131">
        <v>46267980</v>
      </c>
      <c r="AK11" s="131">
        <v>35905860</v>
      </c>
      <c r="AL11" s="131">
        <f t="shared" si="14"/>
        <v>233676.66666666666</v>
      </c>
      <c r="AM11" s="131">
        <f t="shared" si="15"/>
        <v>355503.56435643567</v>
      </c>
      <c r="AN11" s="131">
        <v>1745</v>
      </c>
      <c r="AO11" s="131">
        <v>283</v>
      </c>
      <c r="AP11" s="131">
        <v>173</v>
      </c>
      <c r="AQ11" s="93">
        <f t="shared" si="16"/>
        <v>0.16217765042979942</v>
      </c>
      <c r="AR11" s="93">
        <f t="shared" si="17"/>
        <v>9.9140401146131804E-2</v>
      </c>
      <c r="AS11" s="131">
        <v>73505870</v>
      </c>
      <c r="AT11" s="131">
        <v>61209450</v>
      </c>
      <c r="AU11" s="131">
        <f t="shared" si="18"/>
        <v>259738.05653710247</v>
      </c>
      <c r="AV11" s="131">
        <f t="shared" si="19"/>
        <v>353811.84971098264</v>
      </c>
      <c r="AW11" s="131">
        <v>872</v>
      </c>
      <c r="AX11" s="131">
        <v>207</v>
      </c>
      <c r="AY11" s="131">
        <v>137</v>
      </c>
      <c r="AZ11" s="93">
        <f t="shared" si="20"/>
        <v>0.23738532110091742</v>
      </c>
      <c r="BA11" s="93">
        <f t="shared" si="21"/>
        <v>0.15711009174311927</v>
      </c>
      <c r="BB11" s="131">
        <v>55642880</v>
      </c>
      <c r="BC11" s="131">
        <v>48373440</v>
      </c>
      <c r="BD11" s="131">
        <f t="shared" si="22"/>
        <v>268806.18357487925</v>
      </c>
      <c r="BE11" s="131">
        <f t="shared" si="23"/>
        <v>353090.80291970802</v>
      </c>
      <c r="BF11" s="131">
        <v>364</v>
      </c>
      <c r="BG11" s="131">
        <v>108</v>
      </c>
      <c r="BH11" s="131">
        <v>78</v>
      </c>
      <c r="BI11" s="93">
        <f t="shared" si="24"/>
        <v>0.2967032967032967</v>
      </c>
      <c r="BJ11" s="93">
        <f t="shared" si="25"/>
        <v>0.21428571428571427</v>
      </c>
      <c r="BK11" s="131">
        <v>31670620</v>
      </c>
      <c r="BL11" s="131">
        <v>28661290</v>
      </c>
      <c r="BM11" s="131">
        <f t="shared" si="26"/>
        <v>293246.48148148146</v>
      </c>
      <c r="BN11" s="131">
        <f t="shared" si="27"/>
        <v>367452.43589743588</v>
      </c>
      <c r="BO11" s="131">
        <f t="shared" si="28"/>
        <v>8474</v>
      </c>
      <c r="BP11" s="131">
        <f t="shared" si="29"/>
        <v>918</v>
      </c>
      <c r="BQ11" s="131">
        <f t="shared" si="29"/>
        <v>545</v>
      </c>
      <c r="BR11" s="93">
        <f t="shared" si="30"/>
        <v>0.10833136653292424</v>
      </c>
      <c r="BS11" s="93">
        <f t="shared" si="31"/>
        <v>6.4314373377389669E-2</v>
      </c>
      <c r="BT11" s="131">
        <f>SUM(I11,R11,AA11,AJ11,AS11,BB11,BK11)</f>
        <v>234758170</v>
      </c>
      <c r="BU11" s="131">
        <f t="shared" si="32"/>
        <v>194866650</v>
      </c>
      <c r="BV11" s="131">
        <f t="shared" si="33"/>
        <v>255727.8540305011</v>
      </c>
      <c r="BW11" s="131">
        <f t="shared" si="34"/>
        <v>357553.48623853212</v>
      </c>
      <c r="BY11" s="65" t="str">
        <f t="shared" si="35"/>
        <v>箕面市</v>
      </c>
      <c r="BZ11" s="147">
        <f t="shared" si="36"/>
        <v>0.13562515915457091</v>
      </c>
      <c r="CA11" s="162">
        <f t="shared" si="37"/>
        <v>0.13600000000000001</v>
      </c>
      <c r="CB11" s="65" t="str">
        <f t="shared" si="38"/>
        <v>八尾市</v>
      </c>
      <c r="CC11" s="147">
        <f t="shared" si="39"/>
        <v>9.0734655697599115E-2</v>
      </c>
      <c r="CD11" s="147">
        <f t="shared" si="40"/>
        <v>9.0999999999999998E-2</v>
      </c>
      <c r="CE11" s="66"/>
      <c r="CF11" s="147">
        <f t="shared" si="41"/>
        <v>0.114</v>
      </c>
      <c r="CG11" s="147">
        <f t="shared" si="42"/>
        <v>7.4999999999999997E-2</v>
      </c>
      <c r="CH11" s="184">
        <v>0</v>
      </c>
    </row>
    <row r="12" spans="2:86" s="20" customFormat="1" ht="12">
      <c r="B12" s="92">
        <v>6</v>
      </c>
      <c r="C12" s="86" t="s">
        <v>102</v>
      </c>
      <c r="D12" s="131">
        <v>37</v>
      </c>
      <c r="E12" s="131">
        <v>3</v>
      </c>
      <c r="F12" s="131">
        <v>3</v>
      </c>
      <c r="G12" s="93">
        <f t="shared" si="0"/>
        <v>8.1081081081081086E-2</v>
      </c>
      <c r="H12" s="93">
        <f t="shared" si="1"/>
        <v>8.1081081081081086E-2</v>
      </c>
      <c r="I12" s="131">
        <v>1392260</v>
      </c>
      <c r="J12" s="131">
        <v>1325310</v>
      </c>
      <c r="K12" s="131">
        <f t="shared" si="2"/>
        <v>464086.66666666669</v>
      </c>
      <c r="L12" s="131">
        <f t="shared" si="3"/>
        <v>441770</v>
      </c>
      <c r="M12" s="131">
        <v>132</v>
      </c>
      <c r="N12" s="131">
        <v>12</v>
      </c>
      <c r="O12" s="131">
        <v>6</v>
      </c>
      <c r="P12" s="93">
        <f t="shared" si="4"/>
        <v>9.0909090909090912E-2</v>
      </c>
      <c r="Q12" s="93">
        <f t="shared" si="5"/>
        <v>4.5454545454545456E-2</v>
      </c>
      <c r="R12" s="131">
        <v>5250370</v>
      </c>
      <c r="S12" s="131">
        <v>2065660</v>
      </c>
      <c r="T12" s="131">
        <f t="shared" si="6"/>
        <v>437530.83333333331</v>
      </c>
      <c r="U12" s="131">
        <f t="shared" si="7"/>
        <v>344276.66666666669</v>
      </c>
      <c r="V12" s="131">
        <v>4165</v>
      </c>
      <c r="W12" s="131">
        <v>115</v>
      </c>
      <c r="X12" s="131">
        <v>60</v>
      </c>
      <c r="Y12" s="93">
        <f t="shared" si="8"/>
        <v>2.7611044417767107E-2</v>
      </c>
      <c r="Z12" s="93">
        <f t="shared" si="9"/>
        <v>1.4405762304921969E-2</v>
      </c>
      <c r="AA12" s="131">
        <v>32657770</v>
      </c>
      <c r="AB12" s="131">
        <v>25114620</v>
      </c>
      <c r="AC12" s="131">
        <f t="shared" si="10"/>
        <v>283980.60869565216</v>
      </c>
      <c r="AD12" s="131">
        <f t="shared" si="11"/>
        <v>418577</v>
      </c>
      <c r="AE12" s="131">
        <v>3657</v>
      </c>
      <c r="AF12" s="131">
        <v>223</v>
      </c>
      <c r="AG12" s="131">
        <v>127</v>
      </c>
      <c r="AH12" s="93">
        <f t="shared" si="12"/>
        <v>6.0978944490019144E-2</v>
      </c>
      <c r="AI12" s="93">
        <f t="shared" si="13"/>
        <v>3.4727919059338253E-2</v>
      </c>
      <c r="AJ12" s="131">
        <v>61116770</v>
      </c>
      <c r="AK12" s="131">
        <v>50411370</v>
      </c>
      <c r="AL12" s="131">
        <f t="shared" si="14"/>
        <v>274066.23318385653</v>
      </c>
      <c r="AM12" s="131">
        <f t="shared" si="15"/>
        <v>396939.92125984252</v>
      </c>
      <c r="AN12" s="131">
        <v>2579</v>
      </c>
      <c r="AO12" s="131">
        <v>273</v>
      </c>
      <c r="AP12" s="131">
        <v>157</v>
      </c>
      <c r="AQ12" s="93">
        <f t="shared" si="16"/>
        <v>0.1058549825513765</v>
      </c>
      <c r="AR12" s="93">
        <f t="shared" si="17"/>
        <v>6.0876308646762314E-2</v>
      </c>
      <c r="AS12" s="131">
        <v>70161520</v>
      </c>
      <c r="AT12" s="131">
        <v>56823710</v>
      </c>
      <c r="AU12" s="131">
        <f t="shared" si="18"/>
        <v>257001.90476190476</v>
      </c>
      <c r="AV12" s="131">
        <f t="shared" si="19"/>
        <v>361934.45859872614</v>
      </c>
      <c r="AW12" s="131">
        <v>1138</v>
      </c>
      <c r="AX12" s="131">
        <v>184</v>
      </c>
      <c r="AY12" s="131">
        <v>129</v>
      </c>
      <c r="AZ12" s="93">
        <f t="shared" si="20"/>
        <v>0.16168717047451669</v>
      </c>
      <c r="BA12" s="93">
        <f t="shared" si="21"/>
        <v>0.11335676625659051</v>
      </c>
      <c r="BB12" s="131">
        <v>62916720</v>
      </c>
      <c r="BC12" s="131">
        <v>54774040</v>
      </c>
      <c r="BD12" s="131">
        <f t="shared" si="22"/>
        <v>341938.69565217389</v>
      </c>
      <c r="BE12" s="131">
        <f t="shared" si="23"/>
        <v>424604.96124031011</v>
      </c>
      <c r="BF12" s="131">
        <v>414</v>
      </c>
      <c r="BG12" s="131">
        <v>89</v>
      </c>
      <c r="BH12" s="131">
        <v>68</v>
      </c>
      <c r="BI12" s="93">
        <f t="shared" si="24"/>
        <v>0.21497584541062803</v>
      </c>
      <c r="BJ12" s="93">
        <f t="shared" si="25"/>
        <v>0.16425120772946861</v>
      </c>
      <c r="BK12" s="131">
        <v>27339470</v>
      </c>
      <c r="BL12" s="131">
        <v>25292720</v>
      </c>
      <c r="BM12" s="131">
        <f t="shared" si="26"/>
        <v>307185.05617977527</v>
      </c>
      <c r="BN12" s="131">
        <f t="shared" si="27"/>
        <v>371951.76470588235</v>
      </c>
      <c r="BO12" s="131">
        <f t="shared" si="28"/>
        <v>12122</v>
      </c>
      <c r="BP12" s="131">
        <f t="shared" si="29"/>
        <v>899</v>
      </c>
      <c r="BQ12" s="131">
        <f t="shared" si="29"/>
        <v>550</v>
      </c>
      <c r="BR12" s="93">
        <f t="shared" si="30"/>
        <v>7.4162679425837319E-2</v>
      </c>
      <c r="BS12" s="93">
        <f t="shared" si="31"/>
        <v>4.5372050816696916E-2</v>
      </c>
      <c r="BT12" s="131">
        <f t="shared" si="32"/>
        <v>260834880</v>
      </c>
      <c r="BU12" s="131">
        <f t="shared" si="32"/>
        <v>215807430</v>
      </c>
      <c r="BV12" s="131">
        <f t="shared" si="33"/>
        <v>290138.90989988879</v>
      </c>
      <c r="BW12" s="131">
        <f t="shared" si="34"/>
        <v>392377.14545454545</v>
      </c>
      <c r="BY12" s="65" t="str">
        <f t="shared" si="35"/>
        <v>池田市</v>
      </c>
      <c r="BZ12" s="147">
        <f t="shared" si="36"/>
        <v>0.13550135501355012</v>
      </c>
      <c r="CA12" s="162">
        <f t="shared" si="37"/>
        <v>0.13600000000000001</v>
      </c>
      <c r="CB12" s="65" t="str">
        <f t="shared" si="38"/>
        <v>東住吉区</v>
      </c>
      <c r="CC12" s="147">
        <f t="shared" si="39"/>
        <v>9.0659860086972965E-2</v>
      </c>
      <c r="CD12" s="147">
        <f t="shared" si="40"/>
        <v>9.0999999999999998E-2</v>
      </c>
      <c r="CE12" s="66"/>
      <c r="CF12" s="147">
        <f t="shared" si="41"/>
        <v>0.114</v>
      </c>
      <c r="CG12" s="147">
        <f t="shared" si="42"/>
        <v>7.4999999999999997E-2</v>
      </c>
      <c r="CH12" s="184">
        <v>0</v>
      </c>
    </row>
    <row r="13" spans="2:86" s="20" customFormat="1" ht="12">
      <c r="B13" s="92">
        <v>7</v>
      </c>
      <c r="C13" s="86" t="s">
        <v>103</v>
      </c>
      <c r="D13" s="131">
        <v>48</v>
      </c>
      <c r="E13" s="131">
        <v>6</v>
      </c>
      <c r="F13" s="131">
        <v>6</v>
      </c>
      <c r="G13" s="93">
        <f t="shared" si="0"/>
        <v>0.125</v>
      </c>
      <c r="H13" s="93">
        <f t="shared" si="1"/>
        <v>0.125</v>
      </c>
      <c r="I13" s="131">
        <v>4370900</v>
      </c>
      <c r="J13" s="131">
        <v>4292380</v>
      </c>
      <c r="K13" s="131">
        <f t="shared" si="2"/>
        <v>728483.33333333337</v>
      </c>
      <c r="L13" s="131">
        <f t="shared" si="3"/>
        <v>715396.66666666663</v>
      </c>
      <c r="M13" s="131">
        <v>119</v>
      </c>
      <c r="N13" s="131">
        <v>18</v>
      </c>
      <c r="O13" s="131">
        <v>9</v>
      </c>
      <c r="P13" s="93">
        <f t="shared" si="4"/>
        <v>0.15126050420168066</v>
      </c>
      <c r="Q13" s="93">
        <f t="shared" si="5"/>
        <v>7.5630252100840331E-2</v>
      </c>
      <c r="R13" s="131">
        <v>8829620</v>
      </c>
      <c r="S13" s="131">
        <v>4600290</v>
      </c>
      <c r="T13" s="131">
        <f t="shared" si="6"/>
        <v>490534.44444444444</v>
      </c>
      <c r="U13" s="131">
        <f t="shared" si="7"/>
        <v>511143.33333333331</v>
      </c>
      <c r="V13" s="131">
        <v>3838</v>
      </c>
      <c r="W13" s="131">
        <v>126</v>
      </c>
      <c r="X13" s="131">
        <v>60</v>
      </c>
      <c r="Y13" s="93">
        <f t="shared" si="8"/>
        <v>3.2829598749348619E-2</v>
      </c>
      <c r="Z13" s="93">
        <f t="shared" si="9"/>
        <v>1.5633142261594582E-2</v>
      </c>
      <c r="AA13" s="131">
        <v>30530760</v>
      </c>
      <c r="AB13" s="131">
        <v>22451800</v>
      </c>
      <c r="AC13" s="131">
        <f t="shared" si="10"/>
        <v>242307.61904761905</v>
      </c>
      <c r="AD13" s="131">
        <f t="shared" si="11"/>
        <v>374196.66666666669</v>
      </c>
      <c r="AE13" s="131">
        <v>3238</v>
      </c>
      <c r="AF13" s="131">
        <v>220</v>
      </c>
      <c r="AG13" s="131">
        <v>120</v>
      </c>
      <c r="AH13" s="93">
        <f t="shared" si="12"/>
        <v>6.7943174799258807E-2</v>
      </c>
      <c r="AI13" s="93">
        <f t="shared" si="13"/>
        <v>3.7059913526868438E-2</v>
      </c>
      <c r="AJ13" s="131">
        <v>67316610</v>
      </c>
      <c r="AK13" s="131">
        <v>50438580</v>
      </c>
      <c r="AL13" s="131">
        <f t="shared" si="14"/>
        <v>305984.59090909088</v>
      </c>
      <c r="AM13" s="131">
        <f t="shared" si="15"/>
        <v>420321.5</v>
      </c>
      <c r="AN13" s="131">
        <v>2158</v>
      </c>
      <c r="AO13" s="131">
        <v>262</v>
      </c>
      <c r="AP13" s="131">
        <v>167</v>
      </c>
      <c r="AQ13" s="93">
        <f t="shared" si="16"/>
        <v>0.12140871177015755</v>
      </c>
      <c r="AR13" s="93">
        <f t="shared" si="17"/>
        <v>7.7386468952734017E-2</v>
      </c>
      <c r="AS13" s="131">
        <v>84903480</v>
      </c>
      <c r="AT13" s="131">
        <v>74704060</v>
      </c>
      <c r="AU13" s="131">
        <f t="shared" si="18"/>
        <v>324059.08396946563</v>
      </c>
      <c r="AV13" s="131">
        <f t="shared" si="19"/>
        <v>447329.70059880242</v>
      </c>
      <c r="AW13" s="131">
        <v>982</v>
      </c>
      <c r="AX13" s="131">
        <v>200</v>
      </c>
      <c r="AY13" s="131">
        <v>148</v>
      </c>
      <c r="AZ13" s="93">
        <f t="shared" si="20"/>
        <v>0.20366598778004075</v>
      </c>
      <c r="BA13" s="93">
        <f t="shared" si="21"/>
        <v>0.15071283095723015</v>
      </c>
      <c r="BB13" s="131">
        <v>63386310</v>
      </c>
      <c r="BC13" s="131">
        <v>50930200</v>
      </c>
      <c r="BD13" s="131">
        <f t="shared" si="22"/>
        <v>316931.55</v>
      </c>
      <c r="BE13" s="131">
        <f t="shared" si="23"/>
        <v>344122.97297297296</v>
      </c>
      <c r="BF13" s="131">
        <v>408</v>
      </c>
      <c r="BG13" s="131">
        <v>102</v>
      </c>
      <c r="BH13" s="131">
        <v>77</v>
      </c>
      <c r="BI13" s="93">
        <f t="shared" si="24"/>
        <v>0.25</v>
      </c>
      <c r="BJ13" s="93">
        <f t="shared" si="25"/>
        <v>0.18872549019607843</v>
      </c>
      <c r="BK13" s="131">
        <v>36138110</v>
      </c>
      <c r="BL13" s="131">
        <v>32077760</v>
      </c>
      <c r="BM13" s="131">
        <f t="shared" si="26"/>
        <v>354295.19607843139</v>
      </c>
      <c r="BN13" s="131">
        <f t="shared" si="27"/>
        <v>416594.28571428574</v>
      </c>
      <c r="BO13" s="131">
        <f t="shared" si="28"/>
        <v>10791</v>
      </c>
      <c r="BP13" s="131">
        <f t="shared" si="29"/>
        <v>934</v>
      </c>
      <c r="BQ13" s="131">
        <f t="shared" si="29"/>
        <v>587</v>
      </c>
      <c r="BR13" s="93">
        <f t="shared" si="30"/>
        <v>8.655360948938931E-2</v>
      </c>
      <c r="BS13" s="93">
        <f t="shared" si="31"/>
        <v>5.439718283754981E-2</v>
      </c>
      <c r="BT13" s="131">
        <f t="shared" si="32"/>
        <v>295475790</v>
      </c>
      <c r="BU13" s="131">
        <f t="shared" si="32"/>
        <v>239495070</v>
      </c>
      <c r="BV13" s="131">
        <f t="shared" si="33"/>
        <v>316355.23554603854</v>
      </c>
      <c r="BW13" s="131">
        <f t="shared" si="34"/>
        <v>407998.41567291314</v>
      </c>
      <c r="BY13" s="65" t="str">
        <f t="shared" si="35"/>
        <v>東住吉区</v>
      </c>
      <c r="BZ13" s="147">
        <f t="shared" si="36"/>
        <v>0.13154660616373606</v>
      </c>
      <c r="CA13" s="162">
        <f t="shared" si="37"/>
        <v>0.13200000000000001</v>
      </c>
      <c r="CB13" s="65" t="str">
        <f t="shared" si="38"/>
        <v>旭区</v>
      </c>
      <c r="CC13" s="147">
        <f t="shared" si="39"/>
        <v>9.0004552253365414E-2</v>
      </c>
      <c r="CD13" s="147">
        <f t="shared" si="40"/>
        <v>0.09</v>
      </c>
      <c r="CE13" s="66"/>
      <c r="CF13" s="147">
        <f t="shared" si="41"/>
        <v>0.114</v>
      </c>
      <c r="CG13" s="147">
        <f t="shared" si="42"/>
        <v>7.4999999999999997E-2</v>
      </c>
      <c r="CH13" s="184">
        <v>0</v>
      </c>
    </row>
    <row r="14" spans="2:86" s="20" customFormat="1" ht="12">
      <c r="B14" s="92">
        <v>8</v>
      </c>
      <c r="C14" s="86" t="s">
        <v>60</v>
      </c>
      <c r="D14" s="131">
        <v>25</v>
      </c>
      <c r="E14" s="131">
        <v>5</v>
      </c>
      <c r="F14" s="131">
        <v>3</v>
      </c>
      <c r="G14" s="93">
        <f t="shared" si="0"/>
        <v>0.2</v>
      </c>
      <c r="H14" s="93">
        <f t="shared" si="1"/>
        <v>0.12</v>
      </c>
      <c r="I14" s="131">
        <v>1839340</v>
      </c>
      <c r="J14" s="131">
        <v>1744960</v>
      </c>
      <c r="K14" s="131">
        <f t="shared" si="2"/>
        <v>367868</v>
      </c>
      <c r="L14" s="131">
        <f t="shared" si="3"/>
        <v>581653.33333333337</v>
      </c>
      <c r="M14" s="131">
        <v>85</v>
      </c>
      <c r="N14" s="131">
        <v>18</v>
      </c>
      <c r="O14" s="131">
        <v>11</v>
      </c>
      <c r="P14" s="93">
        <f t="shared" si="4"/>
        <v>0.21176470588235294</v>
      </c>
      <c r="Q14" s="93">
        <f t="shared" si="5"/>
        <v>0.12941176470588237</v>
      </c>
      <c r="R14" s="131">
        <v>12161860</v>
      </c>
      <c r="S14" s="131">
        <v>10190940</v>
      </c>
      <c r="T14" s="131">
        <f t="shared" si="6"/>
        <v>675658.88888888888</v>
      </c>
      <c r="U14" s="131">
        <f t="shared" si="7"/>
        <v>926449.09090909094</v>
      </c>
      <c r="V14" s="131">
        <v>2772</v>
      </c>
      <c r="W14" s="131">
        <v>126</v>
      </c>
      <c r="X14" s="131">
        <v>74</v>
      </c>
      <c r="Y14" s="93">
        <f t="shared" si="8"/>
        <v>4.5454545454545456E-2</v>
      </c>
      <c r="Z14" s="93">
        <f t="shared" si="9"/>
        <v>2.6695526695526696E-2</v>
      </c>
      <c r="AA14" s="131">
        <v>35908140</v>
      </c>
      <c r="AB14" s="131">
        <v>27688200</v>
      </c>
      <c r="AC14" s="131">
        <f t="shared" si="10"/>
        <v>284985.23809523811</v>
      </c>
      <c r="AD14" s="131">
        <f t="shared" si="11"/>
        <v>374164.86486486485</v>
      </c>
      <c r="AE14" s="131">
        <v>2491</v>
      </c>
      <c r="AF14" s="131">
        <v>237</v>
      </c>
      <c r="AG14" s="131">
        <v>155</v>
      </c>
      <c r="AH14" s="93">
        <f t="shared" si="12"/>
        <v>9.5142513046969093E-2</v>
      </c>
      <c r="AI14" s="93">
        <f t="shared" si="13"/>
        <v>6.2224006423123243E-2</v>
      </c>
      <c r="AJ14" s="131">
        <v>68458530</v>
      </c>
      <c r="AK14" s="131">
        <v>48897230</v>
      </c>
      <c r="AL14" s="131">
        <f t="shared" si="14"/>
        <v>288854.55696202529</v>
      </c>
      <c r="AM14" s="131">
        <f t="shared" si="15"/>
        <v>315466</v>
      </c>
      <c r="AN14" s="131">
        <v>1923</v>
      </c>
      <c r="AO14" s="131">
        <v>325</v>
      </c>
      <c r="AP14" s="131">
        <v>239</v>
      </c>
      <c r="AQ14" s="93">
        <f t="shared" si="16"/>
        <v>0.16900676027041081</v>
      </c>
      <c r="AR14" s="93">
        <f t="shared" si="17"/>
        <v>0.12428497139885596</v>
      </c>
      <c r="AS14" s="131">
        <v>99673330</v>
      </c>
      <c r="AT14" s="131">
        <v>84050570</v>
      </c>
      <c r="AU14" s="131">
        <f t="shared" si="18"/>
        <v>306687.16923076921</v>
      </c>
      <c r="AV14" s="131">
        <f t="shared" si="19"/>
        <v>351676.02510460251</v>
      </c>
      <c r="AW14" s="131">
        <v>1072</v>
      </c>
      <c r="AX14" s="131">
        <v>275</v>
      </c>
      <c r="AY14" s="131">
        <v>207</v>
      </c>
      <c r="AZ14" s="93">
        <f t="shared" si="20"/>
        <v>0.25652985074626866</v>
      </c>
      <c r="BA14" s="93">
        <f t="shared" si="21"/>
        <v>0.19309701492537312</v>
      </c>
      <c r="BB14" s="131">
        <v>74301310</v>
      </c>
      <c r="BC14" s="131">
        <v>66563920</v>
      </c>
      <c r="BD14" s="131">
        <f t="shared" si="22"/>
        <v>270186.58181818185</v>
      </c>
      <c r="BE14" s="131">
        <f t="shared" si="23"/>
        <v>321564.83091787441</v>
      </c>
      <c r="BF14" s="131">
        <v>413</v>
      </c>
      <c r="BG14" s="131">
        <v>147</v>
      </c>
      <c r="BH14" s="131">
        <v>122</v>
      </c>
      <c r="BI14" s="93">
        <f t="shared" si="24"/>
        <v>0.3559322033898305</v>
      </c>
      <c r="BJ14" s="93">
        <f t="shared" si="25"/>
        <v>0.29539951573849876</v>
      </c>
      <c r="BK14" s="131">
        <v>54020350</v>
      </c>
      <c r="BL14" s="131">
        <v>43673840</v>
      </c>
      <c r="BM14" s="131">
        <f t="shared" si="26"/>
        <v>367485.37414965988</v>
      </c>
      <c r="BN14" s="131">
        <f t="shared" si="27"/>
        <v>357982.2950819672</v>
      </c>
      <c r="BO14" s="131">
        <f t="shared" si="28"/>
        <v>8781</v>
      </c>
      <c r="BP14" s="131">
        <f t="shared" si="29"/>
        <v>1133</v>
      </c>
      <c r="BQ14" s="131">
        <f t="shared" si="29"/>
        <v>811</v>
      </c>
      <c r="BR14" s="93">
        <f t="shared" si="30"/>
        <v>0.12902858444368523</v>
      </c>
      <c r="BS14" s="93">
        <f t="shared" si="31"/>
        <v>9.2358501309645832E-2</v>
      </c>
      <c r="BT14" s="131">
        <f t="shared" si="32"/>
        <v>346362860</v>
      </c>
      <c r="BU14" s="131">
        <f t="shared" si="32"/>
        <v>282809660</v>
      </c>
      <c r="BV14" s="131">
        <f t="shared" si="33"/>
        <v>305704.20123565756</v>
      </c>
      <c r="BW14" s="131">
        <f t="shared" si="34"/>
        <v>348717.21331689274</v>
      </c>
      <c r="BY14" s="65" t="str">
        <f t="shared" si="35"/>
        <v>堺市西区</v>
      </c>
      <c r="BZ14" s="147">
        <f t="shared" si="36"/>
        <v>0.12958134500910121</v>
      </c>
      <c r="CA14" s="162">
        <f t="shared" si="37"/>
        <v>0.13</v>
      </c>
      <c r="CB14" s="65" t="str">
        <f t="shared" si="38"/>
        <v>東成区</v>
      </c>
      <c r="CC14" s="147">
        <f t="shared" si="39"/>
        <v>8.8695358078971845E-2</v>
      </c>
      <c r="CD14" s="147">
        <f t="shared" si="40"/>
        <v>8.8999999999999996E-2</v>
      </c>
      <c r="CE14" s="66"/>
      <c r="CF14" s="147">
        <f t="shared" si="41"/>
        <v>0.114</v>
      </c>
      <c r="CG14" s="147">
        <f t="shared" si="42"/>
        <v>7.4999999999999997E-2</v>
      </c>
      <c r="CH14" s="184">
        <v>0</v>
      </c>
    </row>
    <row r="15" spans="2:86" s="20" customFormat="1" ht="12">
      <c r="B15" s="92">
        <v>9</v>
      </c>
      <c r="C15" s="86" t="s">
        <v>104</v>
      </c>
      <c r="D15" s="131">
        <v>13</v>
      </c>
      <c r="E15" s="131">
        <v>1</v>
      </c>
      <c r="F15" s="131">
        <v>1</v>
      </c>
      <c r="G15" s="93">
        <f t="shared" si="0"/>
        <v>7.6923076923076927E-2</v>
      </c>
      <c r="H15" s="93">
        <f t="shared" si="1"/>
        <v>7.6923076923076927E-2</v>
      </c>
      <c r="I15" s="131">
        <v>500580</v>
      </c>
      <c r="J15" s="131">
        <v>500580</v>
      </c>
      <c r="K15" s="131">
        <f t="shared" si="2"/>
        <v>500580</v>
      </c>
      <c r="L15" s="131">
        <f t="shared" si="3"/>
        <v>500580</v>
      </c>
      <c r="M15" s="131">
        <v>50</v>
      </c>
      <c r="N15" s="131">
        <v>4</v>
      </c>
      <c r="O15" s="131">
        <v>2</v>
      </c>
      <c r="P15" s="93">
        <f t="shared" si="4"/>
        <v>0.08</v>
      </c>
      <c r="Q15" s="93">
        <f t="shared" si="5"/>
        <v>0.04</v>
      </c>
      <c r="R15" s="131">
        <v>722440</v>
      </c>
      <c r="S15" s="131">
        <v>537160</v>
      </c>
      <c r="T15" s="131">
        <f t="shared" si="6"/>
        <v>180610</v>
      </c>
      <c r="U15" s="131">
        <f t="shared" si="7"/>
        <v>268580</v>
      </c>
      <c r="V15" s="131">
        <v>1934</v>
      </c>
      <c r="W15" s="131">
        <v>96</v>
      </c>
      <c r="X15" s="131">
        <v>54</v>
      </c>
      <c r="Y15" s="93">
        <f t="shared" si="8"/>
        <v>4.963805584281282E-2</v>
      </c>
      <c r="Z15" s="93">
        <f t="shared" si="9"/>
        <v>2.7921406411582212E-2</v>
      </c>
      <c r="AA15" s="131">
        <v>25297540</v>
      </c>
      <c r="AB15" s="131">
        <v>20517610</v>
      </c>
      <c r="AC15" s="131">
        <f t="shared" si="10"/>
        <v>263516.04166666669</v>
      </c>
      <c r="AD15" s="131">
        <f t="shared" si="11"/>
        <v>379955.74074074073</v>
      </c>
      <c r="AE15" s="131">
        <v>1634</v>
      </c>
      <c r="AF15" s="131">
        <v>144</v>
      </c>
      <c r="AG15" s="131">
        <v>80</v>
      </c>
      <c r="AH15" s="93">
        <f t="shared" si="12"/>
        <v>8.8127294981640153E-2</v>
      </c>
      <c r="AI15" s="93">
        <f t="shared" si="13"/>
        <v>4.8959608323133418E-2</v>
      </c>
      <c r="AJ15" s="131">
        <v>39278500</v>
      </c>
      <c r="AK15" s="131">
        <v>30797570</v>
      </c>
      <c r="AL15" s="131">
        <f t="shared" si="14"/>
        <v>272767.36111111112</v>
      </c>
      <c r="AM15" s="131">
        <f t="shared" si="15"/>
        <v>384969.625</v>
      </c>
      <c r="AN15" s="131">
        <v>1189</v>
      </c>
      <c r="AO15" s="131">
        <v>175</v>
      </c>
      <c r="AP15" s="131">
        <v>118</v>
      </c>
      <c r="AQ15" s="93">
        <f t="shared" si="16"/>
        <v>0.1471825063078217</v>
      </c>
      <c r="AR15" s="93">
        <f t="shared" si="17"/>
        <v>9.9243061396131205E-2</v>
      </c>
      <c r="AS15" s="131">
        <v>44285480</v>
      </c>
      <c r="AT15" s="131">
        <v>39340400</v>
      </c>
      <c r="AU15" s="131">
        <f t="shared" si="18"/>
        <v>253059.88571428572</v>
      </c>
      <c r="AV15" s="131">
        <f t="shared" si="19"/>
        <v>333393.22033898305</v>
      </c>
      <c r="AW15" s="131">
        <v>597</v>
      </c>
      <c r="AX15" s="131">
        <v>116</v>
      </c>
      <c r="AY15" s="131">
        <v>79</v>
      </c>
      <c r="AZ15" s="93">
        <f t="shared" si="20"/>
        <v>0.19430485762144054</v>
      </c>
      <c r="BA15" s="93">
        <f t="shared" si="21"/>
        <v>0.13232830820770519</v>
      </c>
      <c r="BB15" s="131">
        <v>32931230</v>
      </c>
      <c r="BC15" s="131">
        <v>28597860</v>
      </c>
      <c r="BD15" s="131">
        <f t="shared" si="22"/>
        <v>283889.91379310342</v>
      </c>
      <c r="BE15" s="131">
        <f t="shared" si="23"/>
        <v>361998.22784810129</v>
      </c>
      <c r="BF15" s="131">
        <v>220</v>
      </c>
      <c r="BG15" s="131">
        <v>55</v>
      </c>
      <c r="BH15" s="131">
        <v>39</v>
      </c>
      <c r="BI15" s="93">
        <f t="shared" si="24"/>
        <v>0.25</v>
      </c>
      <c r="BJ15" s="93">
        <f t="shared" si="25"/>
        <v>0.17727272727272728</v>
      </c>
      <c r="BK15" s="131">
        <v>16317720</v>
      </c>
      <c r="BL15" s="131">
        <v>15279570</v>
      </c>
      <c r="BM15" s="131">
        <f t="shared" si="26"/>
        <v>296685.81818181818</v>
      </c>
      <c r="BN15" s="131">
        <f t="shared" si="27"/>
        <v>391783.84615384613</v>
      </c>
      <c r="BO15" s="131">
        <f t="shared" ref="BO15:BQ71" si="43">SUM(D15,M15,V15,AE15,AN15,AW15,BF15)</f>
        <v>5637</v>
      </c>
      <c r="BP15" s="131">
        <f t="shared" si="29"/>
        <v>591</v>
      </c>
      <c r="BQ15" s="131">
        <f t="shared" si="29"/>
        <v>373</v>
      </c>
      <c r="BR15" s="93">
        <f t="shared" si="30"/>
        <v>0.10484300159659393</v>
      </c>
      <c r="BS15" s="93">
        <f t="shared" si="31"/>
        <v>6.6169948554195487E-2</v>
      </c>
      <c r="BT15" s="131">
        <f t="shared" si="32"/>
        <v>159333490</v>
      </c>
      <c r="BU15" s="131">
        <f t="shared" si="32"/>
        <v>135570750</v>
      </c>
      <c r="BV15" s="131">
        <f t="shared" si="33"/>
        <v>269599.81387478847</v>
      </c>
      <c r="BW15" s="131">
        <f t="shared" si="34"/>
        <v>363460.45576407504</v>
      </c>
      <c r="BY15" s="65" t="str">
        <f t="shared" si="35"/>
        <v>天王寺区</v>
      </c>
      <c r="BZ15" s="147">
        <f t="shared" si="36"/>
        <v>0.12902858444368523</v>
      </c>
      <c r="CA15" s="162">
        <f t="shared" si="37"/>
        <v>0.129</v>
      </c>
      <c r="CB15" s="65" t="str">
        <f t="shared" si="38"/>
        <v>池田市</v>
      </c>
      <c r="CC15" s="147">
        <f t="shared" si="39"/>
        <v>8.6844050258684399E-2</v>
      </c>
      <c r="CD15" s="147">
        <f t="shared" si="40"/>
        <v>8.6999999999999994E-2</v>
      </c>
      <c r="CE15" s="66"/>
      <c r="CF15" s="147">
        <f t="shared" si="41"/>
        <v>0.114</v>
      </c>
      <c r="CG15" s="147">
        <f t="shared" si="42"/>
        <v>7.4999999999999997E-2</v>
      </c>
      <c r="CH15" s="184">
        <v>0</v>
      </c>
    </row>
    <row r="16" spans="2:86" s="20" customFormat="1" ht="12">
      <c r="B16" s="92">
        <v>10</v>
      </c>
      <c r="C16" s="86" t="s">
        <v>61</v>
      </c>
      <c r="D16" s="131">
        <v>41</v>
      </c>
      <c r="E16" s="131">
        <v>4</v>
      </c>
      <c r="F16" s="131">
        <v>2</v>
      </c>
      <c r="G16" s="93">
        <f t="shared" si="0"/>
        <v>9.7560975609756101E-2</v>
      </c>
      <c r="H16" s="93">
        <f t="shared" si="1"/>
        <v>4.878048780487805E-2</v>
      </c>
      <c r="I16" s="131">
        <v>1237020</v>
      </c>
      <c r="J16" s="131">
        <v>1155750</v>
      </c>
      <c r="K16" s="131">
        <f t="shared" si="2"/>
        <v>309255</v>
      </c>
      <c r="L16" s="131">
        <f t="shared" si="3"/>
        <v>577875</v>
      </c>
      <c r="M16" s="131">
        <v>91</v>
      </c>
      <c r="N16" s="131">
        <v>11</v>
      </c>
      <c r="O16" s="131">
        <v>6</v>
      </c>
      <c r="P16" s="93">
        <f t="shared" si="4"/>
        <v>0.12087912087912088</v>
      </c>
      <c r="Q16" s="93">
        <f t="shared" si="5"/>
        <v>6.5934065934065936E-2</v>
      </c>
      <c r="R16" s="131">
        <v>4684110</v>
      </c>
      <c r="S16" s="131">
        <v>4271580</v>
      </c>
      <c r="T16" s="131">
        <f t="shared" si="6"/>
        <v>425828.18181818182</v>
      </c>
      <c r="U16" s="131">
        <f t="shared" si="7"/>
        <v>711930</v>
      </c>
      <c r="V16" s="131">
        <v>4686</v>
      </c>
      <c r="W16" s="131">
        <v>206</v>
      </c>
      <c r="X16" s="131">
        <v>113</v>
      </c>
      <c r="Y16" s="93">
        <f t="shared" si="8"/>
        <v>4.396073410157917E-2</v>
      </c>
      <c r="Z16" s="93">
        <f t="shared" si="9"/>
        <v>2.4114383269312846E-2</v>
      </c>
      <c r="AA16" s="131">
        <v>52997390</v>
      </c>
      <c r="AB16" s="131">
        <v>40772380</v>
      </c>
      <c r="AC16" s="131">
        <f t="shared" si="10"/>
        <v>257268.88349514562</v>
      </c>
      <c r="AD16" s="131">
        <f t="shared" si="11"/>
        <v>360817.52212389378</v>
      </c>
      <c r="AE16" s="131">
        <v>3900</v>
      </c>
      <c r="AF16" s="131">
        <v>347</v>
      </c>
      <c r="AG16" s="131">
        <v>187</v>
      </c>
      <c r="AH16" s="93">
        <f t="shared" si="12"/>
        <v>8.8974358974358972E-2</v>
      </c>
      <c r="AI16" s="93">
        <f t="shared" si="13"/>
        <v>4.7948717948717946E-2</v>
      </c>
      <c r="AJ16" s="131">
        <v>112946460</v>
      </c>
      <c r="AK16" s="131">
        <v>90788910</v>
      </c>
      <c r="AL16" s="131">
        <f t="shared" si="14"/>
        <v>325494.12103746395</v>
      </c>
      <c r="AM16" s="131">
        <f t="shared" si="15"/>
        <v>485502.19251336897</v>
      </c>
      <c r="AN16" s="131">
        <v>2671</v>
      </c>
      <c r="AO16" s="131">
        <v>437</v>
      </c>
      <c r="AP16" s="131">
        <v>284</v>
      </c>
      <c r="AQ16" s="93">
        <f t="shared" si="16"/>
        <v>0.16360913515537251</v>
      </c>
      <c r="AR16" s="93">
        <f t="shared" si="17"/>
        <v>0.10632721827031075</v>
      </c>
      <c r="AS16" s="131">
        <v>127643180</v>
      </c>
      <c r="AT16" s="131">
        <v>106127190</v>
      </c>
      <c r="AU16" s="131">
        <f t="shared" si="18"/>
        <v>292089.65675057209</v>
      </c>
      <c r="AV16" s="131">
        <f t="shared" si="19"/>
        <v>373687.28873239434</v>
      </c>
      <c r="AW16" s="131">
        <v>1242</v>
      </c>
      <c r="AX16" s="131">
        <v>348</v>
      </c>
      <c r="AY16" s="131">
        <v>236</v>
      </c>
      <c r="AZ16" s="93">
        <f t="shared" si="20"/>
        <v>0.28019323671497587</v>
      </c>
      <c r="BA16" s="93">
        <f t="shared" si="21"/>
        <v>0.19001610305958133</v>
      </c>
      <c r="BB16" s="131">
        <v>114615500</v>
      </c>
      <c r="BC16" s="131">
        <v>96606590</v>
      </c>
      <c r="BD16" s="131">
        <f t="shared" si="22"/>
        <v>329354.88505747129</v>
      </c>
      <c r="BE16" s="131">
        <f t="shared" si="23"/>
        <v>409349.95762711862</v>
      </c>
      <c r="BF16" s="131">
        <v>499</v>
      </c>
      <c r="BG16" s="131">
        <v>174</v>
      </c>
      <c r="BH16" s="131">
        <v>136</v>
      </c>
      <c r="BI16" s="93">
        <f t="shared" si="24"/>
        <v>0.34869739478957917</v>
      </c>
      <c r="BJ16" s="93">
        <f t="shared" si="25"/>
        <v>0.27254509018036072</v>
      </c>
      <c r="BK16" s="131">
        <v>64309660</v>
      </c>
      <c r="BL16" s="131">
        <v>58881200</v>
      </c>
      <c r="BM16" s="131">
        <f t="shared" si="26"/>
        <v>369595.74712643679</v>
      </c>
      <c r="BN16" s="131">
        <f t="shared" si="27"/>
        <v>432950</v>
      </c>
      <c r="BO16" s="131">
        <f t="shared" si="43"/>
        <v>13130</v>
      </c>
      <c r="BP16" s="131">
        <f t="shared" si="29"/>
        <v>1527</v>
      </c>
      <c r="BQ16" s="131">
        <f t="shared" si="29"/>
        <v>964</v>
      </c>
      <c r="BR16" s="93">
        <f t="shared" si="30"/>
        <v>0.1162985529322163</v>
      </c>
      <c r="BS16" s="93">
        <f t="shared" si="31"/>
        <v>7.341964965727342E-2</v>
      </c>
      <c r="BT16" s="131">
        <f t="shared" si="32"/>
        <v>478433320</v>
      </c>
      <c r="BU16" s="131">
        <f t="shared" si="32"/>
        <v>398603600</v>
      </c>
      <c r="BV16" s="131">
        <f t="shared" si="33"/>
        <v>313315.86116568436</v>
      </c>
      <c r="BW16" s="131">
        <f t="shared" si="34"/>
        <v>413489.21161825728</v>
      </c>
      <c r="BY16" s="65" t="str">
        <f t="shared" si="35"/>
        <v>吹田市</v>
      </c>
      <c r="BZ16" s="147">
        <f t="shared" si="36"/>
        <v>0.12667357428739764</v>
      </c>
      <c r="CA16" s="162">
        <f t="shared" si="37"/>
        <v>0.127</v>
      </c>
      <c r="CB16" s="65" t="str">
        <f t="shared" si="38"/>
        <v>堺市西区</v>
      </c>
      <c r="CC16" s="147">
        <f t="shared" si="39"/>
        <v>8.5944802479460819E-2</v>
      </c>
      <c r="CD16" s="147">
        <f t="shared" si="40"/>
        <v>8.5999999999999993E-2</v>
      </c>
      <c r="CE16" s="66"/>
      <c r="CF16" s="147">
        <f t="shared" si="41"/>
        <v>0.114</v>
      </c>
      <c r="CG16" s="147">
        <f t="shared" si="42"/>
        <v>7.4999999999999997E-2</v>
      </c>
      <c r="CH16" s="184">
        <v>0</v>
      </c>
    </row>
    <row r="17" spans="2:86" s="20" customFormat="1" ht="12">
      <c r="B17" s="92">
        <v>11</v>
      </c>
      <c r="C17" s="86" t="s">
        <v>62</v>
      </c>
      <c r="D17" s="131">
        <v>76</v>
      </c>
      <c r="E17" s="131">
        <v>13</v>
      </c>
      <c r="F17" s="131">
        <v>7</v>
      </c>
      <c r="G17" s="93">
        <f t="shared" si="0"/>
        <v>0.17105263157894737</v>
      </c>
      <c r="H17" s="93">
        <f t="shared" si="1"/>
        <v>9.2105263157894732E-2</v>
      </c>
      <c r="I17" s="131">
        <v>5668870</v>
      </c>
      <c r="J17" s="131">
        <v>4407280</v>
      </c>
      <c r="K17" s="131">
        <f t="shared" si="2"/>
        <v>436066.92307692306</v>
      </c>
      <c r="L17" s="131">
        <f t="shared" si="3"/>
        <v>629611.42857142852</v>
      </c>
      <c r="M17" s="131">
        <v>189</v>
      </c>
      <c r="N17" s="131">
        <v>30</v>
      </c>
      <c r="O17" s="131">
        <v>14</v>
      </c>
      <c r="P17" s="93">
        <f t="shared" si="4"/>
        <v>0.15873015873015872</v>
      </c>
      <c r="Q17" s="93">
        <f t="shared" si="5"/>
        <v>7.407407407407407E-2</v>
      </c>
      <c r="R17" s="131">
        <v>12219330</v>
      </c>
      <c r="S17" s="131">
        <v>9592810</v>
      </c>
      <c r="T17" s="131">
        <f t="shared" si="6"/>
        <v>407311</v>
      </c>
      <c r="U17" s="131">
        <f t="shared" si="7"/>
        <v>685200.71428571432</v>
      </c>
      <c r="V17" s="131">
        <v>7911</v>
      </c>
      <c r="W17" s="131">
        <v>368</v>
      </c>
      <c r="X17" s="131">
        <v>176</v>
      </c>
      <c r="Y17" s="93">
        <f t="shared" si="8"/>
        <v>4.6517507268360514E-2</v>
      </c>
      <c r="Z17" s="93">
        <f t="shared" si="9"/>
        <v>2.2247503476172419E-2</v>
      </c>
      <c r="AA17" s="131">
        <v>87438180</v>
      </c>
      <c r="AB17" s="131">
        <v>65935740</v>
      </c>
      <c r="AC17" s="131">
        <f t="shared" si="10"/>
        <v>237603.75</v>
      </c>
      <c r="AD17" s="131">
        <f t="shared" si="11"/>
        <v>374634.88636363635</v>
      </c>
      <c r="AE17" s="131">
        <v>6814</v>
      </c>
      <c r="AF17" s="131">
        <v>592</v>
      </c>
      <c r="AG17" s="131">
        <v>325</v>
      </c>
      <c r="AH17" s="93">
        <f t="shared" si="12"/>
        <v>8.6879953037863222E-2</v>
      </c>
      <c r="AI17" s="93">
        <f t="shared" si="13"/>
        <v>4.7695920164367481E-2</v>
      </c>
      <c r="AJ17" s="131">
        <v>140600230</v>
      </c>
      <c r="AK17" s="131">
        <v>112012580</v>
      </c>
      <c r="AL17" s="131">
        <f t="shared" si="14"/>
        <v>237500.38851351352</v>
      </c>
      <c r="AM17" s="131">
        <f t="shared" si="15"/>
        <v>344654.09230769234</v>
      </c>
      <c r="AN17" s="131">
        <v>4663</v>
      </c>
      <c r="AO17" s="131">
        <v>699</v>
      </c>
      <c r="AP17" s="131">
        <v>466</v>
      </c>
      <c r="AQ17" s="93">
        <f t="shared" si="16"/>
        <v>0.14990349560368862</v>
      </c>
      <c r="AR17" s="93">
        <f t="shared" si="17"/>
        <v>9.9935663735792407E-2</v>
      </c>
      <c r="AS17" s="131">
        <v>190002230</v>
      </c>
      <c r="AT17" s="131">
        <v>164584280</v>
      </c>
      <c r="AU17" s="131">
        <f t="shared" si="18"/>
        <v>271820.07153075823</v>
      </c>
      <c r="AV17" s="131">
        <f t="shared" si="19"/>
        <v>353185.15021459229</v>
      </c>
      <c r="AW17" s="131">
        <v>2284</v>
      </c>
      <c r="AX17" s="131">
        <v>598</v>
      </c>
      <c r="AY17" s="131">
        <v>426</v>
      </c>
      <c r="AZ17" s="93">
        <f t="shared" si="20"/>
        <v>0.26182136602451839</v>
      </c>
      <c r="BA17" s="93">
        <f t="shared" si="21"/>
        <v>0.18651488616462347</v>
      </c>
      <c r="BB17" s="131">
        <v>161120580</v>
      </c>
      <c r="BC17" s="131">
        <v>144419400</v>
      </c>
      <c r="BD17" s="131">
        <f t="shared" si="22"/>
        <v>269432.40802675585</v>
      </c>
      <c r="BE17" s="131">
        <f t="shared" si="23"/>
        <v>339012.67605633801</v>
      </c>
      <c r="BF17" s="131">
        <v>786</v>
      </c>
      <c r="BG17" s="131">
        <v>254</v>
      </c>
      <c r="BH17" s="131">
        <v>193</v>
      </c>
      <c r="BI17" s="93">
        <f t="shared" si="24"/>
        <v>0.32315521628498728</v>
      </c>
      <c r="BJ17" s="93">
        <f t="shared" si="25"/>
        <v>0.2455470737913486</v>
      </c>
      <c r="BK17" s="131">
        <v>78200150</v>
      </c>
      <c r="BL17" s="131">
        <v>73142580</v>
      </c>
      <c r="BM17" s="131">
        <f t="shared" si="26"/>
        <v>307874.60629921261</v>
      </c>
      <c r="BN17" s="131">
        <f t="shared" si="27"/>
        <v>378977.09844559588</v>
      </c>
      <c r="BO17" s="131">
        <f t="shared" si="43"/>
        <v>22723</v>
      </c>
      <c r="BP17" s="131">
        <f t="shared" si="29"/>
        <v>2554</v>
      </c>
      <c r="BQ17" s="131">
        <f t="shared" si="29"/>
        <v>1607</v>
      </c>
      <c r="BR17" s="93">
        <f t="shared" si="30"/>
        <v>0.11239713066056418</v>
      </c>
      <c r="BS17" s="93">
        <f t="shared" si="31"/>
        <v>7.0721295603573472E-2</v>
      </c>
      <c r="BT17" s="131">
        <f t="shared" si="32"/>
        <v>675249570</v>
      </c>
      <c r="BU17" s="131">
        <f t="shared" si="32"/>
        <v>574094670</v>
      </c>
      <c r="BV17" s="131">
        <f t="shared" si="33"/>
        <v>264389.02505873138</v>
      </c>
      <c r="BW17" s="131">
        <f t="shared" si="34"/>
        <v>357246.21655258245</v>
      </c>
      <c r="BY17" s="65" t="str">
        <f t="shared" si="35"/>
        <v>旭区</v>
      </c>
      <c r="BZ17" s="147">
        <f t="shared" si="36"/>
        <v>0.12642257917669247</v>
      </c>
      <c r="CA17" s="162">
        <f t="shared" si="37"/>
        <v>0.126</v>
      </c>
      <c r="CB17" s="65" t="str">
        <f t="shared" si="38"/>
        <v>藤井寺市</v>
      </c>
      <c r="CC17" s="147">
        <f t="shared" si="39"/>
        <v>8.5524414908985838E-2</v>
      </c>
      <c r="CD17" s="147">
        <f t="shared" si="40"/>
        <v>8.5999999999999993E-2</v>
      </c>
      <c r="CE17" s="66"/>
      <c r="CF17" s="147">
        <f t="shared" si="41"/>
        <v>0.114</v>
      </c>
      <c r="CG17" s="147">
        <f t="shared" si="42"/>
        <v>7.4999999999999997E-2</v>
      </c>
      <c r="CH17" s="184">
        <v>0</v>
      </c>
    </row>
    <row r="18" spans="2:86" s="20" customFormat="1" ht="12">
      <c r="B18" s="92">
        <v>12</v>
      </c>
      <c r="C18" s="86" t="s">
        <v>105</v>
      </c>
      <c r="D18" s="131">
        <v>42</v>
      </c>
      <c r="E18" s="131">
        <v>6</v>
      </c>
      <c r="F18" s="131">
        <v>5</v>
      </c>
      <c r="G18" s="93">
        <f t="shared" si="0"/>
        <v>0.14285714285714285</v>
      </c>
      <c r="H18" s="93">
        <f t="shared" si="1"/>
        <v>0.11904761904761904</v>
      </c>
      <c r="I18" s="131">
        <v>1589750</v>
      </c>
      <c r="J18" s="131">
        <v>1572570</v>
      </c>
      <c r="K18" s="131">
        <f t="shared" si="2"/>
        <v>264958.33333333331</v>
      </c>
      <c r="L18" s="131">
        <f t="shared" si="3"/>
        <v>314514</v>
      </c>
      <c r="M18" s="131">
        <v>98</v>
      </c>
      <c r="N18" s="131">
        <v>12</v>
      </c>
      <c r="O18" s="131">
        <v>9</v>
      </c>
      <c r="P18" s="93">
        <f t="shared" si="4"/>
        <v>0.12244897959183673</v>
      </c>
      <c r="Q18" s="93">
        <f t="shared" si="5"/>
        <v>9.1836734693877556E-2</v>
      </c>
      <c r="R18" s="131">
        <v>8059820</v>
      </c>
      <c r="S18" s="131">
        <v>7124040</v>
      </c>
      <c r="T18" s="131">
        <f t="shared" si="6"/>
        <v>671651.66666666663</v>
      </c>
      <c r="U18" s="131">
        <f t="shared" si="7"/>
        <v>791560</v>
      </c>
      <c r="V18" s="131">
        <v>3801</v>
      </c>
      <c r="W18" s="131">
        <v>194</v>
      </c>
      <c r="X18" s="131">
        <v>106</v>
      </c>
      <c r="Y18" s="93">
        <f t="shared" si="8"/>
        <v>5.1039200210470925E-2</v>
      </c>
      <c r="Z18" s="93">
        <f t="shared" si="9"/>
        <v>2.788739805314391E-2</v>
      </c>
      <c r="AA18" s="131">
        <v>59413070</v>
      </c>
      <c r="AB18" s="131">
        <v>47141100</v>
      </c>
      <c r="AC18" s="131">
        <f t="shared" si="10"/>
        <v>306252.93814432988</v>
      </c>
      <c r="AD18" s="131">
        <f t="shared" si="11"/>
        <v>444727.35849056602</v>
      </c>
      <c r="AE18" s="131">
        <v>3411</v>
      </c>
      <c r="AF18" s="131">
        <v>375</v>
      </c>
      <c r="AG18" s="131">
        <v>229</v>
      </c>
      <c r="AH18" s="93">
        <f t="shared" si="12"/>
        <v>0.10993843447669305</v>
      </c>
      <c r="AI18" s="93">
        <f t="shared" si="13"/>
        <v>6.7135737320433889E-2</v>
      </c>
      <c r="AJ18" s="131">
        <v>114754340</v>
      </c>
      <c r="AK18" s="131">
        <v>91740050</v>
      </c>
      <c r="AL18" s="131">
        <f t="shared" si="14"/>
        <v>306011.5733333333</v>
      </c>
      <c r="AM18" s="131">
        <f t="shared" si="15"/>
        <v>400611.57205240172</v>
      </c>
      <c r="AN18" s="131">
        <v>2671</v>
      </c>
      <c r="AO18" s="131">
        <v>484</v>
      </c>
      <c r="AP18" s="131">
        <v>299</v>
      </c>
      <c r="AQ18" s="93">
        <f t="shared" si="16"/>
        <v>0.18120554099588168</v>
      </c>
      <c r="AR18" s="93">
        <f t="shared" si="17"/>
        <v>0.11194309247472857</v>
      </c>
      <c r="AS18" s="131">
        <v>143109800</v>
      </c>
      <c r="AT18" s="131">
        <v>119417990</v>
      </c>
      <c r="AU18" s="131">
        <f t="shared" si="18"/>
        <v>295681.40495867771</v>
      </c>
      <c r="AV18" s="131">
        <f t="shared" si="19"/>
        <v>399391.27090301004</v>
      </c>
      <c r="AW18" s="131">
        <v>1282</v>
      </c>
      <c r="AX18" s="131">
        <v>373</v>
      </c>
      <c r="AY18" s="131">
        <v>269</v>
      </c>
      <c r="AZ18" s="93">
        <f t="shared" si="20"/>
        <v>0.2909516380655226</v>
      </c>
      <c r="BA18" s="93">
        <f t="shared" si="21"/>
        <v>0.20982839313572543</v>
      </c>
      <c r="BB18" s="131">
        <v>134736020</v>
      </c>
      <c r="BC18" s="131">
        <v>114272510</v>
      </c>
      <c r="BD18" s="131">
        <f t="shared" si="22"/>
        <v>361222.57372654154</v>
      </c>
      <c r="BE18" s="131">
        <f t="shared" si="23"/>
        <v>424804.86988847586</v>
      </c>
      <c r="BF18" s="131">
        <v>522</v>
      </c>
      <c r="BG18" s="131">
        <v>168</v>
      </c>
      <c r="BH18" s="131">
        <v>132</v>
      </c>
      <c r="BI18" s="93">
        <f t="shared" si="24"/>
        <v>0.32183908045977011</v>
      </c>
      <c r="BJ18" s="93">
        <f t="shared" si="25"/>
        <v>0.25287356321839083</v>
      </c>
      <c r="BK18" s="131">
        <v>69153530</v>
      </c>
      <c r="BL18" s="131">
        <v>62362030</v>
      </c>
      <c r="BM18" s="131">
        <f t="shared" si="26"/>
        <v>411628.15476190473</v>
      </c>
      <c r="BN18" s="131">
        <f t="shared" si="27"/>
        <v>472439.62121212122</v>
      </c>
      <c r="BO18" s="131">
        <f t="shared" si="43"/>
        <v>11827</v>
      </c>
      <c r="BP18" s="131">
        <f t="shared" si="29"/>
        <v>1612</v>
      </c>
      <c r="BQ18" s="131">
        <f t="shared" si="29"/>
        <v>1049</v>
      </c>
      <c r="BR18" s="93">
        <f t="shared" si="30"/>
        <v>0.13629830049885855</v>
      </c>
      <c r="BS18" s="93">
        <f t="shared" si="31"/>
        <v>8.8695358078971845E-2</v>
      </c>
      <c r="BT18" s="131">
        <f t="shared" si="32"/>
        <v>530816330</v>
      </c>
      <c r="BU18" s="131">
        <f t="shared" si="32"/>
        <v>443630290</v>
      </c>
      <c r="BV18" s="131">
        <f t="shared" si="33"/>
        <v>329290.52729528537</v>
      </c>
      <c r="BW18" s="131">
        <f t="shared" si="34"/>
        <v>422907.807435653</v>
      </c>
      <c r="BY18" s="65" t="str">
        <f t="shared" si="35"/>
        <v>阿倍野区</v>
      </c>
      <c r="BZ18" s="147">
        <f t="shared" si="36"/>
        <v>0.12634813520515756</v>
      </c>
      <c r="CA18" s="162">
        <f t="shared" si="37"/>
        <v>0.126</v>
      </c>
      <c r="CB18" s="65" t="str">
        <f t="shared" si="38"/>
        <v>豊中市</v>
      </c>
      <c r="CC18" s="147">
        <f t="shared" si="39"/>
        <v>8.4619052484588397E-2</v>
      </c>
      <c r="CD18" s="147">
        <f t="shared" si="40"/>
        <v>8.5000000000000006E-2</v>
      </c>
      <c r="CE18" s="66"/>
      <c r="CF18" s="147">
        <f t="shared" si="41"/>
        <v>0.114</v>
      </c>
      <c r="CG18" s="147">
        <f t="shared" si="42"/>
        <v>7.4999999999999997E-2</v>
      </c>
      <c r="CH18" s="184">
        <v>0</v>
      </c>
    </row>
    <row r="19" spans="2:86" s="20" customFormat="1" ht="12">
      <c r="B19" s="92">
        <v>13</v>
      </c>
      <c r="C19" s="86" t="s">
        <v>106</v>
      </c>
      <c r="D19" s="131">
        <v>97</v>
      </c>
      <c r="E19" s="131">
        <v>18</v>
      </c>
      <c r="F19" s="131">
        <v>11</v>
      </c>
      <c r="G19" s="93">
        <f t="shared" si="0"/>
        <v>0.18556701030927836</v>
      </c>
      <c r="H19" s="93">
        <f t="shared" si="1"/>
        <v>0.1134020618556701</v>
      </c>
      <c r="I19" s="131">
        <v>8423390</v>
      </c>
      <c r="J19" s="131">
        <v>8050300</v>
      </c>
      <c r="K19" s="131">
        <f t="shared" si="2"/>
        <v>467966.11111111112</v>
      </c>
      <c r="L19" s="131">
        <f t="shared" si="3"/>
        <v>731845.45454545459</v>
      </c>
      <c r="M19" s="131">
        <v>202</v>
      </c>
      <c r="N19" s="131">
        <v>34</v>
      </c>
      <c r="O19" s="131">
        <v>21</v>
      </c>
      <c r="P19" s="93">
        <f t="shared" si="4"/>
        <v>0.16831683168316833</v>
      </c>
      <c r="Q19" s="93">
        <f t="shared" si="5"/>
        <v>0.10396039603960396</v>
      </c>
      <c r="R19" s="131">
        <v>17804290</v>
      </c>
      <c r="S19" s="131">
        <v>13076320</v>
      </c>
      <c r="T19" s="131">
        <f t="shared" si="6"/>
        <v>523655.5882352941</v>
      </c>
      <c r="U19" s="131">
        <f t="shared" si="7"/>
        <v>622681.90476190473</v>
      </c>
      <c r="V19" s="131">
        <v>6748</v>
      </c>
      <c r="W19" s="131">
        <v>293</v>
      </c>
      <c r="X19" s="131">
        <v>170</v>
      </c>
      <c r="Y19" s="93">
        <f t="shared" si="8"/>
        <v>4.3420272673384705E-2</v>
      </c>
      <c r="Z19" s="93">
        <f t="shared" si="9"/>
        <v>2.5192649673977476E-2</v>
      </c>
      <c r="AA19" s="131">
        <v>89678870</v>
      </c>
      <c r="AB19" s="131">
        <v>77180470</v>
      </c>
      <c r="AC19" s="131">
        <f t="shared" si="10"/>
        <v>306071.228668942</v>
      </c>
      <c r="AD19" s="131">
        <f t="shared" si="11"/>
        <v>454002.76470588235</v>
      </c>
      <c r="AE19" s="131">
        <v>6016</v>
      </c>
      <c r="AF19" s="131">
        <v>475</v>
      </c>
      <c r="AG19" s="131">
        <v>284</v>
      </c>
      <c r="AH19" s="93">
        <f t="shared" si="12"/>
        <v>7.8956117021276598E-2</v>
      </c>
      <c r="AI19" s="93">
        <f t="shared" si="13"/>
        <v>4.7207446808510641E-2</v>
      </c>
      <c r="AJ19" s="131">
        <v>142619950</v>
      </c>
      <c r="AK19" s="131">
        <v>108738260</v>
      </c>
      <c r="AL19" s="131">
        <f t="shared" si="14"/>
        <v>300252.5263157895</v>
      </c>
      <c r="AM19" s="131">
        <f t="shared" si="15"/>
        <v>382881.19718309859</v>
      </c>
      <c r="AN19" s="131">
        <v>4341</v>
      </c>
      <c r="AO19" s="131">
        <v>701</v>
      </c>
      <c r="AP19" s="131">
        <v>462</v>
      </c>
      <c r="AQ19" s="93">
        <f t="shared" si="16"/>
        <v>0.16148352914075098</v>
      </c>
      <c r="AR19" s="93">
        <f t="shared" si="17"/>
        <v>0.10642709053213545</v>
      </c>
      <c r="AS19" s="131">
        <v>225313270</v>
      </c>
      <c r="AT19" s="131">
        <v>182749870</v>
      </c>
      <c r="AU19" s="131">
        <f t="shared" si="18"/>
        <v>321416.9329529244</v>
      </c>
      <c r="AV19" s="131">
        <f t="shared" si="19"/>
        <v>395562.48917748919</v>
      </c>
      <c r="AW19" s="131">
        <v>2089</v>
      </c>
      <c r="AX19" s="131">
        <v>513</v>
      </c>
      <c r="AY19" s="131">
        <v>390</v>
      </c>
      <c r="AZ19" s="93">
        <f t="shared" si="20"/>
        <v>0.24557204404021063</v>
      </c>
      <c r="BA19" s="93">
        <f t="shared" si="21"/>
        <v>0.18669219722355193</v>
      </c>
      <c r="BB19" s="131">
        <v>169584410</v>
      </c>
      <c r="BC19" s="131">
        <v>149049610</v>
      </c>
      <c r="BD19" s="131">
        <f t="shared" si="22"/>
        <v>330573.89863547758</v>
      </c>
      <c r="BE19" s="131">
        <f t="shared" si="23"/>
        <v>382178.48717948719</v>
      </c>
      <c r="BF19" s="131">
        <v>914</v>
      </c>
      <c r="BG19" s="131">
        <v>283</v>
      </c>
      <c r="BH19" s="131">
        <v>215</v>
      </c>
      <c r="BI19" s="93">
        <f t="shared" si="24"/>
        <v>0.30962800875273522</v>
      </c>
      <c r="BJ19" s="93">
        <f t="shared" si="25"/>
        <v>0.23522975929978118</v>
      </c>
      <c r="BK19" s="131">
        <v>91384160</v>
      </c>
      <c r="BL19" s="131">
        <v>85012080</v>
      </c>
      <c r="BM19" s="131">
        <f t="shared" si="26"/>
        <v>322912.22614840989</v>
      </c>
      <c r="BN19" s="131">
        <f t="shared" si="27"/>
        <v>395405.02325581393</v>
      </c>
      <c r="BO19" s="131">
        <f t="shared" si="43"/>
        <v>20407</v>
      </c>
      <c r="BP19" s="131">
        <f t="shared" si="29"/>
        <v>2317</v>
      </c>
      <c r="BQ19" s="131">
        <f t="shared" si="29"/>
        <v>1553</v>
      </c>
      <c r="BR19" s="93">
        <f t="shared" si="30"/>
        <v>0.11353947174988975</v>
      </c>
      <c r="BS19" s="93">
        <f t="shared" si="31"/>
        <v>7.6101337776253247E-2</v>
      </c>
      <c r="BT19" s="131">
        <f t="shared" si="32"/>
        <v>744808340</v>
      </c>
      <c r="BU19" s="131">
        <f t="shared" si="32"/>
        <v>623856910</v>
      </c>
      <c r="BV19" s="131">
        <f t="shared" si="33"/>
        <v>321453.75053949072</v>
      </c>
      <c r="BW19" s="131">
        <f t="shared" si="34"/>
        <v>401710.82421120413</v>
      </c>
      <c r="BY19" s="65" t="str">
        <f t="shared" si="35"/>
        <v>福島区</v>
      </c>
      <c r="BZ19" s="147">
        <f t="shared" si="36"/>
        <v>0.12584954300445278</v>
      </c>
      <c r="CA19" s="162">
        <f t="shared" si="37"/>
        <v>0.126</v>
      </c>
      <c r="CB19" s="65" t="str">
        <f t="shared" si="38"/>
        <v>城東区</v>
      </c>
      <c r="CC19" s="147">
        <f t="shared" si="39"/>
        <v>8.3549853848652156E-2</v>
      </c>
      <c r="CD19" s="147">
        <f t="shared" si="40"/>
        <v>8.4000000000000005E-2</v>
      </c>
      <c r="CE19" s="66"/>
      <c r="CF19" s="147">
        <f t="shared" si="41"/>
        <v>0.114</v>
      </c>
      <c r="CG19" s="147">
        <f t="shared" si="42"/>
        <v>7.4999999999999997E-2</v>
      </c>
      <c r="CH19" s="184">
        <v>0</v>
      </c>
    </row>
    <row r="20" spans="2:86" s="20" customFormat="1" ht="12">
      <c r="B20" s="92">
        <v>14</v>
      </c>
      <c r="C20" s="86" t="s">
        <v>107</v>
      </c>
      <c r="D20" s="131">
        <v>42</v>
      </c>
      <c r="E20" s="131">
        <v>10</v>
      </c>
      <c r="F20" s="131">
        <v>5</v>
      </c>
      <c r="G20" s="93">
        <f t="shared" si="0"/>
        <v>0.23809523809523808</v>
      </c>
      <c r="H20" s="93">
        <f t="shared" si="1"/>
        <v>0.11904761904761904</v>
      </c>
      <c r="I20" s="131">
        <v>3231590</v>
      </c>
      <c r="J20" s="131">
        <v>2500910</v>
      </c>
      <c r="K20" s="131">
        <f t="shared" si="2"/>
        <v>323159</v>
      </c>
      <c r="L20" s="131">
        <f t="shared" si="3"/>
        <v>500182</v>
      </c>
      <c r="M20" s="131">
        <v>113</v>
      </c>
      <c r="N20" s="131">
        <v>11</v>
      </c>
      <c r="O20" s="131">
        <v>8</v>
      </c>
      <c r="P20" s="93">
        <f t="shared" si="4"/>
        <v>9.7345132743362831E-2</v>
      </c>
      <c r="Q20" s="93">
        <f t="shared" si="5"/>
        <v>7.0796460176991149E-2</v>
      </c>
      <c r="R20" s="131">
        <v>4030000</v>
      </c>
      <c r="S20" s="131">
        <v>2763990</v>
      </c>
      <c r="T20" s="131">
        <f t="shared" si="6"/>
        <v>366363.63636363635</v>
      </c>
      <c r="U20" s="131">
        <f t="shared" si="7"/>
        <v>345498.75</v>
      </c>
      <c r="V20" s="131">
        <v>4903</v>
      </c>
      <c r="W20" s="131">
        <v>218</v>
      </c>
      <c r="X20" s="131">
        <v>148</v>
      </c>
      <c r="Y20" s="93">
        <f t="shared" si="8"/>
        <v>4.446257393432592E-2</v>
      </c>
      <c r="Z20" s="93">
        <f t="shared" si="9"/>
        <v>3.0185600652661636E-2</v>
      </c>
      <c r="AA20" s="131">
        <v>87193460</v>
      </c>
      <c r="AB20" s="131">
        <v>72779870</v>
      </c>
      <c r="AC20" s="131">
        <f t="shared" si="10"/>
        <v>399970</v>
      </c>
      <c r="AD20" s="131">
        <f t="shared" si="11"/>
        <v>491755.8783783784</v>
      </c>
      <c r="AE20" s="131">
        <v>4391</v>
      </c>
      <c r="AF20" s="131">
        <v>391</v>
      </c>
      <c r="AG20" s="131">
        <v>241</v>
      </c>
      <c r="AH20" s="93">
        <f t="shared" si="12"/>
        <v>8.9045775449783648E-2</v>
      </c>
      <c r="AI20" s="93">
        <f t="shared" si="13"/>
        <v>5.4884992029150537E-2</v>
      </c>
      <c r="AJ20" s="131">
        <v>128239270</v>
      </c>
      <c r="AK20" s="131">
        <v>102253980</v>
      </c>
      <c r="AL20" s="131">
        <f t="shared" si="14"/>
        <v>327977.67263427109</v>
      </c>
      <c r="AM20" s="131">
        <f t="shared" si="15"/>
        <v>424290.37344398338</v>
      </c>
      <c r="AN20" s="131">
        <v>3465</v>
      </c>
      <c r="AO20" s="131">
        <v>545</v>
      </c>
      <c r="AP20" s="131">
        <v>393</v>
      </c>
      <c r="AQ20" s="93">
        <f t="shared" si="16"/>
        <v>0.15728715728715728</v>
      </c>
      <c r="AR20" s="93">
        <f t="shared" si="17"/>
        <v>0.11341991341991342</v>
      </c>
      <c r="AS20" s="131">
        <v>184655330</v>
      </c>
      <c r="AT20" s="131">
        <v>154575400</v>
      </c>
      <c r="AU20" s="131">
        <f t="shared" si="18"/>
        <v>338817.11926605506</v>
      </c>
      <c r="AV20" s="131">
        <f t="shared" si="19"/>
        <v>393321.62849872775</v>
      </c>
      <c r="AW20" s="131">
        <v>1754</v>
      </c>
      <c r="AX20" s="131">
        <v>514</v>
      </c>
      <c r="AY20" s="131">
        <v>380</v>
      </c>
      <c r="AZ20" s="93">
        <f t="shared" si="20"/>
        <v>0.29304446978335236</v>
      </c>
      <c r="BA20" s="93">
        <f t="shared" si="21"/>
        <v>0.21664766248574688</v>
      </c>
      <c r="BB20" s="131">
        <v>176627750</v>
      </c>
      <c r="BC20" s="131">
        <v>148450120</v>
      </c>
      <c r="BD20" s="131">
        <f t="shared" si="22"/>
        <v>343633.75486381323</v>
      </c>
      <c r="BE20" s="131">
        <f t="shared" si="23"/>
        <v>390658.21052631579</v>
      </c>
      <c r="BF20" s="131">
        <v>709</v>
      </c>
      <c r="BG20" s="131">
        <v>255</v>
      </c>
      <c r="BH20" s="131">
        <v>209</v>
      </c>
      <c r="BI20" s="93">
        <f t="shared" si="24"/>
        <v>0.35966149506346967</v>
      </c>
      <c r="BJ20" s="93">
        <f t="shared" si="25"/>
        <v>0.29478138222849082</v>
      </c>
      <c r="BK20" s="131">
        <v>87228090</v>
      </c>
      <c r="BL20" s="131">
        <v>78789730</v>
      </c>
      <c r="BM20" s="131">
        <f t="shared" si="26"/>
        <v>342070.9411764706</v>
      </c>
      <c r="BN20" s="131">
        <f t="shared" si="27"/>
        <v>376984.35406698566</v>
      </c>
      <c r="BO20" s="131">
        <f t="shared" si="43"/>
        <v>15377</v>
      </c>
      <c r="BP20" s="131">
        <f t="shared" si="29"/>
        <v>1944</v>
      </c>
      <c r="BQ20" s="131">
        <f t="shared" si="29"/>
        <v>1384</v>
      </c>
      <c r="BR20" s="93">
        <f t="shared" si="30"/>
        <v>0.12642257917669247</v>
      </c>
      <c r="BS20" s="93">
        <f t="shared" si="31"/>
        <v>9.0004552253365414E-2</v>
      </c>
      <c r="BT20" s="131">
        <f t="shared" si="32"/>
        <v>671205490</v>
      </c>
      <c r="BU20" s="131">
        <f t="shared" si="32"/>
        <v>562114000</v>
      </c>
      <c r="BV20" s="131">
        <f t="shared" si="33"/>
        <v>345270.31378600822</v>
      </c>
      <c r="BW20" s="131">
        <f t="shared" si="34"/>
        <v>406151.73410404625</v>
      </c>
      <c r="BY20" s="65" t="str">
        <f t="shared" si="35"/>
        <v>豊中市</v>
      </c>
      <c r="BZ20" s="147">
        <f t="shared" si="36"/>
        <v>0.12528524232825858</v>
      </c>
      <c r="CA20" s="162">
        <f t="shared" si="37"/>
        <v>0.125</v>
      </c>
      <c r="CB20" s="65" t="str">
        <f t="shared" si="38"/>
        <v>住吉区</v>
      </c>
      <c r="CC20" s="147">
        <f t="shared" si="39"/>
        <v>8.2557892500531124E-2</v>
      </c>
      <c r="CD20" s="147">
        <f t="shared" si="40"/>
        <v>8.3000000000000004E-2</v>
      </c>
      <c r="CE20" s="66"/>
      <c r="CF20" s="147">
        <f t="shared" si="41"/>
        <v>0.114</v>
      </c>
      <c r="CG20" s="147">
        <f t="shared" si="42"/>
        <v>7.4999999999999997E-2</v>
      </c>
      <c r="CH20" s="184">
        <v>0</v>
      </c>
    </row>
    <row r="21" spans="2:86" s="20" customFormat="1" ht="12">
      <c r="B21" s="92">
        <v>15</v>
      </c>
      <c r="C21" s="86" t="s">
        <v>108</v>
      </c>
      <c r="D21" s="131">
        <v>87</v>
      </c>
      <c r="E21" s="131">
        <v>19</v>
      </c>
      <c r="F21" s="131">
        <v>12</v>
      </c>
      <c r="G21" s="93">
        <f t="shared" si="0"/>
        <v>0.21839080459770116</v>
      </c>
      <c r="H21" s="93">
        <f t="shared" si="1"/>
        <v>0.13793103448275862</v>
      </c>
      <c r="I21" s="131">
        <v>10552900</v>
      </c>
      <c r="J21" s="131">
        <v>8394250</v>
      </c>
      <c r="K21" s="131">
        <f t="shared" si="2"/>
        <v>555415.78947368416</v>
      </c>
      <c r="L21" s="131">
        <f t="shared" si="3"/>
        <v>699520.83333333337</v>
      </c>
      <c r="M21" s="131">
        <v>233</v>
      </c>
      <c r="N21" s="131">
        <v>31</v>
      </c>
      <c r="O21" s="131">
        <v>21</v>
      </c>
      <c r="P21" s="93">
        <f t="shared" si="4"/>
        <v>0.13304721030042918</v>
      </c>
      <c r="Q21" s="93">
        <f t="shared" si="5"/>
        <v>9.012875536480687E-2</v>
      </c>
      <c r="R21" s="131">
        <v>11791570</v>
      </c>
      <c r="S21" s="131">
        <v>10452020</v>
      </c>
      <c r="T21" s="131">
        <f t="shared" si="6"/>
        <v>380373.22580645164</v>
      </c>
      <c r="U21" s="131">
        <f t="shared" si="7"/>
        <v>497715.23809523811</v>
      </c>
      <c r="V21" s="131">
        <v>8510</v>
      </c>
      <c r="W21" s="131">
        <v>404</v>
      </c>
      <c r="X21" s="131">
        <v>240</v>
      </c>
      <c r="Y21" s="93">
        <f t="shared" si="8"/>
        <v>4.7473560517038778E-2</v>
      </c>
      <c r="Z21" s="93">
        <f t="shared" si="9"/>
        <v>2.8202115158636899E-2</v>
      </c>
      <c r="AA21" s="131">
        <v>123568360</v>
      </c>
      <c r="AB21" s="131">
        <v>99450020</v>
      </c>
      <c r="AC21" s="131">
        <f t="shared" si="10"/>
        <v>305862.27722772275</v>
      </c>
      <c r="AD21" s="131">
        <f t="shared" si="11"/>
        <v>414375.08333333331</v>
      </c>
      <c r="AE21" s="131">
        <v>7159</v>
      </c>
      <c r="AF21" s="131">
        <v>668</v>
      </c>
      <c r="AG21" s="131">
        <v>419</v>
      </c>
      <c r="AH21" s="93">
        <f t="shared" si="12"/>
        <v>9.3309121385668395E-2</v>
      </c>
      <c r="AI21" s="93">
        <f t="shared" si="13"/>
        <v>5.8527727336220144E-2</v>
      </c>
      <c r="AJ21" s="131">
        <v>185414980</v>
      </c>
      <c r="AK21" s="131">
        <v>157064230</v>
      </c>
      <c r="AL21" s="131">
        <f t="shared" si="14"/>
        <v>277567.33532934129</v>
      </c>
      <c r="AM21" s="131">
        <f t="shared" si="15"/>
        <v>374854.96420047735</v>
      </c>
      <c r="AN21" s="131">
        <v>5330</v>
      </c>
      <c r="AO21" s="131">
        <v>896</v>
      </c>
      <c r="AP21" s="131">
        <v>621</v>
      </c>
      <c r="AQ21" s="93">
        <f t="shared" si="16"/>
        <v>0.16810506566604128</v>
      </c>
      <c r="AR21" s="93">
        <f t="shared" si="17"/>
        <v>0.11651031894934334</v>
      </c>
      <c r="AS21" s="131">
        <v>267322230</v>
      </c>
      <c r="AT21" s="131">
        <v>233923290</v>
      </c>
      <c r="AU21" s="131">
        <f t="shared" si="18"/>
        <v>298350.703125</v>
      </c>
      <c r="AV21" s="131">
        <f t="shared" si="19"/>
        <v>376688.06763285026</v>
      </c>
      <c r="AW21" s="131">
        <v>2429</v>
      </c>
      <c r="AX21" s="131">
        <v>641</v>
      </c>
      <c r="AY21" s="131">
        <v>507</v>
      </c>
      <c r="AZ21" s="93">
        <f t="shared" si="20"/>
        <v>0.26389460683408811</v>
      </c>
      <c r="BA21" s="93">
        <f t="shared" si="21"/>
        <v>0.20872787155207906</v>
      </c>
      <c r="BB21" s="131">
        <v>215020880</v>
      </c>
      <c r="BC21" s="131">
        <v>190067190</v>
      </c>
      <c r="BD21" s="131">
        <f t="shared" si="22"/>
        <v>335445.99063962558</v>
      </c>
      <c r="BE21" s="131">
        <f t="shared" si="23"/>
        <v>374885.97633136093</v>
      </c>
      <c r="BF21" s="131">
        <v>884</v>
      </c>
      <c r="BG21" s="131">
        <v>285</v>
      </c>
      <c r="BH21" s="131">
        <v>238</v>
      </c>
      <c r="BI21" s="93">
        <f t="shared" si="24"/>
        <v>0.32239819004524889</v>
      </c>
      <c r="BJ21" s="93">
        <f t="shared" si="25"/>
        <v>0.26923076923076922</v>
      </c>
      <c r="BK21" s="131">
        <v>110358510</v>
      </c>
      <c r="BL21" s="131">
        <v>104098040</v>
      </c>
      <c r="BM21" s="131">
        <f t="shared" si="26"/>
        <v>387222.84210526315</v>
      </c>
      <c r="BN21" s="131">
        <f t="shared" si="27"/>
        <v>437386.72268907563</v>
      </c>
      <c r="BO21" s="131">
        <f t="shared" si="43"/>
        <v>24632</v>
      </c>
      <c r="BP21" s="131">
        <f t="shared" si="29"/>
        <v>2944</v>
      </c>
      <c r="BQ21" s="131">
        <f t="shared" si="29"/>
        <v>2058</v>
      </c>
      <c r="BR21" s="93">
        <f t="shared" si="30"/>
        <v>0.1195193244559922</v>
      </c>
      <c r="BS21" s="93">
        <f t="shared" si="31"/>
        <v>8.3549853848652156E-2</v>
      </c>
      <c r="BT21" s="131">
        <f t="shared" si="32"/>
        <v>924029430</v>
      </c>
      <c r="BU21" s="131">
        <f t="shared" si="32"/>
        <v>803449040</v>
      </c>
      <c r="BV21" s="131">
        <f t="shared" si="33"/>
        <v>313868.69225543475</v>
      </c>
      <c r="BW21" s="131">
        <f t="shared" si="34"/>
        <v>390402.8377065112</v>
      </c>
      <c r="BY21" s="65" t="str">
        <f t="shared" si="35"/>
        <v>住吉区</v>
      </c>
      <c r="BZ21" s="147">
        <f t="shared" si="36"/>
        <v>0.12496282132993414</v>
      </c>
      <c r="CA21" s="162">
        <f t="shared" si="37"/>
        <v>0.125</v>
      </c>
      <c r="CB21" s="65" t="str">
        <f t="shared" si="38"/>
        <v>阿倍野区</v>
      </c>
      <c r="CC21" s="147">
        <f t="shared" si="39"/>
        <v>8.2063023437970714E-2</v>
      </c>
      <c r="CD21" s="147">
        <f t="shared" si="40"/>
        <v>8.2000000000000003E-2</v>
      </c>
      <c r="CE21" s="66"/>
      <c r="CF21" s="147">
        <f t="shared" si="41"/>
        <v>0.114</v>
      </c>
      <c r="CG21" s="147">
        <f t="shared" si="42"/>
        <v>7.4999999999999997E-2</v>
      </c>
      <c r="CH21" s="184">
        <v>0</v>
      </c>
    </row>
    <row r="22" spans="2:86" s="20" customFormat="1" ht="12">
      <c r="B22" s="92">
        <v>16</v>
      </c>
      <c r="C22" s="86" t="s">
        <v>63</v>
      </c>
      <c r="D22" s="131">
        <v>39</v>
      </c>
      <c r="E22" s="131">
        <v>6</v>
      </c>
      <c r="F22" s="131">
        <v>4</v>
      </c>
      <c r="G22" s="93">
        <f t="shared" si="0"/>
        <v>0.15384615384615385</v>
      </c>
      <c r="H22" s="93">
        <f t="shared" si="1"/>
        <v>0.10256410256410256</v>
      </c>
      <c r="I22" s="131">
        <v>1515320</v>
      </c>
      <c r="J22" s="131">
        <v>1350800</v>
      </c>
      <c r="K22" s="131">
        <f t="shared" si="2"/>
        <v>252553.33333333334</v>
      </c>
      <c r="L22" s="131">
        <f t="shared" si="3"/>
        <v>337700</v>
      </c>
      <c r="M22" s="131">
        <v>123</v>
      </c>
      <c r="N22" s="131">
        <v>27</v>
      </c>
      <c r="O22" s="131">
        <v>11</v>
      </c>
      <c r="P22" s="93">
        <f t="shared" si="4"/>
        <v>0.21951219512195122</v>
      </c>
      <c r="Q22" s="93">
        <f t="shared" si="5"/>
        <v>8.943089430894309E-2</v>
      </c>
      <c r="R22" s="131">
        <v>7472660</v>
      </c>
      <c r="S22" s="131">
        <v>5505840</v>
      </c>
      <c r="T22" s="131">
        <f t="shared" si="6"/>
        <v>276765.18518518517</v>
      </c>
      <c r="U22" s="131">
        <f t="shared" si="7"/>
        <v>500530.90909090912</v>
      </c>
      <c r="V22" s="131">
        <v>5104</v>
      </c>
      <c r="W22" s="131">
        <v>218</v>
      </c>
      <c r="X22" s="131">
        <v>115</v>
      </c>
      <c r="Y22" s="93">
        <f t="shared" si="8"/>
        <v>4.2711598746081506E-2</v>
      </c>
      <c r="Z22" s="93">
        <f t="shared" si="9"/>
        <v>2.2531347962382445E-2</v>
      </c>
      <c r="AA22" s="131">
        <v>59669120</v>
      </c>
      <c r="AB22" s="131">
        <v>48362710</v>
      </c>
      <c r="AC22" s="131">
        <f t="shared" si="10"/>
        <v>273711.55963302753</v>
      </c>
      <c r="AD22" s="131">
        <f t="shared" si="11"/>
        <v>420545.30434782611</v>
      </c>
      <c r="AE22" s="131">
        <v>4642</v>
      </c>
      <c r="AF22" s="131">
        <v>375</v>
      </c>
      <c r="AG22" s="131">
        <v>209</v>
      </c>
      <c r="AH22" s="93">
        <f t="shared" si="12"/>
        <v>8.0784144765187416E-2</v>
      </c>
      <c r="AI22" s="93">
        <f t="shared" si="13"/>
        <v>4.5023696682464455E-2</v>
      </c>
      <c r="AJ22" s="131">
        <v>111971180</v>
      </c>
      <c r="AK22" s="131">
        <v>96094030</v>
      </c>
      <c r="AL22" s="131">
        <f t="shared" si="14"/>
        <v>298589.81333333335</v>
      </c>
      <c r="AM22" s="131">
        <f t="shared" si="15"/>
        <v>459780.04784688994</v>
      </c>
      <c r="AN22" s="131">
        <v>3820</v>
      </c>
      <c r="AO22" s="131">
        <v>640</v>
      </c>
      <c r="AP22" s="131">
        <v>405</v>
      </c>
      <c r="AQ22" s="93">
        <f t="shared" si="16"/>
        <v>0.16753926701570682</v>
      </c>
      <c r="AR22" s="93">
        <f t="shared" si="17"/>
        <v>0.10602094240837696</v>
      </c>
      <c r="AS22" s="131">
        <v>180486710</v>
      </c>
      <c r="AT22" s="131">
        <v>153879570</v>
      </c>
      <c r="AU22" s="131">
        <f t="shared" si="18"/>
        <v>282010.484375</v>
      </c>
      <c r="AV22" s="131">
        <f t="shared" si="19"/>
        <v>379949.55555555556</v>
      </c>
      <c r="AW22" s="131">
        <v>2097</v>
      </c>
      <c r="AX22" s="131">
        <v>571</v>
      </c>
      <c r="AY22" s="131">
        <v>407</v>
      </c>
      <c r="AZ22" s="93">
        <f t="shared" si="20"/>
        <v>0.27229375298044828</v>
      </c>
      <c r="BA22" s="93">
        <f t="shared" si="21"/>
        <v>0.19408679065331425</v>
      </c>
      <c r="BB22" s="131">
        <v>184648880</v>
      </c>
      <c r="BC22" s="131">
        <v>161343170</v>
      </c>
      <c r="BD22" s="131">
        <f t="shared" si="22"/>
        <v>323378.07355516637</v>
      </c>
      <c r="BE22" s="131">
        <f t="shared" si="23"/>
        <v>396420.5651105651</v>
      </c>
      <c r="BF22" s="131">
        <v>772</v>
      </c>
      <c r="BG22" s="131">
        <v>260</v>
      </c>
      <c r="BH22" s="131">
        <v>211</v>
      </c>
      <c r="BI22" s="93">
        <f t="shared" si="24"/>
        <v>0.33678756476683935</v>
      </c>
      <c r="BJ22" s="93">
        <f t="shared" si="25"/>
        <v>0.27331606217616583</v>
      </c>
      <c r="BK22" s="131">
        <v>90132230</v>
      </c>
      <c r="BL22" s="131">
        <v>82234410</v>
      </c>
      <c r="BM22" s="131">
        <f t="shared" si="26"/>
        <v>346662.42307692306</v>
      </c>
      <c r="BN22" s="131">
        <f t="shared" si="27"/>
        <v>389736.54028436018</v>
      </c>
      <c r="BO22" s="131">
        <f t="shared" si="43"/>
        <v>16597</v>
      </c>
      <c r="BP22" s="131">
        <f t="shared" si="29"/>
        <v>2097</v>
      </c>
      <c r="BQ22" s="131">
        <f t="shared" si="29"/>
        <v>1362</v>
      </c>
      <c r="BR22" s="93">
        <f t="shared" si="30"/>
        <v>0.12634813520515756</v>
      </c>
      <c r="BS22" s="93">
        <f t="shared" si="31"/>
        <v>8.2063023437970714E-2</v>
      </c>
      <c r="BT22" s="131">
        <f t="shared" si="32"/>
        <v>635896100</v>
      </c>
      <c r="BU22" s="131">
        <f t="shared" si="32"/>
        <v>548770530</v>
      </c>
      <c r="BV22" s="131">
        <f t="shared" si="33"/>
        <v>303240.86790653312</v>
      </c>
      <c r="BW22" s="131">
        <f t="shared" si="34"/>
        <v>402915.22026431718</v>
      </c>
      <c r="BY22" s="65" t="str">
        <f t="shared" si="35"/>
        <v>八尾市</v>
      </c>
      <c r="BZ22" s="147">
        <f t="shared" si="36"/>
        <v>0.12299426762286235</v>
      </c>
      <c r="CA22" s="162">
        <f t="shared" si="37"/>
        <v>0.123</v>
      </c>
      <c r="CB22" s="65" t="str">
        <f t="shared" si="38"/>
        <v>吹田市</v>
      </c>
      <c r="CC22" s="147">
        <f t="shared" si="39"/>
        <v>8.1631823815038293E-2</v>
      </c>
      <c r="CD22" s="147">
        <f t="shared" si="40"/>
        <v>8.2000000000000003E-2</v>
      </c>
      <c r="CE22" s="66"/>
      <c r="CF22" s="147">
        <f t="shared" si="41"/>
        <v>0.114</v>
      </c>
      <c r="CG22" s="147">
        <f t="shared" si="42"/>
        <v>7.4999999999999997E-2</v>
      </c>
      <c r="CH22" s="184">
        <v>0</v>
      </c>
    </row>
    <row r="23" spans="2:86" s="20" customFormat="1" ht="12">
      <c r="B23" s="92">
        <v>17</v>
      </c>
      <c r="C23" s="86" t="s">
        <v>109</v>
      </c>
      <c r="D23" s="131">
        <v>82</v>
      </c>
      <c r="E23" s="131">
        <v>11</v>
      </c>
      <c r="F23" s="131">
        <v>6</v>
      </c>
      <c r="G23" s="93">
        <f t="shared" si="0"/>
        <v>0.13414634146341464</v>
      </c>
      <c r="H23" s="93">
        <f t="shared" si="1"/>
        <v>7.3170731707317069E-2</v>
      </c>
      <c r="I23" s="131">
        <v>3743200</v>
      </c>
      <c r="J23" s="131">
        <v>2814230</v>
      </c>
      <c r="K23" s="131">
        <f t="shared" si="2"/>
        <v>340290.90909090912</v>
      </c>
      <c r="L23" s="131">
        <f t="shared" si="3"/>
        <v>469038.33333333331</v>
      </c>
      <c r="M23" s="131">
        <v>214</v>
      </c>
      <c r="N23" s="131">
        <v>35</v>
      </c>
      <c r="O23" s="131">
        <v>21</v>
      </c>
      <c r="P23" s="93">
        <f t="shared" si="4"/>
        <v>0.16355140186915887</v>
      </c>
      <c r="Q23" s="93">
        <f t="shared" si="5"/>
        <v>9.8130841121495324E-2</v>
      </c>
      <c r="R23" s="131">
        <v>12605890</v>
      </c>
      <c r="S23" s="131">
        <v>10115550</v>
      </c>
      <c r="T23" s="131">
        <f t="shared" si="6"/>
        <v>360168.28571428574</v>
      </c>
      <c r="U23" s="131">
        <f t="shared" si="7"/>
        <v>481692.85714285716</v>
      </c>
      <c r="V23" s="131">
        <v>7507</v>
      </c>
      <c r="W23" s="131">
        <v>341</v>
      </c>
      <c r="X23" s="131">
        <v>168</v>
      </c>
      <c r="Y23" s="93">
        <f t="shared" si="8"/>
        <v>4.5424270680698015E-2</v>
      </c>
      <c r="Z23" s="93">
        <f t="shared" si="9"/>
        <v>2.2379112828027174E-2</v>
      </c>
      <c r="AA23" s="131">
        <v>96124650</v>
      </c>
      <c r="AB23" s="131">
        <v>70648870</v>
      </c>
      <c r="AC23" s="131">
        <f t="shared" si="10"/>
        <v>281890.46920821117</v>
      </c>
      <c r="AD23" s="131">
        <f t="shared" si="11"/>
        <v>420528.98809523811</v>
      </c>
      <c r="AE23" s="131">
        <v>6802</v>
      </c>
      <c r="AF23" s="131">
        <v>573</v>
      </c>
      <c r="AG23" s="131">
        <v>341</v>
      </c>
      <c r="AH23" s="93">
        <f t="shared" si="12"/>
        <v>8.4239929432519844E-2</v>
      </c>
      <c r="AI23" s="93">
        <f t="shared" si="13"/>
        <v>5.013231402528668E-2</v>
      </c>
      <c r="AJ23" s="131">
        <v>186257600</v>
      </c>
      <c r="AK23" s="131">
        <v>142104990</v>
      </c>
      <c r="AL23" s="131">
        <f t="shared" si="14"/>
        <v>325056.89354275743</v>
      </c>
      <c r="AM23" s="131">
        <f t="shared" si="15"/>
        <v>416730.17595307919</v>
      </c>
      <c r="AN23" s="131">
        <v>5288</v>
      </c>
      <c r="AO23" s="131">
        <v>905</v>
      </c>
      <c r="AP23" s="131">
        <v>606</v>
      </c>
      <c r="AQ23" s="93">
        <f t="shared" si="16"/>
        <v>0.17114220877458397</v>
      </c>
      <c r="AR23" s="93">
        <f t="shared" si="17"/>
        <v>0.11459909228441754</v>
      </c>
      <c r="AS23" s="131">
        <v>266263460</v>
      </c>
      <c r="AT23" s="131">
        <v>228959130</v>
      </c>
      <c r="AU23" s="131">
        <f t="shared" si="18"/>
        <v>294213.7679558011</v>
      </c>
      <c r="AV23" s="131">
        <f t="shared" si="19"/>
        <v>377820.34653465345</v>
      </c>
      <c r="AW23" s="131">
        <v>2616</v>
      </c>
      <c r="AX23" s="131">
        <v>735</v>
      </c>
      <c r="AY23" s="131">
        <v>537</v>
      </c>
      <c r="AZ23" s="93">
        <f t="shared" si="20"/>
        <v>0.28096330275229359</v>
      </c>
      <c r="BA23" s="93">
        <f t="shared" si="21"/>
        <v>0.20527522935779816</v>
      </c>
      <c r="BB23" s="131">
        <v>235946790</v>
      </c>
      <c r="BC23" s="131">
        <v>212568270</v>
      </c>
      <c r="BD23" s="131">
        <f t="shared" si="22"/>
        <v>321016.04081632651</v>
      </c>
      <c r="BE23" s="131">
        <f t="shared" si="23"/>
        <v>395844.07821229048</v>
      </c>
      <c r="BF23" s="131">
        <v>1026</v>
      </c>
      <c r="BG23" s="131">
        <v>341</v>
      </c>
      <c r="BH23" s="131">
        <v>264</v>
      </c>
      <c r="BI23" s="93">
        <f t="shared" si="24"/>
        <v>0.33235867446393763</v>
      </c>
      <c r="BJ23" s="93">
        <f t="shared" si="25"/>
        <v>0.25730994152046782</v>
      </c>
      <c r="BK23" s="131">
        <v>131126890</v>
      </c>
      <c r="BL23" s="131">
        <v>117487800</v>
      </c>
      <c r="BM23" s="131">
        <f t="shared" si="26"/>
        <v>384536.33431085042</v>
      </c>
      <c r="BN23" s="131">
        <f t="shared" si="27"/>
        <v>445029.54545454547</v>
      </c>
      <c r="BO23" s="131">
        <f t="shared" si="43"/>
        <v>23535</v>
      </c>
      <c r="BP23" s="131">
        <f t="shared" si="43"/>
        <v>2941</v>
      </c>
      <c r="BQ23" s="131">
        <f t="shared" si="43"/>
        <v>1943</v>
      </c>
      <c r="BR23" s="93">
        <f t="shared" si="30"/>
        <v>0.12496282132993414</v>
      </c>
      <c r="BS23" s="93">
        <f t="shared" si="31"/>
        <v>8.2557892500531124E-2</v>
      </c>
      <c r="BT23" s="131">
        <f t="shared" ref="BT23:BU80" si="44">SUM(I23,R23,AA23,AJ23,AS23,BB23,BK23)</f>
        <v>932068480</v>
      </c>
      <c r="BU23" s="131">
        <f t="shared" si="44"/>
        <v>784698840</v>
      </c>
      <c r="BV23" s="131">
        <f t="shared" si="33"/>
        <v>316922.29853791225</v>
      </c>
      <c r="BW23" s="131">
        <f t="shared" si="34"/>
        <v>403859.41327843542</v>
      </c>
      <c r="BY23" s="65" t="str">
        <f t="shared" si="35"/>
        <v>藤井寺市</v>
      </c>
      <c r="BZ23" s="147">
        <f t="shared" si="36"/>
        <v>0.12279687951459116</v>
      </c>
      <c r="CA23" s="162">
        <f t="shared" si="37"/>
        <v>0.123</v>
      </c>
      <c r="CB23" s="65" t="str">
        <f t="shared" si="38"/>
        <v>北区</v>
      </c>
      <c r="CC23" s="147">
        <f t="shared" si="39"/>
        <v>8.1505875308734377E-2</v>
      </c>
      <c r="CD23" s="147">
        <f t="shared" si="40"/>
        <v>8.2000000000000003E-2</v>
      </c>
      <c r="CE23" s="66"/>
      <c r="CF23" s="147">
        <f t="shared" si="41"/>
        <v>0.114</v>
      </c>
      <c r="CG23" s="147">
        <f t="shared" si="42"/>
        <v>7.4999999999999997E-2</v>
      </c>
      <c r="CH23" s="184">
        <v>0</v>
      </c>
    </row>
    <row r="24" spans="2:86" s="20" customFormat="1" ht="12">
      <c r="B24" s="92">
        <v>18</v>
      </c>
      <c r="C24" s="86" t="s">
        <v>64</v>
      </c>
      <c r="D24" s="131">
        <v>52</v>
      </c>
      <c r="E24" s="131">
        <v>9</v>
      </c>
      <c r="F24" s="131">
        <v>8</v>
      </c>
      <c r="G24" s="93">
        <f t="shared" si="0"/>
        <v>0.17307692307692307</v>
      </c>
      <c r="H24" s="93">
        <f t="shared" si="1"/>
        <v>0.15384615384615385</v>
      </c>
      <c r="I24" s="131">
        <v>5278000</v>
      </c>
      <c r="J24" s="131">
        <v>5207800</v>
      </c>
      <c r="K24" s="131">
        <f t="shared" si="2"/>
        <v>586444.4444444445</v>
      </c>
      <c r="L24" s="131">
        <f t="shared" si="3"/>
        <v>650975</v>
      </c>
      <c r="M24" s="131">
        <v>150</v>
      </c>
      <c r="N24" s="131">
        <v>29</v>
      </c>
      <c r="O24" s="131">
        <v>21</v>
      </c>
      <c r="P24" s="93">
        <f t="shared" si="4"/>
        <v>0.19333333333333333</v>
      </c>
      <c r="Q24" s="93">
        <f t="shared" si="5"/>
        <v>0.14000000000000001</v>
      </c>
      <c r="R24" s="131">
        <v>13270230</v>
      </c>
      <c r="S24" s="131">
        <v>11579750</v>
      </c>
      <c r="T24" s="131">
        <f t="shared" si="6"/>
        <v>457594.13793103449</v>
      </c>
      <c r="U24" s="131">
        <f t="shared" si="7"/>
        <v>551416.66666666663</v>
      </c>
      <c r="V24" s="131">
        <v>6704</v>
      </c>
      <c r="W24" s="131">
        <v>333</v>
      </c>
      <c r="X24" s="131">
        <v>185</v>
      </c>
      <c r="Y24" s="93">
        <f t="shared" si="8"/>
        <v>4.9671837708830546E-2</v>
      </c>
      <c r="Z24" s="93">
        <f t="shared" si="9"/>
        <v>2.759546539379475E-2</v>
      </c>
      <c r="AA24" s="131">
        <v>107013080</v>
      </c>
      <c r="AB24" s="131">
        <v>72588910</v>
      </c>
      <c r="AC24" s="131">
        <f t="shared" si="10"/>
        <v>321360.60060060059</v>
      </c>
      <c r="AD24" s="131">
        <f t="shared" si="11"/>
        <v>392372.48648648651</v>
      </c>
      <c r="AE24" s="131">
        <v>6195</v>
      </c>
      <c r="AF24" s="131">
        <v>553</v>
      </c>
      <c r="AG24" s="131">
        <v>348</v>
      </c>
      <c r="AH24" s="93">
        <f t="shared" si="12"/>
        <v>8.9265536723163841E-2</v>
      </c>
      <c r="AI24" s="93">
        <f t="shared" si="13"/>
        <v>5.6174334140435836E-2</v>
      </c>
      <c r="AJ24" s="131">
        <v>170917130</v>
      </c>
      <c r="AK24" s="131">
        <v>140070310</v>
      </c>
      <c r="AL24" s="131">
        <f t="shared" si="14"/>
        <v>309072.56781193492</v>
      </c>
      <c r="AM24" s="131">
        <f t="shared" si="15"/>
        <v>402500.8908045977</v>
      </c>
      <c r="AN24" s="131">
        <v>4684</v>
      </c>
      <c r="AO24" s="131">
        <v>854</v>
      </c>
      <c r="AP24" s="131">
        <v>577</v>
      </c>
      <c r="AQ24" s="93">
        <f t="shared" si="16"/>
        <v>0.18232280102476517</v>
      </c>
      <c r="AR24" s="93">
        <f t="shared" si="17"/>
        <v>0.12318531169940222</v>
      </c>
      <c r="AS24" s="131">
        <v>275385770</v>
      </c>
      <c r="AT24" s="131">
        <v>226917120</v>
      </c>
      <c r="AU24" s="131">
        <f t="shared" si="18"/>
        <v>322465.77283372363</v>
      </c>
      <c r="AV24" s="131">
        <f t="shared" si="19"/>
        <v>393270.57192374353</v>
      </c>
      <c r="AW24" s="131">
        <v>2447</v>
      </c>
      <c r="AX24" s="131">
        <v>674</v>
      </c>
      <c r="AY24" s="131">
        <v>510</v>
      </c>
      <c r="AZ24" s="93">
        <f t="shared" si="20"/>
        <v>0.27543931344503475</v>
      </c>
      <c r="BA24" s="93">
        <f t="shared" si="21"/>
        <v>0.20841847159787494</v>
      </c>
      <c r="BB24" s="131">
        <v>221039960</v>
      </c>
      <c r="BC24" s="131">
        <v>194899560</v>
      </c>
      <c r="BD24" s="131">
        <f t="shared" si="22"/>
        <v>327952.46290801186</v>
      </c>
      <c r="BE24" s="131">
        <f t="shared" si="23"/>
        <v>382156</v>
      </c>
      <c r="BF24" s="131">
        <v>924</v>
      </c>
      <c r="BG24" s="131">
        <v>331</v>
      </c>
      <c r="BH24" s="131">
        <v>269</v>
      </c>
      <c r="BI24" s="93">
        <f t="shared" si="24"/>
        <v>0.35822510822510822</v>
      </c>
      <c r="BJ24" s="93">
        <f t="shared" si="25"/>
        <v>0.29112554112554112</v>
      </c>
      <c r="BK24" s="131">
        <v>122251790</v>
      </c>
      <c r="BL24" s="131">
        <v>112605760</v>
      </c>
      <c r="BM24" s="131">
        <f t="shared" si="26"/>
        <v>369340.75528700906</v>
      </c>
      <c r="BN24" s="131">
        <f t="shared" si="27"/>
        <v>418608.77323420072</v>
      </c>
      <c r="BO24" s="131">
        <f t="shared" si="43"/>
        <v>21156</v>
      </c>
      <c r="BP24" s="131">
        <f t="shared" si="43"/>
        <v>2783</v>
      </c>
      <c r="BQ24" s="131">
        <f t="shared" si="43"/>
        <v>1918</v>
      </c>
      <c r="BR24" s="93">
        <f t="shared" si="30"/>
        <v>0.13154660616373606</v>
      </c>
      <c r="BS24" s="93">
        <f t="shared" si="31"/>
        <v>9.0659860086972965E-2</v>
      </c>
      <c r="BT24" s="131">
        <f t="shared" si="44"/>
        <v>915155960</v>
      </c>
      <c r="BU24" s="131">
        <f t="shared" si="44"/>
        <v>763869210</v>
      </c>
      <c r="BV24" s="131">
        <f t="shared" si="33"/>
        <v>328837.93029105285</v>
      </c>
      <c r="BW24" s="131">
        <f t="shared" si="34"/>
        <v>398263.40458811261</v>
      </c>
      <c r="BY24" s="65" t="str">
        <f t="shared" si="35"/>
        <v>城東区</v>
      </c>
      <c r="BZ24" s="147">
        <f t="shared" si="36"/>
        <v>0.1195193244559922</v>
      </c>
      <c r="CA24" s="162">
        <f t="shared" si="37"/>
        <v>0.12</v>
      </c>
      <c r="CB24" s="65" t="str">
        <f t="shared" si="38"/>
        <v>高石市</v>
      </c>
      <c r="CC24" s="147">
        <f t="shared" si="39"/>
        <v>7.9006518318723309E-2</v>
      </c>
      <c r="CD24" s="147">
        <f t="shared" si="40"/>
        <v>7.9000000000000001E-2</v>
      </c>
      <c r="CE24" s="66"/>
      <c r="CF24" s="147">
        <f t="shared" si="41"/>
        <v>0.114</v>
      </c>
      <c r="CG24" s="147">
        <f t="shared" si="42"/>
        <v>7.4999999999999997E-2</v>
      </c>
      <c r="CH24" s="184">
        <v>0</v>
      </c>
    </row>
    <row r="25" spans="2:86" s="20" customFormat="1" ht="12">
      <c r="B25" s="92">
        <v>19</v>
      </c>
      <c r="C25" s="86" t="s">
        <v>110</v>
      </c>
      <c r="D25" s="131">
        <v>75</v>
      </c>
      <c r="E25" s="131">
        <v>8</v>
      </c>
      <c r="F25" s="131">
        <v>4</v>
      </c>
      <c r="G25" s="93">
        <f t="shared" si="0"/>
        <v>0.10666666666666667</v>
      </c>
      <c r="H25" s="93">
        <f t="shared" si="1"/>
        <v>5.3333333333333337E-2</v>
      </c>
      <c r="I25" s="131">
        <v>2115240</v>
      </c>
      <c r="J25" s="131">
        <v>1779370</v>
      </c>
      <c r="K25" s="131">
        <f t="shared" si="2"/>
        <v>264405</v>
      </c>
      <c r="L25" s="131">
        <f t="shared" si="3"/>
        <v>444842.5</v>
      </c>
      <c r="M25" s="131">
        <v>180</v>
      </c>
      <c r="N25" s="131">
        <v>29</v>
      </c>
      <c r="O25" s="131">
        <v>19</v>
      </c>
      <c r="P25" s="93">
        <f t="shared" si="4"/>
        <v>0.16111111111111112</v>
      </c>
      <c r="Q25" s="93">
        <f t="shared" si="5"/>
        <v>0.10555555555555556</v>
      </c>
      <c r="R25" s="131">
        <v>20311780</v>
      </c>
      <c r="S25" s="131">
        <v>17282540</v>
      </c>
      <c r="T25" s="131">
        <f t="shared" si="6"/>
        <v>700406.20689655177</v>
      </c>
      <c r="U25" s="131">
        <f t="shared" si="7"/>
        <v>909607.36842105258</v>
      </c>
      <c r="V25" s="131">
        <v>4986</v>
      </c>
      <c r="W25" s="131">
        <v>211</v>
      </c>
      <c r="X25" s="131">
        <v>114</v>
      </c>
      <c r="Y25" s="93">
        <f t="shared" si="8"/>
        <v>4.2318491776975532E-2</v>
      </c>
      <c r="Z25" s="93">
        <f t="shared" si="9"/>
        <v>2.2864019253910951E-2</v>
      </c>
      <c r="AA25" s="131">
        <v>58919300</v>
      </c>
      <c r="AB25" s="131">
        <v>46522800</v>
      </c>
      <c r="AC25" s="131">
        <f t="shared" si="10"/>
        <v>279238.3886255924</v>
      </c>
      <c r="AD25" s="131">
        <f t="shared" si="11"/>
        <v>408094.73684210528</v>
      </c>
      <c r="AE25" s="131">
        <v>4309</v>
      </c>
      <c r="AF25" s="131">
        <v>371</v>
      </c>
      <c r="AG25" s="131">
        <v>200</v>
      </c>
      <c r="AH25" s="93">
        <f t="shared" si="12"/>
        <v>8.6098862845207708E-2</v>
      </c>
      <c r="AI25" s="93">
        <f t="shared" si="13"/>
        <v>4.6414481318171268E-2</v>
      </c>
      <c r="AJ25" s="131">
        <v>97972940</v>
      </c>
      <c r="AK25" s="131">
        <v>79252070</v>
      </c>
      <c r="AL25" s="131">
        <f t="shared" si="14"/>
        <v>264078.00539083558</v>
      </c>
      <c r="AM25" s="131">
        <f t="shared" si="15"/>
        <v>396260.35</v>
      </c>
      <c r="AN25" s="131">
        <v>3066</v>
      </c>
      <c r="AO25" s="131">
        <v>440</v>
      </c>
      <c r="AP25" s="131">
        <v>260</v>
      </c>
      <c r="AQ25" s="93">
        <f t="shared" si="16"/>
        <v>0.14350945857795172</v>
      </c>
      <c r="AR25" s="93">
        <f t="shared" si="17"/>
        <v>8.4801043705153289E-2</v>
      </c>
      <c r="AS25" s="131">
        <v>115849210</v>
      </c>
      <c r="AT25" s="131">
        <v>95917160</v>
      </c>
      <c r="AU25" s="131">
        <f t="shared" si="18"/>
        <v>263293.65909090912</v>
      </c>
      <c r="AV25" s="131">
        <f t="shared" si="19"/>
        <v>368912.15384615387</v>
      </c>
      <c r="AW25" s="131">
        <v>1511</v>
      </c>
      <c r="AX25" s="131">
        <v>347</v>
      </c>
      <c r="AY25" s="131">
        <v>243</v>
      </c>
      <c r="AZ25" s="93">
        <f t="shared" si="20"/>
        <v>0.22964923891462607</v>
      </c>
      <c r="BA25" s="93">
        <f t="shared" si="21"/>
        <v>0.16082064857710127</v>
      </c>
      <c r="BB25" s="131">
        <v>123216730</v>
      </c>
      <c r="BC25" s="131">
        <v>108187080</v>
      </c>
      <c r="BD25" s="131">
        <f t="shared" si="22"/>
        <v>355091.4409221902</v>
      </c>
      <c r="BE25" s="131">
        <f t="shared" si="23"/>
        <v>445214.32098765433</v>
      </c>
      <c r="BF25" s="131">
        <v>596</v>
      </c>
      <c r="BG25" s="131">
        <v>153</v>
      </c>
      <c r="BH25" s="131">
        <v>116</v>
      </c>
      <c r="BI25" s="93">
        <f t="shared" si="24"/>
        <v>0.25671140939597314</v>
      </c>
      <c r="BJ25" s="93">
        <f t="shared" si="25"/>
        <v>0.19463087248322147</v>
      </c>
      <c r="BK25" s="131">
        <v>50570160</v>
      </c>
      <c r="BL25" s="131">
        <v>46398480</v>
      </c>
      <c r="BM25" s="131">
        <f t="shared" si="26"/>
        <v>330523.92156862747</v>
      </c>
      <c r="BN25" s="131">
        <f t="shared" si="27"/>
        <v>399986.89655172412</v>
      </c>
      <c r="BO25" s="131">
        <f t="shared" si="43"/>
        <v>14723</v>
      </c>
      <c r="BP25" s="131">
        <f t="shared" si="43"/>
        <v>1559</v>
      </c>
      <c r="BQ25" s="131">
        <f t="shared" si="43"/>
        <v>956</v>
      </c>
      <c r="BR25" s="93">
        <f t="shared" si="30"/>
        <v>0.10588874550023772</v>
      </c>
      <c r="BS25" s="93">
        <f t="shared" si="31"/>
        <v>6.4932418664674321E-2</v>
      </c>
      <c r="BT25" s="131">
        <f t="shared" si="44"/>
        <v>468955360</v>
      </c>
      <c r="BU25" s="131">
        <f t="shared" si="44"/>
        <v>395339500</v>
      </c>
      <c r="BV25" s="131">
        <f t="shared" si="33"/>
        <v>300805.23412443872</v>
      </c>
      <c r="BW25" s="131">
        <f t="shared" si="34"/>
        <v>413535.04184100416</v>
      </c>
      <c r="BY25" s="65" t="str">
        <f t="shared" si="35"/>
        <v>大阪市</v>
      </c>
      <c r="BZ25" s="147">
        <f t="shared" si="36"/>
        <v>0.11915905393567763</v>
      </c>
      <c r="CA25" s="162">
        <f t="shared" si="37"/>
        <v>0.11899999999999999</v>
      </c>
      <c r="CB25" s="65" t="str">
        <f t="shared" si="38"/>
        <v>東大阪市</v>
      </c>
      <c r="CC25" s="147">
        <f t="shared" si="39"/>
        <v>7.7962997872512318E-2</v>
      </c>
      <c r="CD25" s="147">
        <f t="shared" si="40"/>
        <v>7.8E-2</v>
      </c>
      <c r="CE25" s="66"/>
      <c r="CF25" s="147">
        <f t="shared" si="41"/>
        <v>0.114</v>
      </c>
      <c r="CG25" s="147">
        <f t="shared" si="42"/>
        <v>7.4999999999999997E-2</v>
      </c>
      <c r="CH25" s="184">
        <v>0</v>
      </c>
    </row>
    <row r="26" spans="2:86" s="20" customFormat="1" ht="12">
      <c r="B26" s="92">
        <v>20</v>
      </c>
      <c r="C26" s="86" t="s">
        <v>111</v>
      </c>
      <c r="D26" s="131">
        <v>58</v>
      </c>
      <c r="E26" s="131">
        <v>3</v>
      </c>
      <c r="F26" s="131">
        <v>2</v>
      </c>
      <c r="G26" s="93">
        <f t="shared" si="0"/>
        <v>5.1724137931034482E-2</v>
      </c>
      <c r="H26" s="93">
        <f t="shared" si="1"/>
        <v>3.4482758620689655E-2</v>
      </c>
      <c r="I26" s="131">
        <v>1737480</v>
      </c>
      <c r="J26" s="131">
        <v>1725480</v>
      </c>
      <c r="K26" s="131">
        <f t="shared" si="2"/>
        <v>579160</v>
      </c>
      <c r="L26" s="131">
        <f t="shared" si="3"/>
        <v>862740</v>
      </c>
      <c r="M26" s="131">
        <v>179</v>
      </c>
      <c r="N26" s="131">
        <v>30</v>
      </c>
      <c r="O26" s="131">
        <v>18</v>
      </c>
      <c r="P26" s="93">
        <f t="shared" si="4"/>
        <v>0.16759776536312848</v>
      </c>
      <c r="Q26" s="93">
        <f t="shared" si="5"/>
        <v>0.1005586592178771</v>
      </c>
      <c r="R26" s="131">
        <v>14741390</v>
      </c>
      <c r="S26" s="131">
        <v>9237620</v>
      </c>
      <c r="T26" s="131">
        <f t="shared" si="6"/>
        <v>491379.66666666669</v>
      </c>
      <c r="U26" s="131">
        <f t="shared" si="7"/>
        <v>513201.11111111112</v>
      </c>
      <c r="V26" s="131">
        <v>7702</v>
      </c>
      <c r="W26" s="131">
        <v>296</v>
      </c>
      <c r="X26" s="131">
        <v>158</v>
      </c>
      <c r="Y26" s="93">
        <f t="shared" si="8"/>
        <v>3.8431576213970399E-2</v>
      </c>
      <c r="Z26" s="93">
        <f t="shared" si="9"/>
        <v>2.0514152168267984E-2</v>
      </c>
      <c r="AA26" s="131">
        <v>80038260</v>
      </c>
      <c r="AB26" s="131">
        <v>63722600</v>
      </c>
      <c r="AC26" s="131">
        <f t="shared" si="10"/>
        <v>270399.52702702704</v>
      </c>
      <c r="AD26" s="131">
        <f t="shared" si="11"/>
        <v>403307.59493670886</v>
      </c>
      <c r="AE26" s="131">
        <v>6417</v>
      </c>
      <c r="AF26" s="131">
        <v>509</v>
      </c>
      <c r="AG26" s="131">
        <v>279</v>
      </c>
      <c r="AH26" s="93">
        <f t="shared" si="12"/>
        <v>7.9320554776375257E-2</v>
      </c>
      <c r="AI26" s="93">
        <f t="shared" si="13"/>
        <v>4.3478260869565216E-2</v>
      </c>
      <c r="AJ26" s="131">
        <v>147789450</v>
      </c>
      <c r="AK26" s="131">
        <v>113855130</v>
      </c>
      <c r="AL26" s="131">
        <f t="shared" si="14"/>
        <v>290352.55402750493</v>
      </c>
      <c r="AM26" s="131">
        <f t="shared" si="15"/>
        <v>408082.90322580643</v>
      </c>
      <c r="AN26" s="131">
        <v>4568</v>
      </c>
      <c r="AO26" s="131">
        <v>704</v>
      </c>
      <c r="AP26" s="131">
        <v>446</v>
      </c>
      <c r="AQ26" s="93">
        <f t="shared" si="16"/>
        <v>0.15411558669001751</v>
      </c>
      <c r="AR26" s="93">
        <f t="shared" si="17"/>
        <v>9.7635726795096328E-2</v>
      </c>
      <c r="AS26" s="131">
        <v>199731060</v>
      </c>
      <c r="AT26" s="131">
        <v>170864590</v>
      </c>
      <c r="AU26" s="131">
        <f t="shared" si="18"/>
        <v>283708.89204545453</v>
      </c>
      <c r="AV26" s="131">
        <f t="shared" si="19"/>
        <v>383104.46188340808</v>
      </c>
      <c r="AW26" s="131">
        <v>2186</v>
      </c>
      <c r="AX26" s="131">
        <v>537</v>
      </c>
      <c r="AY26" s="131">
        <v>390</v>
      </c>
      <c r="AZ26" s="93">
        <f t="shared" si="20"/>
        <v>0.24565416285452882</v>
      </c>
      <c r="BA26" s="93">
        <f t="shared" si="21"/>
        <v>0.17840805123513268</v>
      </c>
      <c r="BB26" s="131">
        <v>152222650</v>
      </c>
      <c r="BC26" s="131">
        <v>132351240</v>
      </c>
      <c r="BD26" s="131">
        <f t="shared" si="22"/>
        <v>283468.62197392923</v>
      </c>
      <c r="BE26" s="131">
        <f t="shared" si="23"/>
        <v>339362.15384615387</v>
      </c>
      <c r="BF26" s="131">
        <v>862</v>
      </c>
      <c r="BG26" s="131">
        <v>272</v>
      </c>
      <c r="BH26" s="131">
        <v>218</v>
      </c>
      <c r="BI26" s="93">
        <f t="shared" si="24"/>
        <v>0.31554524361948955</v>
      </c>
      <c r="BJ26" s="93">
        <f t="shared" si="25"/>
        <v>0.25290023201856149</v>
      </c>
      <c r="BK26" s="131">
        <v>94993430</v>
      </c>
      <c r="BL26" s="131">
        <v>86783390</v>
      </c>
      <c r="BM26" s="131">
        <f t="shared" si="26"/>
        <v>349240.55147058825</v>
      </c>
      <c r="BN26" s="131">
        <f t="shared" si="27"/>
        <v>398088.94495412841</v>
      </c>
      <c r="BO26" s="131">
        <f t="shared" si="43"/>
        <v>21972</v>
      </c>
      <c r="BP26" s="131">
        <f t="shared" si="43"/>
        <v>2351</v>
      </c>
      <c r="BQ26" s="131">
        <f t="shared" si="43"/>
        <v>1511</v>
      </c>
      <c r="BR26" s="93">
        <f t="shared" si="30"/>
        <v>0.10699981795011833</v>
      </c>
      <c r="BS26" s="93">
        <f t="shared" si="31"/>
        <v>6.8769342799927177E-2</v>
      </c>
      <c r="BT26" s="131">
        <f t="shared" si="44"/>
        <v>691253720</v>
      </c>
      <c r="BU26" s="131">
        <f t="shared" si="44"/>
        <v>578540050</v>
      </c>
      <c r="BV26" s="131">
        <f t="shared" si="33"/>
        <v>294025.40195661422</v>
      </c>
      <c r="BW26" s="131">
        <f t="shared" si="34"/>
        <v>382885.53937789542</v>
      </c>
      <c r="BY26" s="65" t="str">
        <f t="shared" si="35"/>
        <v>西淀川区</v>
      </c>
      <c r="BZ26" s="147">
        <f t="shared" si="36"/>
        <v>0.1162985529322163</v>
      </c>
      <c r="CA26" s="162">
        <f t="shared" si="37"/>
        <v>0.11600000000000001</v>
      </c>
      <c r="CB26" s="65" t="str">
        <f t="shared" si="38"/>
        <v>大阪市</v>
      </c>
      <c r="CC26" s="147">
        <f t="shared" si="39"/>
        <v>7.77096455734924E-2</v>
      </c>
      <c r="CD26" s="147">
        <f t="shared" si="40"/>
        <v>7.8E-2</v>
      </c>
      <c r="CE26" s="66"/>
      <c r="CF26" s="147">
        <f t="shared" si="41"/>
        <v>0.114</v>
      </c>
      <c r="CG26" s="147">
        <f t="shared" si="42"/>
        <v>7.4999999999999997E-2</v>
      </c>
      <c r="CH26" s="184">
        <v>0</v>
      </c>
    </row>
    <row r="27" spans="2:86" s="20" customFormat="1" ht="12">
      <c r="B27" s="92">
        <v>21</v>
      </c>
      <c r="C27" s="86" t="s">
        <v>112</v>
      </c>
      <c r="D27" s="131">
        <v>55</v>
      </c>
      <c r="E27" s="131">
        <v>5</v>
      </c>
      <c r="F27" s="131">
        <v>2</v>
      </c>
      <c r="G27" s="93">
        <f t="shared" si="0"/>
        <v>9.0909090909090912E-2</v>
      </c>
      <c r="H27" s="93">
        <f t="shared" si="1"/>
        <v>3.6363636363636362E-2</v>
      </c>
      <c r="I27" s="131">
        <v>3037860</v>
      </c>
      <c r="J27" s="131">
        <v>1070860</v>
      </c>
      <c r="K27" s="131">
        <f t="shared" si="2"/>
        <v>607572</v>
      </c>
      <c r="L27" s="131">
        <f t="shared" si="3"/>
        <v>535430</v>
      </c>
      <c r="M27" s="131">
        <v>115</v>
      </c>
      <c r="N27" s="131">
        <v>7</v>
      </c>
      <c r="O27" s="131">
        <v>6</v>
      </c>
      <c r="P27" s="93">
        <f t="shared" si="4"/>
        <v>6.0869565217391307E-2</v>
      </c>
      <c r="Q27" s="93">
        <f t="shared" si="5"/>
        <v>5.2173913043478258E-2</v>
      </c>
      <c r="R27" s="131">
        <v>5106450</v>
      </c>
      <c r="S27" s="131">
        <v>4846100</v>
      </c>
      <c r="T27" s="131">
        <f t="shared" si="6"/>
        <v>729492.85714285716</v>
      </c>
      <c r="U27" s="131">
        <f t="shared" si="7"/>
        <v>807683.33333333337</v>
      </c>
      <c r="V27" s="131">
        <v>5045</v>
      </c>
      <c r="W27" s="131">
        <v>222</v>
      </c>
      <c r="X27" s="131">
        <v>106</v>
      </c>
      <c r="Y27" s="93">
        <f t="shared" si="8"/>
        <v>4.4003964321110013E-2</v>
      </c>
      <c r="Z27" s="93">
        <f t="shared" si="9"/>
        <v>2.1010901883052529E-2</v>
      </c>
      <c r="AA27" s="131">
        <v>60684940</v>
      </c>
      <c r="AB27" s="131">
        <v>47366470</v>
      </c>
      <c r="AC27" s="131">
        <f t="shared" si="10"/>
        <v>273355.58558558556</v>
      </c>
      <c r="AD27" s="131">
        <f t="shared" si="11"/>
        <v>446853.49056603771</v>
      </c>
      <c r="AE27" s="131">
        <v>4592</v>
      </c>
      <c r="AF27" s="131">
        <v>369</v>
      </c>
      <c r="AG27" s="131">
        <v>207</v>
      </c>
      <c r="AH27" s="93">
        <f t="shared" si="12"/>
        <v>8.0357142857142863E-2</v>
      </c>
      <c r="AI27" s="93">
        <f t="shared" si="13"/>
        <v>4.5078397212543551E-2</v>
      </c>
      <c r="AJ27" s="131">
        <v>118725770</v>
      </c>
      <c r="AK27" s="131">
        <v>87759580</v>
      </c>
      <c r="AL27" s="131">
        <f t="shared" si="14"/>
        <v>321750.05420054198</v>
      </c>
      <c r="AM27" s="131">
        <f t="shared" si="15"/>
        <v>423959.32367149758</v>
      </c>
      <c r="AN27" s="131">
        <v>3074</v>
      </c>
      <c r="AO27" s="131">
        <v>520</v>
      </c>
      <c r="AP27" s="131">
        <v>334</v>
      </c>
      <c r="AQ27" s="93">
        <f t="shared" si="16"/>
        <v>0.16916070266753416</v>
      </c>
      <c r="AR27" s="93">
        <f t="shared" si="17"/>
        <v>0.10865322055953155</v>
      </c>
      <c r="AS27" s="131">
        <v>186968860</v>
      </c>
      <c r="AT27" s="131">
        <v>147528040</v>
      </c>
      <c r="AU27" s="131">
        <f t="shared" si="18"/>
        <v>359555.5</v>
      </c>
      <c r="AV27" s="131">
        <f t="shared" si="19"/>
        <v>441700.71856287424</v>
      </c>
      <c r="AW27" s="131">
        <v>1331</v>
      </c>
      <c r="AX27" s="131">
        <v>325</v>
      </c>
      <c r="AY27" s="131">
        <v>223</v>
      </c>
      <c r="AZ27" s="93">
        <f t="shared" si="20"/>
        <v>0.24417731029301276</v>
      </c>
      <c r="BA27" s="93">
        <f t="shared" si="21"/>
        <v>0.16754320060105185</v>
      </c>
      <c r="BB27" s="131">
        <v>106689340</v>
      </c>
      <c r="BC27" s="131">
        <v>90592060</v>
      </c>
      <c r="BD27" s="131">
        <f t="shared" si="22"/>
        <v>328274.89230769232</v>
      </c>
      <c r="BE27" s="131">
        <f t="shared" si="23"/>
        <v>406242.42152466369</v>
      </c>
      <c r="BF27" s="131">
        <v>421</v>
      </c>
      <c r="BG27" s="131">
        <v>141</v>
      </c>
      <c r="BH27" s="131">
        <v>117</v>
      </c>
      <c r="BI27" s="93">
        <f t="shared" si="24"/>
        <v>0.33491686460807601</v>
      </c>
      <c r="BJ27" s="93">
        <f t="shared" si="25"/>
        <v>0.27790973871733965</v>
      </c>
      <c r="BK27" s="131">
        <v>50427360</v>
      </c>
      <c r="BL27" s="131">
        <v>47964370</v>
      </c>
      <c r="BM27" s="131">
        <f t="shared" si="26"/>
        <v>357640.85106382979</v>
      </c>
      <c r="BN27" s="131">
        <f t="shared" si="27"/>
        <v>409951.88034188031</v>
      </c>
      <c r="BO27" s="131">
        <f t="shared" si="43"/>
        <v>14633</v>
      </c>
      <c r="BP27" s="131">
        <f t="shared" si="43"/>
        <v>1589</v>
      </c>
      <c r="BQ27" s="131">
        <f t="shared" si="43"/>
        <v>995</v>
      </c>
      <c r="BR27" s="93">
        <f t="shared" si="30"/>
        <v>0.10859017289687692</v>
      </c>
      <c r="BS27" s="93">
        <f t="shared" si="31"/>
        <v>6.7996993097792655E-2</v>
      </c>
      <c r="BT27" s="131">
        <f t="shared" si="44"/>
        <v>531640580</v>
      </c>
      <c r="BU27" s="131">
        <f t="shared" si="44"/>
        <v>427127480</v>
      </c>
      <c r="BV27" s="131">
        <f t="shared" si="33"/>
        <v>334575.56954059156</v>
      </c>
      <c r="BW27" s="131">
        <f t="shared" si="34"/>
        <v>429273.84924623114</v>
      </c>
      <c r="BY27" s="65" t="str">
        <f t="shared" si="35"/>
        <v>大阪狭山市</v>
      </c>
      <c r="BZ27" s="147">
        <f t="shared" si="36"/>
        <v>0.11612475116124751</v>
      </c>
      <c r="CA27" s="162">
        <f t="shared" si="37"/>
        <v>0.11600000000000001</v>
      </c>
      <c r="CB27" s="65" t="str">
        <f t="shared" si="38"/>
        <v>羽曳野市</v>
      </c>
      <c r="CC27" s="147">
        <f t="shared" si="39"/>
        <v>7.6580444349039392E-2</v>
      </c>
      <c r="CD27" s="147">
        <f t="shared" si="40"/>
        <v>7.6999999999999999E-2</v>
      </c>
      <c r="CE27" s="66"/>
      <c r="CF27" s="147">
        <f t="shared" si="41"/>
        <v>0.114</v>
      </c>
      <c r="CG27" s="147">
        <f t="shared" si="42"/>
        <v>7.4999999999999997E-2</v>
      </c>
      <c r="CH27" s="184">
        <v>0</v>
      </c>
    </row>
    <row r="28" spans="2:86" s="20" customFormat="1" ht="12">
      <c r="B28" s="92">
        <v>22</v>
      </c>
      <c r="C28" s="86" t="s">
        <v>65</v>
      </c>
      <c r="D28" s="131">
        <v>57</v>
      </c>
      <c r="E28" s="131">
        <v>5</v>
      </c>
      <c r="F28" s="131">
        <v>2</v>
      </c>
      <c r="G28" s="93">
        <f t="shared" si="0"/>
        <v>8.771929824561403E-2</v>
      </c>
      <c r="H28" s="93">
        <f t="shared" si="1"/>
        <v>3.5087719298245612E-2</v>
      </c>
      <c r="I28" s="131">
        <v>1469450</v>
      </c>
      <c r="J28" s="131">
        <v>1325780</v>
      </c>
      <c r="K28" s="131">
        <f t="shared" si="2"/>
        <v>293890</v>
      </c>
      <c r="L28" s="131">
        <f t="shared" si="3"/>
        <v>662890</v>
      </c>
      <c r="M28" s="131">
        <v>182</v>
      </c>
      <c r="N28" s="131">
        <v>26</v>
      </c>
      <c r="O28" s="131">
        <v>15</v>
      </c>
      <c r="P28" s="93">
        <f t="shared" si="4"/>
        <v>0.14285714285714285</v>
      </c>
      <c r="Q28" s="93">
        <f t="shared" si="5"/>
        <v>8.2417582417582416E-2</v>
      </c>
      <c r="R28" s="131">
        <v>11907470</v>
      </c>
      <c r="S28" s="131">
        <v>9439780</v>
      </c>
      <c r="T28" s="131">
        <f t="shared" si="6"/>
        <v>457979.61538461538</v>
      </c>
      <c r="U28" s="131">
        <f t="shared" si="7"/>
        <v>629318.66666666663</v>
      </c>
      <c r="V28" s="131">
        <v>6745</v>
      </c>
      <c r="W28" s="131">
        <v>272</v>
      </c>
      <c r="X28" s="131">
        <v>145</v>
      </c>
      <c r="Y28" s="93">
        <f t="shared" si="8"/>
        <v>4.0326167531504815E-2</v>
      </c>
      <c r="Z28" s="93">
        <f t="shared" si="9"/>
        <v>2.1497405485544848E-2</v>
      </c>
      <c r="AA28" s="131">
        <v>75575390</v>
      </c>
      <c r="AB28" s="131">
        <v>58893450</v>
      </c>
      <c r="AC28" s="131">
        <f t="shared" si="10"/>
        <v>277850.69852941175</v>
      </c>
      <c r="AD28" s="131">
        <f t="shared" si="11"/>
        <v>406161.72413793101</v>
      </c>
      <c r="AE28" s="131">
        <v>5637</v>
      </c>
      <c r="AF28" s="131">
        <v>407</v>
      </c>
      <c r="AG28" s="131">
        <v>220</v>
      </c>
      <c r="AH28" s="93">
        <f t="shared" si="12"/>
        <v>7.2201525634202596E-2</v>
      </c>
      <c r="AI28" s="93">
        <f t="shared" si="13"/>
        <v>3.9027851694163562E-2</v>
      </c>
      <c r="AJ28" s="131">
        <v>107695990</v>
      </c>
      <c r="AK28" s="131">
        <v>86063870</v>
      </c>
      <c r="AL28" s="131">
        <f t="shared" si="14"/>
        <v>264609.31203931203</v>
      </c>
      <c r="AM28" s="131">
        <f t="shared" si="15"/>
        <v>391199.40909090912</v>
      </c>
      <c r="AN28" s="131">
        <v>3693</v>
      </c>
      <c r="AO28" s="131">
        <v>571</v>
      </c>
      <c r="AP28" s="131">
        <v>369</v>
      </c>
      <c r="AQ28" s="93">
        <f t="shared" si="16"/>
        <v>0.15461684267533171</v>
      </c>
      <c r="AR28" s="93">
        <f t="shared" si="17"/>
        <v>9.9918765231519088E-2</v>
      </c>
      <c r="AS28" s="131">
        <v>161364330</v>
      </c>
      <c r="AT28" s="131">
        <v>133613230</v>
      </c>
      <c r="AU28" s="131">
        <f t="shared" si="18"/>
        <v>282599.52714535902</v>
      </c>
      <c r="AV28" s="131">
        <f t="shared" si="19"/>
        <v>362095.47425474256</v>
      </c>
      <c r="AW28" s="131">
        <v>1750</v>
      </c>
      <c r="AX28" s="131">
        <v>405</v>
      </c>
      <c r="AY28" s="131">
        <v>307</v>
      </c>
      <c r="AZ28" s="93">
        <f t="shared" si="20"/>
        <v>0.23142857142857143</v>
      </c>
      <c r="BA28" s="93">
        <f t="shared" si="21"/>
        <v>0.17542857142857143</v>
      </c>
      <c r="BB28" s="131">
        <v>135763860</v>
      </c>
      <c r="BC28" s="131">
        <v>121159390</v>
      </c>
      <c r="BD28" s="131">
        <f t="shared" si="22"/>
        <v>335219.40740740742</v>
      </c>
      <c r="BE28" s="131">
        <f t="shared" si="23"/>
        <v>394655.99348534201</v>
      </c>
      <c r="BF28" s="131">
        <v>687</v>
      </c>
      <c r="BG28" s="131">
        <v>209</v>
      </c>
      <c r="BH28" s="131">
        <v>169</v>
      </c>
      <c r="BI28" s="93">
        <f t="shared" si="24"/>
        <v>0.3042212518195051</v>
      </c>
      <c r="BJ28" s="93">
        <f t="shared" si="25"/>
        <v>0.24599708879184862</v>
      </c>
      <c r="BK28" s="131">
        <v>74294690</v>
      </c>
      <c r="BL28" s="131">
        <v>66167270</v>
      </c>
      <c r="BM28" s="131">
        <f t="shared" si="26"/>
        <v>355476.98564593302</v>
      </c>
      <c r="BN28" s="131">
        <f t="shared" si="27"/>
        <v>391522.30769230769</v>
      </c>
      <c r="BO28" s="131">
        <f t="shared" si="43"/>
        <v>18751</v>
      </c>
      <c r="BP28" s="131">
        <f t="shared" si="43"/>
        <v>1895</v>
      </c>
      <c r="BQ28" s="131">
        <f t="shared" si="43"/>
        <v>1227</v>
      </c>
      <c r="BR28" s="93">
        <f t="shared" si="30"/>
        <v>0.10106127673190764</v>
      </c>
      <c r="BS28" s="93">
        <f t="shared" si="31"/>
        <v>6.5436510052797187E-2</v>
      </c>
      <c r="BT28" s="131">
        <f t="shared" si="44"/>
        <v>568071180</v>
      </c>
      <c r="BU28" s="131">
        <f t="shared" si="44"/>
        <v>476662770</v>
      </c>
      <c r="BV28" s="131">
        <f t="shared" si="33"/>
        <v>299773.70976253296</v>
      </c>
      <c r="BW28" s="131">
        <f t="shared" si="34"/>
        <v>388478.21515892423</v>
      </c>
      <c r="BY28" s="65" t="str">
        <f t="shared" si="35"/>
        <v>富田林市</v>
      </c>
      <c r="BZ28" s="147">
        <f t="shared" si="36"/>
        <v>0.11575178997613365</v>
      </c>
      <c r="CA28" s="162">
        <f t="shared" si="37"/>
        <v>0.11600000000000001</v>
      </c>
      <c r="CB28" s="65" t="str">
        <f t="shared" si="38"/>
        <v>守口市</v>
      </c>
      <c r="CC28" s="147">
        <f t="shared" si="39"/>
        <v>7.6536693342414433E-2</v>
      </c>
      <c r="CD28" s="147">
        <f t="shared" si="40"/>
        <v>7.6999999999999999E-2</v>
      </c>
      <c r="CE28" s="66"/>
      <c r="CF28" s="147">
        <f t="shared" si="41"/>
        <v>0.114</v>
      </c>
      <c r="CG28" s="147">
        <f t="shared" si="42"/>
        <v>7.4999999999999997E-2</v>
      </c>
      <c r="CH28" s="184">
        <v>0</v>
      </c>
    </row>
    <row r="29" spans="2:86" s="20" customFormat="1" ht="12">
      <c r="B29" s="92">
        <v>23</v>
      </c>
      <c r="C29" s="86" t="s">
        <v>113</v>
      </c>
      <c r="D29" s="131">
        <v>99</v>
      </c>
      <c r="E29" s="131">
        <v>15</v>
      </c>
      <c r="F29" s="131">
        <v>10</v>
      </c>
      <c r="G29" s="93">
        <f t="shared" si="0"/>
        <v>0.15151515151515152</v>
      </c>
      <c r="H29" s="93">
        <f t="shared" si="1"/>
        <v>0.10101010101010101</v>
      </c>
      <c r="I29" s="131">
        <v>5289640</v>
      </c>
      <c r="J29" s="131">
        <v>4417270</v>
      </c>
      <c r="K29" s="131">
        <f t="shared" si="2"/>
        <v>352642.66666666669</v>
      </c>
      <c r="L29" s="131">
        <f t="shared" si="3"/>
        <v>441727</v>
      </c>
      <c r="M29" s="131">
        <v>310</v>
      </c>
      <c r="N29" s="131">
        <v>61</v>
      </c>
      <c r="O29" s="131">
        <v>38</v>
      </c>
      <c r="P29" s="93">
        <f t="shared" si="4"/>
        <v>0.1967741935483871</v>
      </c>
      <c r="Q29" s="93">
        <f t="shared" si="5"/>
        <v>0.12258064516129032</v>
      </c>
      <c r="R29" s="131">
        <v>25885340</v>
      </c>
      <c r="S29" s="131">
        <v>21297250</v>
      </c>
      <c r="T29" s="131">
        <f t="shared" si="6"/>
        <v>424349.83606557379</v>
      </c>
      <c r="U29" s="131">
        <f t="shared" si="7"/>
        <v>560453.94736842101</v>
      </c>
      <c r="V29" s="131">
        <v>10611</v>
      </c>
      <c r="W29" s="131">
        <v>473</v>
      </c>
      <c r="X29" s="131">
        <v>276</v>
      </c>
      <c r="Y29" s="93">
        <f t="shared" si="8"/>
        <v>4.4576382998774859E-2</v>
      </c>
      <c r="Z29" s="93">
        <f t="shared" si="9"/>
        <v>2.6010743567995476E-2</v>
      </c>
      <c r="AA29" s="131">
        <v>161233490</v>
      </c>
      <c r="AB29" s="131">
        <v>126111980</v>
      </c>
      <c r="AC29" s="131">
        <f t="shared" si="10"/>
        <v>340874.18604651163</v>
      </c>
      <c r="AD29" s="131">
        <f t="shared" si="11"/>
        <v>456927.46376811597</v>
      </c>
      <c r="AE29" s="131">
        <v>9851</v>
      </c>
      <c r="AF29" s="131">
        <v>815</v>
      </c>
      <c r="AG29" s="131">
        <v>514</v>
      </c>
      <c r="AH29" s="93">
        <f t="shared" si="12"/>
        <v>8.2732717490610092E-2</v>
      </c>
      <c r="AI29" s="93">
        <f t="shared" si="13"/>
        <v>5.2177443914323419E-2</v>
      </c>
      <c r="AJ29" s="131">
        <v>291830350</v>
      </c>
      <c r="AK29" s="131">
        <v>232432350</v>
      </c>
      <c r="AL29" s="131">
        <f t="shared" si="14"/>
        <v>358074.04907975462</v>
      </c>
      <c r="AM29" s="131">
        <f t="shared" si="15"/>
        <v>452203.01556420233</v>
      </c>
      <c r="AN29" s="131">
        <v>6512</v>
      </c>
      <c r="AO29" s="131">
        <v>1073</v>
      </c>
      <c r="AP29" s="131">
        <v>752</v>
      </c>
      <c r="AQ29" s="93">
        <f t="shared" si="16"/>
        <v>0.16477272727272727</v>
      </c>
      <c r="AR29" s="93">
        <f t="shared" si="17"/>
        <v>0.11547911547911548</v>
      </c>
      <c r="AS29" s="131">
        <v>382598630</v>
      </c>
      <c r="AT29" s="131">
        <v>308628900</v>
      </c>
      <c r="AU29" s="131">
        <f t="shared" si="18"/>
        <v>356569.08667287976</v>
      </c>
      <c r="AV29" s="131">
        <f t="shared" si="19"/>
        <v>410410.77127659577</v>
      </c>
      <c r="AW29" s="131">
        <v>2691</v>
      </c>
      <c r="AX29" s="131">
        <v>703</v>
      </c>
      <c r="AY29" s="131">
        <v>529</v>
      </c>
      <c r="AZ29" s="93">
        <f t="shared" si="20"/>
        <v>0.26124117428465254</v>
      </c>
      <c r="BA29" s="93">
        <f t="shared" si="21"/>
        <v>0.19658119658119658</v>
      </c>
      <c r="BB29" s="131">
        <v>240733600</v>
      </c>
      <c r="BC29" s="131">
        <v>208551940</v>
      </c>
      <c r="BD29" s="131">
        <f t="shared" si="22"/>
        <v>342437.55334281648</v>
      </c>
      <c r="BE29" s="131">
        <f t="shared" si="23"/>
        <v>394238.07183364837</v>
      </c>
      <c r="BF29" s="131">
        <v>809</v>
      </c>
      <c r="BG29" s="131">
        <v>283</v>
      </c>
      <c r="BH29" s="131">
        <v>214</v>
      </c>
      <c r="BI29" s="93">
        <f t="shared" si="24"/>
        <v>0.34981458590852904</v>
      </c>
      <c r="BJ29" s="93">
        <f t="shared" si="25"/>
        <v>0.26452410383189123</v>
      </c>
      <c r="BK29" s="131">
        <v>105364430</v>
      </c>
      <c r="BL29" s="131">
        <v>95206630</v>
      </c>
      <c r="BM29" s="131">
        <f t="shared" si="26"/>
        <v>372312.47349823319</v>
      </c>
      <c r="BN29" s="131">
        <f t="shared" si="27"/>
        <v>444890.79439252336</v>
      </c>
      <c r="BO29" s="131">
        <f t="shared" si="43"/>
        <v>30883</v>
      </c>
      <c r="BP29" s="131">
        <f t="shared" si="43"/>
        <v>3423</v>
      </c>
      <c r="BQ29" s="131">
        <f t="shared" si="43"/>
        <v>2333</v>
      </c>
      <c r="BR29" s="93">
        <f t="shared" si="30"/>
        <v>0.11083767768675323</v>
      </c>
      <c r="BS29" s="93">
        <f t="shared" si="31"/>
        <v>7.5543179095295149E-2</v>
      </c>
      <c r="BT29" s="131">
        <f t="shared" si="44"/>
        <v>1212935480</v>
      </c>
      <c r="BU29" s="131">
        <f t="shared" si="44"/>
        <v>996646320</v>
      </c>
      <c r="BV29" s="131">
        <f t="shared" si="33"/>
        <v>354348.6649138183</v>
      </c>
      <c r="BW29" s="131">
        <f t="shared" si="34"/>
        <v>427195.16502357478</v>
      </c>
      <c r="BY29" s="65" t="str">
        <f t="shared" si="35"/>
        <v>東大阪市</v>
      </c>
      <c r="BZ29" s="147">
        <f t="shared" si="36"/>
        <v>0.11551719494789002</v>
      </c>
      <c r="CA29" s="162">
        <f t="shared" si="37"/>
        <v>0.11600000000000001</v>
      </c>
      <c r="CB29" s="65" t="str">
        <f t="shared" si="38"/>
        <v>福島区</v>
      </c>
      <c r="CC29" s="147">
        <f t="shared" si="39"/>
        <v>7.6400281228029054E-2</v>
      </c>
      <c r="CD29" s="147">
        <f t="shared" si="40"/>
        <v>7.5999999999999998E-2</v>
      </c>
      <c r="CE29" s="66"/>
      <c r="CF29" s="147">
        <f t="shared" si="41"/>
        <v>0.114</v>
      </c>
      <c r="CG29" s="147">
        <f t="shared" si="42"/>
        <v>7.4999999999999997E-2</v>
      </c>
      <c r="CH29" s="184">
        <v>0</v>
      </c>
    </row>
    <row r="30" spans="2:86" s="20" customFormat="1" ht="12">
      <c r="B30" s="92">
        <v>24</v>
      </c>
      <c r="C30" s="86" t="s">
        <v>114</v>
      </c>
      <c r="D30" s="131">
        <v>39</v>
      </c>
      <c r="E30" s="131">
        <v>5</v>
      </c>
      <c r="F30" s="131">
        <v>1</v>
      </c>
      <c r="G30" s="93">
        <f t="shared" si="0"/>
        <v>0.12820512820512819</v>
      </c>
      <c r="H30" s="93">
        <f t="shared" si="1"/>
        <v>2.564102564102564E-2</v>
      </c>
      <c r="I30" s="131">
        <v>749440</v>
      </c>
      <c r="J30" s="131">
        <v>229050</v>
      </c>
      <c r="K30" s="131">
        <f t="shared" si="2"/>
        <v>149888</v>
      </c>
      <c r="L30" s="131">
        <f t="shared" si="3"/>
        <v>229050</v>
      </c>
      <c r="M30" s="131">
        <v>117</v>
      </c>
      <c r="N30" s="131">
        <v>20</v>
      </c>
      <c r="O30" s="131">
        <v>9</v>
      </c>
      <c r="P30" s="93">
        <f t="shared" si="4"/>
        <v>0.17094017094017094</v>
      </c>
      <c r="Q30" s="93">
        <f t="shared" si="5"/>
        <v>7.6923076923076927E-2</v>
      </c>
      <c r="R30" s="131">
        <v>10374860</v>
      </c>
      <c r="S30" s="131">
        <v>8568650</v>
      </c>
      <c r="T30" s="131">
        <f t="shared" si="6"/>
        <v>518743</v>
      </c>
      <c r="U30" s="131">
        <f t="shared" si="7"/>
        <v>952072.22222222225</v>
      </c>
      <c r="V30" s="131">
        <v>4474</v>
      </c>
      <c r="W30" s="131">
        <v>212</v>
      </c>
      <c r="X30" s="131">
        <v>115</v>
      </c>
      <c r="Y30" s="93">
        <f t="shared" si="8"/>
        <v>4.7384890478319175E-2</v>
      </c>
      <c r="Z30" s="93">
        <f t="shared" si="9"/>
        <v>2.5704067948144838E-2</v>
      </c>
      <c r="AA30" s="131">
        <v>50645030</v>
      </c>
      <c r="AB30" s="131">
        <v>42371700</v>
      </c>
      <c r="AC30" s="131">
        <f t="shared" si="10"/>
        <v>238891.65094339623</v>
      </c>
      <c r="AD30" s="131">
        <f t="shared" si="11"/>
        <v>368449.5652173913</v>
      </c>
      <c r="AE30" s="131">
        <v>3896</v>
      </c>
      <c r="AF30" s="131">
        <v>403</v>
      </c>
      <c r="AG30" s="131">
        <v>190</v>
      </c>
      <c r="AH30" s="93">
        <f t="shared" si="12"/>
        <v>0.1034394250513347</v>
      </c>
      <c r="AI30" s="93">
        <f t="shared" si="13"/>
        <v>4.8767967145790556E-2</v>
      </c>
      <c r="AJ30" s="131">
        <v>98255200</v>
      </c>
      <c r="AK30" s="131">
        <v>76557940</v>
      </c>
      <c r="AL30" s="131">
        <f t="shared" si="14"/>
        <v>243809.42928039702</v>
      </c>
      <c r="AM30" s="131">
        <f t="shared" si="15"/>
        <v>402936.5263157895</v>
      </c>
      <c r="AN30" s="131">
        <v>2869</v>
      </c>
      <c r="AO30" s="131">
        <v>548</v>
      </c>
      <c r="AP30" s="131">
        <v>328</v>
      </c>
      <c r="AQ30" s="93">
        <f t="shared" si="16"/>
        <v>0.19100731962356221</v>
      </c>
      <c r="AR30" s="93">
        <f t="shared" si="17"/>
        <v>0.11432554897176717</v>
      </c>
      <c r="AS30" s="131">
        <v>153512540</v>
      </c>
      <c r="AT30" s="131">
        <v>126770100</v>
      </c>
      <c r="AU30" s="131">
        <f t="shared" si="18"/>
        <v>280132.37226277374</v>
      </c>
      <c r="AV30" s="131">
        <f t="shared" si="19"/>
        <v>386494.20731707319</v>
      </c>
      <c r="AW30" s="131">
        <v>1437</v>
      </c>
      <c r="AX30" s="131">
        <v>443</v>
      </c>
      <c r="AY30" s="131">
        <v>306</v>
      </c>
      <c r="AZ30" s="93">
        <f t="shared" si="20"/>
        <v>0.3082811412665275</v>
      </c>
      <c r="BA30" s="93">
        <f t="shared" si="21"/>
        <v>0.21294363256784968</v>
      </c>
      <c r="BB30" s="131">
        <v>139663990</v>
      </c>
      <c r="BC30" s="131">
        <v>121915750</v>
      </c>
      <c r="BD30" s="131">
        <f t="shared" si="22"/>
        <v>315268.60045146727</v>
      </c>
      <c r="BE30" s="131">
        <f t="shared" si="23"/>
        <v>398417.4836601307</v>
      </c>
      <c r="BF30" s="131">
        <v>529</v>
      </c>
      <c r="BG30" s="131">
        <v>189</v>
      </c>
      <c r="BH30" s="131">
        <v>140</v>
      </c>
      <c r="BI30" s="93">
        <f t="shared" si="24"/>
        <v>0.35727788279773159</v>
      </c>
      <c r="BJ30" s="93">
        <f t="shared" si="25"/>
        <v>0.26465028355387521</v>
      </c>
      <c r="BK30" s="131">
        <v>65069040</v>
      </c>
      <c r="BL30" s="131">
        <v>58052520</v>
      </c>
      <c r="BM30" s="131">
        <f t="shared" si="26"/>
        <v>344280.63492063491</v>
      </c>
      <c r="BN30" s="131">
        <f t="shared" si="27"/>
        <v>414660.85714285716</v>
      </c>
      <c r="BO30" s="131">
        <f t="shared" si="43"/>
        <v>13361</v>
      </c>
      <c r="BP30" s="131">
        <f t="shared" si="43"/>
        <v>1820</v>
      </c>
      <c r="BQ30" s="131">
        <f t="shared" si="43"/>
        <v>1089</v>
      </c>
      <c r="BR30" s="93">
        <f t="shared" si="30"/>
        <v>0.1362173490008233</v>
      </c>
      <c r="BS30" s="93">
        <f t="shared" si="31"/>
        <v>8.1505875308734377E-2</v>
      </c>
      <c r="BT30" s="131">
        <f t="shared" si="44"/>
        <v>518270100</v>
      </c>
      <c r="BU30" s="131">
        <f t="shared" si="44"/>
        <v>434465710</v>
      </c>
      <c r="BV30" s="131">
        <f t="shared" si="33"/>
        <v>284763.7912087912</v>
      </c>
      <c r="BW30" s="131">
        <f t="shared" si="34"/>
        <v>398958.41138659319</v>
      </c>
      <c r="BY30" s="65" t="str">
        <f t="shared" si="35"/>
        <v>高石市</v>
      </c>
      <c r="BZ30" s="147">
        <f t="shared" si="36"/>
        <v>0.11541919532479208</v>
      </c>
      <c r="CA30" s="162">
        <f t="shared" si="37"/>
        <v>0.115</v>
      </c>
      <c r="CB30" s="65" t="str">
        <f t="shared" si="38"/>
        <v>生野区</v>
      </c>
      <c r="CC30" s="147">
        <f t="shared" si="39"/>
        <v>7.6101337776253247E-2</v>
      </c>
      <c r="CD30" s="147">
        <f t="shared" si="40"/>
        <v>7.5999999999999998E-2</v>
      </c>
      <c r="CE30" s="66"/>
      <c r="CF30" s="147">
        <f t="shared" si="41"/>
        <v>0.114</v>
      </c>
      <c r="CG30" s="147">
        <f t="shared" si="42"/>
        <v>7.4999999999999997E-2</v>
      </c>
      <c r="CH30" s="184">
        <v>0</v>
      </c>
    </row>
    <row r="31" spans="2:86" s="20" customFormat="1" ht="12">
      <c r="B31" s="92">
        <v>25</v>
      </c>
      <c r="C31" s="86" t="s">
        <v>115</v>
      </c>
      <c r="D31" s="131">
        <v>16</v>
      </c>
      <c r="E31" s="131">
        <v>4</v>
      </c>
      <c r="F31" s="131">
        <v>2</v>
      </c>
      <c r="G31" s="93">
        <f t="shared" si="0"/>
        <v>0.25</v>
      </c>
      <c r="H31" s="93">
        <f t="shared" si="1"/>
        <v>0.125</v>
      </c>
      <c r="I31" s="131">
        <v>736430</v>
      </c>
      <c r="J31" s="131">
        <v>658150</v>
      </c>
      <c r="K31" s="131">
        <f t="shared" si="2"/>
        <v>184107.5</v>
      </c>
      <c r="L31" s="131">
        <f t="shared" si="3"/>
        <v>329075</v>
      </c>
      <c r="M31" s="131">
        <v>71</v>
      </c>
      <c r="N31" s="131">
        <v>14</v>
      </c>
      <c r="O31" s="131">
        <v>9</v>
      </c>
      <c r="P31" s="93">
        <f t="shared" si="4"/>
        <v>0.19718309859154928</v>
      </c>
      <c r="Q31" s="93">
        <f t="shared" si="5"/>
        <v>0.12676056338028169</v>
      </c>
      <c r="R31" s="131">
        <v>7759940</v>
      </c>
      <c r="S31" s="131">
        <v>5982210</v>
      </c>
      <c r="T31" s="131">
        <f t="shared" si="6"/>
        <v>554281.42857142852</v>
      </c>
      <c r="U31" s="131">
        <f t="shared" si="7"/>
        <v>664690</v>
      </c>
      <c r="V31" s="131">
        <v>3087</v>
      </c>
      <c r="W31" s="131">
        <v>149</v>
      </c>
      <c r="X31" s="131">
        <v>76</v>
      </c>
      <c r="Y31" s="93">
        <f t="shared" si="8"/>
        <v>4.8266925817946227E-2</v>
      </c>
      <c r="Z31" s="93">
        <f t="shared" si="9"/>
        <v>2.4619371558147068E-2</v>
      </c>
      <c r="AA31" s="131">
        <v>38431460</v>
      </c>
      <c r="AB31" s="131">
        <v>29763350</v>
      </c>
      <c r="AC31" s="131">
        <f t="shared" si="10"/>
        <v>257929.26174496644</v>
      </c>
      <c r="AD31" s="131">
        <f t="shared" si="11"/>
        <v>391623.0263157895</v>
      </c>
      <c r="AE31" s="131">
        <v>2634</v>
      </c>
      <c r="AF31" s="131">
        <v>276</v>
      </c>
      <c r="AG31" s="131">
        <v>150</v>
      </c>
      <c r="AH31" s="93">
        <f t="shared" si="12"/>
        <v>0.10478359908883828</v>
      </c>
      <c r="AI31" s="93">
        <f t="shared" si="13"/>
        <v>5.6947608200455579E-2</v>
      </c>
      <c r="AJ31" s="131">
        <v>59734890</v>
      </c>
      <c r="AK31" s="131">
        <v>48888220</v>
      </c>
      <c r="AL31" s="131">
        <f t="shared" si="14"/>
        <v>216430.76086956522</v>
      </c>
      <c r="AM31" s="131">
        <f t="shared" si="15"/>
        <v>325921.46666666667</v>
      </c>
      <c r="AN31" s="131">
        <v>1852</v>
      </c>
      <c r="AO31" s="131">
        <v>385</v>
      </c>
      <c r="AP31" s="131">
        <v>256</v>
      </c>
      <c r="AQ31" s="93">
        <f t="shared" si="16"/>
        <v>0.20788336933045357</v>
      </c>
      <c r="AR31" s="93">
        <f t="shared" si="17"/>
        <v>0.13822894168466524</v>
      </c>
      <c r="AS31" s="131">
        <v>104094640</v>
      </c>
      <c r="AT31" s="131">
        <v>85975990</v>
      </c>
      <c r="AU31" s="131">
        <f t="shared" si="18"/>
        <v>270375.68831168831</v>
      </c>
      <c r="AV31" s="131">
        <f t="shared" si="19"/>
        <v>335843.7109375</v>
      </c>
      <c r="AW31" s="131">
        <v>1159</v>
      </c>
      <c r="AX31" s="131">
        <v>393</v>
      </c>
      <c r="AY31" s="131">
        <v>284</v>
      </c>
      <c r="AZ31" s="93">
        <f t="shared" si="20"/>
        <v>0.33908541846419327</v>
      </c>
      <c r="BA31" s="93">
        <f t="shared" si="21"/>
        <v>0.2450388265746333</v>
      </c>
      <c r="BB31" s="131">
        <v>96905410</v>
      </c>
      <c r="BC31" s="131">
        <v>85980660</v>
      </c>
      <c r="BD31" s="131">
        <f t="shared" si="22"/>
        <v>246578.65139949109</v>
      </c>
      <c r="BE31" s="131">
        <f t="shared" si="23"/>
        <v>302748.80281690141</v>
      </c>
      <c r="BF31" s="131">
        <v>416</v>
      </c>
      <c r="BG31" s="131">
        <v>159</v>
      </c>
      <c r="BH31" s="131">
        <v>124</v>
      </c>
      <c r="BI31" s="93">
        <f t="shared" si="24"/>
        <v>0.38221153846153844</v>
      </c>
      <c r="BJ31" s="93">
        <f t="shared" si="25"/>
        <v>0.29807692307692307</v>
      </c>
      <c r="BK31" s="131">
        <v>47649980</v>
      </c>
      <c r="BL31" s="131">
        <v>42666150</v>
      </c>
      <c r="BM31" s="131">
        <f t="shared" si="26"/>
        <v>299685.40880503145</v>
      </c>
      <c r="BN31" s="131">
        <f t="shared" si="27"/>
        <v>344081.8548387097</v>
      </c>
      <c r="BO31" s="131">
        <f t="shared" si="43"/>
        <v>9235</v>
      </c>
      <c r="BP31" s="131">
        <f t="shared" si="43"/>
        <v>1380</v>
      </c>
      <c r="BQ31" s="131">
        <f t="shared" si="43"/>
        <v>901</v>
      </c>
      <c r="BR31" s="93">
        <f t="shared" si="30"/>
        <v>0.14943151055766107</v>
      </c>
      <c r="BS31" s="93">
        <f t="shared" si="31"/>
        <v>9.7563616675690315E-2</v>
      </c>
      <c r="BT31" s="131">
        <f t="shared" si="44"/>
        <v>355312750</v>
      </c>
      <c r="BU31" s="131">
        <f t="shared" si="44"/>
        <v>299914730</v>
      </c>
      <c r="BV31" s="131">
        <f t="shared" si="33"/>
        <v>257473.0072463768</v>
      </c>
      <c r="BW31" s="131">
        <f t="shared" si="34"/>
        <v>332868.73473917868</v>
      </c>
      <c r="BY31" s="65" t="str">
        <f t="shared" si="35"/>
        <v>守口市</v>
      </c>
      <c r="BZ31" s="147">
        <f t="shared" si="36"/>
        <v>0.11454963391792951</v>
      </c>
      <c r="CA31" s="162">
        <f t="shared" si="37"/>
        <v>0.115</v>
      </c>
      <c r="CB31" s="65" t="str">
        <f t="shared" si="38"/>
        <v>平野区</v>
      </c>
      <c r="CC31" s="147">
        <f t="shared" si="39"/>
        <v>7.5543179095295149E-2</v>
      </c>
      <c r="CD31" s="147">
        <f t="shared" si="40"/>
        <v>7.5999999999999998E-2</v>
      </c>
      <c r="CE31" s="66"/>
      <c r="CF31" s="147">
        <f t="shared" si="41"/>
        <v>0.114</v>
      </c>
      <c r="CG31" s="147">
        <f t="shared" si="42"/>
        <v>7.4999999999999997E-2</v>
      </c>
      <c r="CH31" s="184">
        <v>0</v>
      </c>
    </row>
    <row r="32" spans="2:86" s="20" customFormat="1" ht="12">
      <c r="B32" s="92">
        <v>26</v>
      </c>
      <c r="C32" s="86" t="s">
        <v>37</v>
      </c>
      <c r="D32" s="131">
        <v>522</v>
      </c>
      <c r="E32" s="131">
        <v>74</v>
      </c>
      <c r="F32" s="131">
        <v>45</v>
      </c>
      <c r="G32" s="93">
        <f t="shared" si="0"/>
        <v>0.1417624521072797</v>
      </c>
      <c r="H32" s="93">
        <f t="shared" si="1"/>
        <v>8.6206896551724144E-2</v>
      </c>
      <c r="I32" s="131">
        <v>29473960</v>
      </c>
      <c r="J32" s="131">
        <v>25272950</v>
      </c>
      <c r="K32" s="131">
        <f t="shared" si="2"/>
        <v>398296.75675675675</v>
      </c>
      <c r="L32" s="131">
        <f t="shared" si="3"/>
        <v>561621.11111111112</v>
      </c>
      <c r="M32" s="131">
        <v>1204</v>
      </c>
      <c r="N32" s="131">
        <v>173</v>
      </c>
      <c r="O32" s="131">
        <v>86</v>
      </c>
      <c r="P32" s="93">
        <f t="shared" si="4"/>
        <v>0.14368770764119601</v>
      </c>
      <c r="Q32" s="93">
        <f t="shared" si="5"/>
        <v>7.1428571428571425E-2</v>
      </c>
      <c r="R32" s="131">
        <v>67860360</v>
      </c>
      <c r="S32" s="131">
        <v>56281560</v>
      </c>
      <c r="T32" s="131">
        <f t="shared" si="6"/>
        <v>392256.41618497111</v>
      </c>
      <c r="U32" s="131">
        <f t="shared" si="7"/>
        <v>654436.74418604653</v>
      </c>
      <c r="V32" s="131">
        <v>48486</v>
      </c>
      <c r="W32" s="131">
        <v>2031</v>
      </c>
      <c r="X32" s="131">
        <v>1090</v>
      </c>
      <c r="Y32" s="93">
        <f t="shared" si="8"/>
        <v>4.1888380150971412E-2</v>
      </c>
      <c r="Z32" s="93">
        <f t="shared" si="9"/>
        <v>2.248071608299303E-2</v>
      </c>
      <c r="AA32" s="131">
        <v>567319710</v>
      </c>
      <c r="AB32" s="131">
        <v>444926340</v>
      </c>
      <c r="AC32" s="131">
        <f t="shared" si="10"/>
        <v>279330.2363367799</v>
      </c>
      <c r="AD32" s="131">
        <f t="shared" si="11"/>
        <v>408189.30275229359</v>
      </c>
      <c r="AE32" s="131">
        <v>38059</v>
      </c>
      <c r="AF32" s="131">
        <v>3247</v>
      </c>
      <c r="AG32" s="131">
        <v>1911</v>
      </c>
      <c r="AH32" s="93">
        <f t="shared" si="12"/>
        <v>8.5314905804146191E-2</v>
      </c>
      <c r="AI32" s="93">
        <f t="shared" si="13"/>
        <v>5.0211513702409415E-2</v>
      </c>
      <c r="AJ32" s="131">
        <v>898604220</v>
      </c>
      <c r="AK32" s="131">
        <v>709059370</v>
      </c>
      <c r="AL32" s="131">
        <f t="shared" si="14"/>
        <v>276749.06683092087</v>
      </c>
      <c r="AM32" s="131">
        <f t="shared" si="15"/>
        <v>371041.00994243851</v>
      </c>
      <c r="AN32" s="131">
        <v>24080</v>
      </c>
      <c r="AO32" s="131">
        <v>4164</v>
      </c>
      <c r="AP32" s="131">
        <v>2732</v>
      </c>
      <c r="AQ32" s="93">
        <f t="shared" si="16"/>
        <v>0.1729235880398671</v>
      </c>
      <c r="AR32" s="93">
        <f t="shared" si="17"/>
        <v>0.11345514950166113</v>
      </c>
      <c r="AS32" s="131">
        <v>1156670170</v>
      </c>
      <c r="AT32" s="131">
        <v>960597040</v>
      </c>
      <c r="AU32" s="131">
        <f t="shared" si="18"/>
        <v>277778.61911623442</v>
      </c>
      <c r="AV32" s="131">
        <f t="shared" si="19"/>
        <v>351609.45827232796</v>
      </c>
      <c r="AW32" s="131">
        <v>11434</v>
      </c>
      <c r="AX32" s="131">
        <v>3089</v>
      </c>
      <c r="AY32" s="131">
        <v>2325</v>
      </c>
      <c r="AZ32" s="93">
        <f t="shared" si="20"/>
        <v>0.27015917439216375</v>
      </c>
      <c r="BA32" s="93">
        <f t="shared" si="21"/>
        <v>0.20334091306629351</v>
      </c>
      <c r="BB32" s="131">
        <v>968394130</v>
      </c>
      <c r="BC32" s="131">
        <v>839139460</v>
      </c>
      <c r="BD32" s="131">
        <f t="shared" si="22"/>
        <v>313497.61411460018</v>
      </c>
      <c r="BE32" s="131">
        <f t="shared" si="23"/>
        <v>360920.19784946239</v>
      </c>
      <c r="BF32" s="131">
        <v>4258</v>
      </c>
      <c r="BG32" s="131">
        <v>1373</v>
      </c>
      <c r="BH32" s="131">
        <v>1095</v>
      </c>
      <c r="BI32" s="93">
        <f t="shared" si="24"/>
        <v>0.3224518553311414</v>
      </c>
      <c r="BJ32" s="93">
        <f t="shared" si="25"/>
        <v>0.25716298731798964</v>
      </c>
      <c r="BK32" s="131">
        <v>461808880</v>
      </c>
      <c r="BL32" s="131">
        <v>415495480</v>
      </c>
      <c r="BM32" s="131">
        <f t="shared" si="26"/>
        <v>336350.24034959939</v>
      </c>
      <c r="BN32" s="131">
        <f t="shared" si="27"/>
        <v>379447.92694063927</v>
      </c>
      <c r="BO32" s="131">
        <f t="shared" si="43"/>
        <v>128043</v>
      </c>
      <c r="BP32" s="131">
        <f t="shared" si="43"/>
        <v>14151</v>
      </c>
      <c r="BQ32" s="131">
        <f t="shared" si="43"/>
        <v>9284</v>
      </c>
      <c r="BR32" s="93">
        <f t="shared" si="30"/>
        <v>0.11051756050701718</v>
      </c>
      <c r="BS32" s="93">
        <f t="shared" si="31"/>
        <v>7.2506892215896221E-2</v>
      </c>
      <c r="BT32" s="131">
        <f t="shared" si="44"/>
        <v>4150131430</v>
      </c>
      <c r="BU32" s="131">
        <f t="shared" si="44"/>
        <v>3450772200</v>
      </c>
      <c r="BV32" s="131">
        <f t="shared" si="33"/>
        <v>293274.7812875415</v>
      </c>
      <c r="BW32" s="131">
        <f t="shared" si="34"/>
        <v>371690.24127531238</v>
      </c>
      <c r="BY32" s="65" t="str">
        <f t="shared" si="35"/>
        <v>堺市堺区</v>
      </c>
      <c r="BZ32" s="147">
        <f t="shared" si="36"/>
        <v>0.11448332347454157</v>
      </c>
      <c r="CA32" s="162">
        <f t="shared" si="37"/>
        <v>0.114</v>
      </c>
      <c r="CB32" s="65" t="str">
        <f t="shared" si="38"/>
        <v>堺市堺区</v>
      </c>
      <c r="CC32" s="147">
        <f t="shared" si="39"/>
        <v>7.4213950948719118E-2</v>
      </c>
      <c r="CD32" s="147">
        <f t="shared" si="40"/>
        <v>7.3999999999999996E-2</v>
      </c>
      <c r="CE32" s="66"/>
      <c r="CF32" s="147">
        <f t="shared" si="41"/>
        <v>0.114</v>
      </c>
      <c r="CG32" s="147">
        <f t="shared" si="42"/>
        <v>7.4999999999999997E-2</v>
      </c>
      <c r="CH32" s="184">
        <v>0</v>
      </c>
    </row>
    <row r="33" spans="2:86" s="20" customFormat="1" ht="12">
      <c r="B33" s="92">
        <v>27</v>
      </c>
      <c r="C33" s="86" t="s">
        <v>38</v>
      </c>
      <c r="D33" s="131">
        <v>111</v>
      </c>
      <c r="E33" s="131">
        <v>13</v>
      </c>
      <c r="F33" s="131">
        <v>9</v>
      </c>
      <c r="G33" s="93">
        <f t="shared" si="0"/>
        <v>0.11711711711711711</v>
      </c>
      <c r="H33" s="93">
        <f t="shared" si="1"/>
        <v>8.1081081081081086E-2</v>
      </c>
      <c r="I33" s="131">
        <v>4211420</v>
      </c>
      <c r="J33" s="131">
        <v>3409230</v>
      </c>
      <c r="K33" s="131">
        <f t="shared" si="2"/>
        <v>323955.38461538462</v>
      </c>
      <c r="L33" s="131">
        <f t="shared" si="3"/>
        <v>378803.33333333331</v>
      </c>
      <c r="M33" s="131">
        <v>192</v>
      </c>
      <c r="N33" s="131">
        <v>27</v>
      </c>
      <c r="O33" s="131">
        <v>12</v>
      </c>
      <c r="P33" s="93">
        <f t="shared" si="4"/>
        <v>0.140625</v>
      </c>
      <c r="Q33" s="93">
        <f t="shared" si="5"/>
        <v>6.25E-2</v>
      </c>
      <c r="R33" s="131">
        <v>7428430</v>
      </c>
      <c r="S33" s="131">
        <v>6575000</v>
      </c>
      <c r="T33" s="131">
        <f t="shared" si="6"/>
        <v>275127.03703703702</v>
      </c>
      <c r="U33" s="131">
        <f t="shared" si="7"/>
        <v>547916.66666666663</v>
      </c>
      <c r="V33" s="131">
        <v>7516</v>
      </c>
      <c r="W33" s="131">
        <v>324</v>
      </c>
      <c r="X33" s="131">
        <v>174</v>
      </c>
      <c r="Y33" s="93">
        <f t="shared" si="8"/>
        <v>4.3108036189462483E-2</v>
      </c>
      <c r="Z33" s="93">
        <f t="shared" si="9"/>
        <v>2.3150612027674294E-2</v>
      </c>
      <c r="AA33" s="131">
        <v>88616620</v>
      </c>
      <c r="AB33" s="131">
        <v>69673000</v>
      </c>
      <c r="AC33" s="131">
        <f t="shared" si="10"/>
        <v>273508.08641975309</v>
      </c>
      <c r="AD33" s="131">
        <f t="shared" si="11"/>
        <v>400419.54022988508</v>
      </c>
      <c r="AE33" s="131">
        <v>6214</v>
      </c>
      <c r="AF33" s="131">
        <v>510</v>
      </c>
      <c r="AG33" s="131">
        <v>308</v>
      </c>
      <c r="AH33" s="93">
        <f t="shared" si="12"/>
        <v>8.2072738976504661E-2</v>
      </c>
      <c r="AI33" s="93">
        <f t="shared" si="13"/>
        <v>4.9565497264242031E-2</v>
      </c>
      <c r="AJ33" s="131">
        <v>136902130</v>
      </c>
      <c r="AK33" s="131">
        <v>116169630</v>
      </c>
      <c r="AL33" s="131">
        <f t="shared" si="14"/>
        <v>268435.54901960783</v>
      </c>
      <c r="AM33" s="131">
        <f t="shared" si="15"/>
        <v>377174.12337662338</v>
      </c>
      <c r="AN33" s="131">
        <v>4552</v>
      </c>
      <c r="AO33" s="131">
        <v>759</v>
      </c>
      <c r="AP33" s="131">
        <v>465</v>
      </c>
      <c r="AQ33" s="93">
        <f t="shared" si="16"/>
        <v>0.16673989455184535</v>
      </c>
      <c r="AR33" s="93">
        <f t="shared" si="17"/>
        <v>0.10215289982425307</v>
      </c>
      <c r="AS33" s="131">
        <v>195825250</v>
      </c>
      <c r="AT33" s="131">
        <v>154503160</v>
      </c>
      <c r="AU33" s="131">
        <f t="shared" si="18"/>
        <v>258004.28194993411</v>
      </c>
      <c r="AV33" s="131">
        <f t="shared" si="19"/>
        <v>332264.86021505378</v>
      </c>
      <c r="AW33" s="131">
        <v>2474</v>
      </c>
      <c r="AX33" s="131">
        <v>603</v>
      </c>
      <c r="AY33" s="131">
        <v>442</v>
      </c>
      <c r="AZ33" s="93">
        <f t="shared" si="20"/>
        <v>0.24373484236054971</v>
      </c>
      <c r="BA33" s="93">
        <f t="shared" si="21"/>
        <v>0.17865804365400162</v>
      </c>
      <c r="BB33" s="131">
        <v>180656290</v>
      </c>
      <c r="BC33" s="131">
        <v>155196210</v>
      </c>
      <c r="BD33" s="131">
        <f t="shared" si="22"/>
        <v>299595.8374792703</v>
      </c>
      <c r="BE33" s="131">
        <f t="shared" si="23"/>
        <v>351122.64705882355</v>
      </c>
      <c r="BF33" s="131">
        <v>918</v>
      </c>
      <c r="BG33" s="131">
        <v>280</v>
      </c>
      <c r="BH33" s="131">
        <v>221</v>
      </c>
      <c r="BI33" s="93">
        <f t="shared" si="24"/>
        <v>0.30501089324618735</v>
      </c>
      <c r="BJ33" s="93">
        <f t="shared" si="25"/>
        <v>0.24074074074074073</v>
      </c>
      <c r="BK33" s="131">
        <v>93325110</v>
      </c>
      <c r="BL33" s="131">
        <v>87235370</v>
      </c>
      <c r="BM33" s="131">
        <f t="shared" si="26"/>
        <v>333303.96428571426</v>
      </c>
      <c r="BN33" s="131">
        <f t="shared" si="27"/>
        <v>394730.18099547509</v>
      </c>
      <c r="BO33" s="131">
        <f t="shared" si="43"/>
        <v>21977</v>
      </c>
      <c r="BP33" s="131">
        <f t="shared" si="43"/>
        <v>2516</v>
      </c>
      <c r="BQ33" s="131">
        <f t="shared" si="43"/>
        <v>1631</v>
      </c>
      <c r="BR33" s="93">
        <f t="shared" si="30"/>
        <v>0.11448332347454157</v>
      </c>
      <c r="BS33" s="93">
        <f t="shared" si="31"/>
        <v>7.4213950948719118E-2</v>
      </c>
      <c r="BT33" s="131">
        <f t="shared" si="44"/>
        <v>706965250</v>
      </c>
      <c r="BU33" s="131">
        <f t="shared" si="44"/>
        <v>592761600</v>
      </c>
      <c r="BV33" s="131">
        <f t="shared" si="33"/>
        <v>280987.77821939584</v>
      </c>
      <c r="BW33" s="131">
        <f t="shared" si="34"/>
        <v>363434.45738810545</v>
      </c>
      <c r="BY33" s="65" t="str">
        <f t="shared" si="35"/>
        <v>都島区</v>
      </c>
      <c r="BZ33" s="147">
        <f t="shared" si="36"/>
        <v>0.1135644365938029</v>
      </c>
      <c r="CA33" s="162">
        <f t="shared" si="37"/>
        <v>0.114</v>
      </c>
      <c r="CB33" s="65" t="str">
        <f t="shared" si="38"/>
        <v>堺市美原区</v>
      </c>
      <c r="CC33" s="147">
        <f t="shared" si="39"/>
        <v>7.3940345368916804E-2</v>
      </c>
      <c r="CD33" s="147">
        <f t="shared" si="40"/>
        <v>7.3999999999999996E-2</v>
      </c>
      <c r="CE33" s="66"/>
      <c r="CF33" s="147">
        <f t="shared" si="41"/>
        <v>0.114</v>
      </c>
      <c r="CG33" s="147">
        <f t="shared" si="42"/>
        <v>7.4999999999999997E-2</v>
      </c>
      <c r="CH33" s="184">
        <v>0</v>
      </c>
    </row>
    <row r="34" spans="2:86" s="20" customFormat="1" ht="12">
      <c r="B34" s="92">
        <v>28</v>
      </c>
      <c r="C34" s="86" t="s">
        <v>39</v>
      </c>
      <c r="D34" s="131">
        <v>87</v>
      </c>
      <c r="E34" s="131">
        <v>17</v>
      </c>
      <c r="F34" s="131">
        <v>6</v>
      </c>
      <c r="G34" s="93">
        <f t="shared" si="0"/>
        <v>0.19540229885057472</v>
      </c>
      <c r="H34" s="93">
        <f t="shared" si="1"/>
        <v>6.8965517241379309E-2</v>
      </c>
      <c r="I34" s="131">
        <v>3100090</v>
      </c>
      <c r="J34" s="131">
        <v>1930720</v>
      </c>
      <c r="K34" s="131">
        <f t="shared" si="2"/>
        <v>182358.23529411765</v>
      </c>
      <c r="L34" s="131">
        <f t="shared" si="3"/>
        <v>321786.66666666669</v>
      </c>
      <c r="M34" s="131">
        <v>173</v>
      </c>
      <c r="N34" s="131">
        <v>25</v>
      </c>
      <c r="O34" s="131">
        <v>12</v>
      </c>
      <c r="P34" s="93">
        <f t="shared" si="4"/>
        <v>0.14450867052023122</v>
      </c>
      <c r="Q34" s="93">
        <f t="shared" si="5"/>
        <v>6.9364161849710976E-2</v>
      </c>
      <c r="R34" s="131">
        <v>7724370</v>
      </c>
      <c r="S34" s="131">
        <v>6474730</v>
      </c>
      <c r="T34" s="131">
        <f t="shared" si="6"/>
        <v>308974.8</v>
      </c>
      <c r="U34" s="131">
        <f t="shared" si="7"/>
        <v>539560.83333333337</v>
      </c>
      <c r="V34" s="131">
        <v>7172</v>
      </c>
      <c r="W34" s="131">
        <v>303</v>
      </c>
      <c r="X34" s="131">
        <v>182</v>
      </c>
      <c r="Y34" s="93">
        <f t="shared" si="8"/>
        <v>4.2247629670942553E-2</v>
      </c>
      <c r="Z34" s="93">
        <f t="shared" si="9"/>
        <v>2.5376464026770774E-2</v>
      </c>
      <c r="AA34" s="131">
        <v>95406930</v>
      </c>
      <c r="AB34" s="131">
        <v>85406920</v>
      </c>
      <c r="AC34" s="131">
        <f t="shared" si="10"/>
        <v>314874.35643564357</v>
      </c>
      <c r="AD34" s="131">
        <f t="shared" si="11"/>
        <v>469268.7912087912</v>
      </c>
      <c r="AE34" s="131">
        <v>5307</v>
      </c>
      <c r="AF34" s="131">
        <v>441</v>
      </c>
      <c r="AG34" s="131">
        <v>272</v>
      </c>
      <c r="AH34" s="93">
        <f t="shared" si="12"/>
        <v>8.3097795364612773E-2</v>
      </c>
      <c r="AI34" s="93">
        <f t="shared" si="13"/>
        <v>5.125306199359337E-2</v>
      </c>
      <c r="AJ34" s="131">
        <v>115661910</v>
      </c>
      <c r="AK34" s="131">
        <v>96987600</v>
      </c>
      <c r="AL34" s="131">
        <f t="shared" si="14"/>
        <v>262271.90476190473</v>
      </c>
      <c r="AM34" s="131">
        <f t="shared" si="15"/>
        <v>356572.0588235294</v>
      </c>
      <c r="AN34" s="131">
        <v>3124</v>
      </c>
      <c r="AO34" s="131">
        <v>513</v>
      </c>
      <c r="AP34" s="131">
        <v>347</v>
      </c>
      <c r="AQ34" s="93">
        <f t="shared" si="16"/>
        <v>0.16421254801536492</v>
      </c>
      <c r="AR34" s="93">
        <f t="shared" si="17"/>
        <v>0.11107554417413572</v>
      </c>
      <c r="AS34" s="131">
        <v>132287540</v>
      </c>
      <c r="AT34" s="131">
        <v>112019760</v>
      </c>
      <c r="AU34" s="131">
        <f t="shared" si="18"/>
        <v>257870.44834307992</v>
      </c>
      <c r="AV34" s="131">
        <f t="shared" si="19"/>
        <v>322823.51585014409</v>
      </c>
      <c r="AW34" s="131">
        <v>1377</v>
      </c>
      <c r="AX34" s="131">
        <v>289</v>
      </c>
      <c r="AY34" s="131">
        <v>217</v>
      </c>
      <c r="AZ34" s="93">
        <f t="shared" si="20"/>
        <v>0.20987654320987653</v>
      </c>
      <c r="BA34" s="93">
        <f t="shared" si="21"/>
        <v>0.15758896151053015</v>
      </c>
      <c r="BB34" s="131">
        <v>83644990</v>
      </c>
      <c r="BC34" s="131">
        <v>76249710</v>
      </c>
      <c r="BD34" s="131">
        <f t="shared" si="22"/>
        <v>289429.0311418685</v>
      </c>
      <c r="BE34" s="131">
        <f t="shared" si="23"/>
        <v>351381.15207373269</v>
      </c>
      <c r="BF34" s="131">
        <v>566</v>
      </c>
      <c r="BG34" s="131">
        <v>164</v>
      </c>
      <c r="BH34" s="131">
        <v>127</v>
      </c>
      <c r="BI34" s="93">
        <f t="shared" si="24"/>
        <v>0.28975265017667845</v>
      </c>
      <c r="BJ34" s="93">
        <f t="shared" si="25"/>
        <v>0.22438162544169613</v>
      </c>
      <c r="BK34" s="131">
        <v>42641960</v>
      </c>
      <c r="BL34" s="131">
        <v>40246320</v>
      </c>
      <c r="BM34" s="131">
        <f t="shared" si="26"/>
        <v>260011.95121951221</v>
      </c>
      <c r="BN34" s="131">
        <f t="shared" si="27"/>
        <v>316900.15748031496</v>
      </c>
      <c r="BO34" s="131">
        <f t="shared" si="43"/>
        <v>17806</v>
      </c>
      <c r="BP34" s="131">
        <f t="shared" si="43"/>
        <v>1752</v>
      </c>
      <c r="BQ34" s="131">
        <f t="shared" si="43"/>
        <v>1163</v>
      </c>
      <c r="BR34" s="93">
        <f t="shared" si="30"/>
        <v>9.8393799842749638E-2</v>
      </c>
      <c r="BS34" s="93">
        <f t="shared" si="31"/>
        <v>6.5315062338537566E-2</v>
      </c>
      <c r="BT34" s="131">
        <f t="shared" si="44"/>
        <v>480467790</v>
      </c>
      <c r="BU34" s="131">
        <f t="shared" si="44"/>
        <v>419315760</v>
      </c>
      <c r="BV34" s="131">
        <f t="shared" si="33"/>
        <v>274239.60616438359</v>
      </c>
      <c r="BW34" s="131">
        <f t="shared" si="34"/>
        <v>360546.65520206362</v>
      </c>
      <c r="BY34" s="65" t="str">
        <f t="shared" si="35"/>
        <v>生野区</v>
      </c>
      <c r="BZ34" s="147">
        <f t="shared" si="36"/>
        <v>0.11353947174988975</v>
      </c>
      <c r="CA34" s="162">
        <f t="shared" si="37"/>
        <v>0.114</v>
      </c>
      <c r="CB34" s="65" t="str">
        <f t="shared" si="38"/>
        <v>都島区</v>
      </c>
      <c r="CC34" s="147">
        <f t="shared" si="39"/>
        <v>7.3452564951792157E-2</v>
      </c>
      <c r="CD34" s="147">
        <f t="shared" si="40"/>
        <v>7.2999999999999995E-2</v>
      </c>
      <c r="CE34" s="66"/>
      <c r="CF34" s="147">
        <f t="shared" si="41"/>
        <v>0.114</v>
      </c>
      <c r="CG34" s="147">
        <f t="shared" si="42"/>
        <v>7.4999999999999997E-2</v>
      </c>
      <c r="CH34" s="184">
        <v>0</v>
      </c>
    </row>
    <row r="35" spans="2:86" s="20" customFormat="1" ht="12">
      <c r="B35" s="92">
        <v>29</v>
      </c>
      <c r="C35" s="86" t="s">
        <v>40</v>
      </c>
      <c r="D35" s="131">
        <v>55</v>
      </c>
      <c r="E35" s="131">
        <v>2</v>
      </c>
      <c r="F35" s="131">
        <v>2</v>
      </c>
      <c r="G35" s="93">
        <f t="shared" si="0"/>
        <v>3.6363636363636362E-2</v>
      </c>
      <c r="H35" s="93">
        <f t="shared" si="1"/>
        <v>3.6363636363636362E-2</v>
      </c>
      <c r="I35" s="131">
        <v>927720</v>
      </c>
      <c r="J35" s="131">
        <v>916160</v>
      </c>
      <c r="K35" s="131">
        <f t="shared" si="2"/>
        <v>463860</v>
      </c>
      <c r="L35" s="131">
        <f t="shared" si="3"/>
        <v>458080</v>
      </c>
      <c r="M35" s="131">
        <v>133</v>
      </c>
      <c r="N35" s="131">
        <v>11</v>
      </c>
      <c r="O35" s="131">
        <v>5</v>
      </c>
      <c r="P35" s="93">
        <f t="shared" si="4"/>
        <v>8.2706766917293228E-2</v>
      </c>
      <c r="Q35" s="93">
        <f t="shared" si="5"/>
        <v>3.7593984962406013E-2</v>
      </c>
      <c r="R35" s="131">
        <v>4851120</v>
      </c>
      <c r="S35" s="131">
        <v>4614940</v>
      </c>
      <c r="T35" s="131">
        <f t="shared" si="6"/>
        <v>441010.90909090912</v>
      </c>
      <c r="U35" s="131">
        <f t="shared" si="7"/>
        <v>922988</v>
      </c>
      <c r="V35" s="131">
        <v>5585</v>
      </c>
      <c r="W35" s="131">
        <v>187</v>
      </c>
      <c r="X35" s="131">
        <v>115</v>
      </c>
      <c r="Y35" s="93">
        <f t="shared" si="8"/>
        <v>3.3482542524619519E-2</v>
      </c>
      <c r="Z35" s="93">
        <f t="shared" si="9"/>
        <v>2.0590868397493287E-2</v>
      </c>
      <c r="AA35" s="131">
        <v>55178900</v>
      </c>
      <c r="AB35" s="131">
        <v>43912460</v>
      </c>
      <c r="AC35" s="131">
        <f t="shared" si="10"/>
        <v>295074.33155080216</v>
      </c>
      <c r="AD35" s="131">
        <f t="shared" si="11"/>
        <v>381847.47826086957</v>
      </c>
      <c r="AE35" s="131">
        <v>4558</v>
      </c>
      <c r="AF35" s="131">
        <v>395</v>
      </c>
      <c r="AG35" s="131">
        <v>223</v>
      </c>
      <c r="AH35" s="93">
        <f t="shared" si="12"/>
        <v>8.6660816147433081E-2</v>
      </c>
      <c r="AI35" s="93">
        <f t="shared" si="13"/>
        <v>4.8924967090829309E-2</v>
      </c>
      <c r="AJ35" s="131">
        <v>106371120</v>
      </c>
      <c r="AK35" s="131">
        <v>77178010</v>
      </c>
      <c r="AL35" s="131">
        <f t="shared" si="14"/>
        <v>269293.97468354431</v>
      </c>
      <c r="AM35" s="131">
        <f t="shared" si="15"/>
        <v>346089.73094170401</v>
      </c>
      <c r="AN35" s="131">
        <v>2919</v>
      </c>
      <c r="AO35" s="131">
        <v>476</v>
      </c>
      <c r="AP35" s="131">
        <v>316</v>
      </c>
      <c r="AQ35" s="93">
        <f t="shared" si="16"/>
        <v>0.16306954436450841</v>
      </c>
      <c r="AR35" s="93">
        <f t="shared" si="17"/>
        <v>0.10825625214114423</v>
      </c>
      <c r="AS35" s="131">
        <v>124865080</v>
      </c>
      <c r="AT35" s="131">
        <v>108751740</v>
      </c>
      <c r="AU35" s="131">
        <f t="shared" si="18"/>
        <v>262321.59663865546</v>
      </c>
      <c r="AV35" s="131">
        <f t="shared" si="19"/>
        <v>344151.07594936708</v>
      </c>
      <c r="AW35" s="131">
        <v>1379</v>
      </c>
      <c r="AX35" s="131">
        <v>365</v>
      </c>
      <c r="AY35" s="131">
        <v>273</v>
      </c>
      <c r="AZ35" s="93">
        <f t="shared" si="20"/>
        <v>0.26468455402465557</v>
      </c>
      <c r="BA35" s="93">
        <f t="shared" si="21"/>
        <v>0.19796954314720813</v>
      </c>
      <c r="BB35" s="131">
        <v>114290910</v>
      </c>
      <c r="BC35" s="131">
        <v>98694040</v>
      </c>
      <c r="BD35" s="131">
        <f t="shared" si="22"/>
        <v>313125.78082191781</v>
      </c>
      <c r="BE35" s="131">
        <f t="shared" si="23"/>
        <v>361516.63003663003</v>
      </c>
      <c r="BF35" s="131">
        <v>543</v>
      </c>
      <c r="BG35" s="131">
        <v>143</v>
      </c>
      <c r="BH35" s="131">
        <v>110</v>
      </c>
      <c r="BI35" s="93">
        <f t="shared" si="24"/>
        <v>0.26335174953959484</v>
      </c>
      <c r="BJ35" s="93">
        <f t="shared" si="25"/>
        <v>0.20257826887661143</v>
      </c>
      <c r="BK35" s="131">
        <v>50438200</v>
      </c>
      <c r="BL35" s="131">
        <v>45422690</v>
      </c>
      <c r="BM35" s="131">
        <f t="shared" si="26"/>
        <v>352714.68531468534</v>
      </c>
      <c r="BN35" s="131">
        <f t="shared" si="27"/>
        <v>412933.54545454547</v>
      </c>
      <c r="BO35" s="131">
        <f t="shared" si="43"/>
        <v>15172</v>
      </c>
      <c r="BP35" s="131">
        <f t="shared" si="43"/>
        <v>1579</v>
      </c>
      <c r="BQ35" s="131">
        <f t="shared" si="43"/>
        <v>1044</v>
      </c>
      <c r="BR35" s="93">
        <f t="shared" si="30"/>
        <v>0.1040732929079884</v>
      </c>
      <c r="BS35" s="93">
        <f t="shared" si="31"/>
        <v>6.8810967571842865E-2</v>
      </c>
      <c r="BT35" s="131">
        <f t="shared" si="44"/>
        <v>456923050</v>
      </c>
      <c r="BU35" s="131">
        <f t="shared" si="44"/>
        <v>379490040</v>
      </c>
      <c r="BV35" s="131">
        <f t="shared" si="33"/>
        <v>289374.95250158326</v>
      </c>
      <c r="BW35" s="131">
        <f t="shared" si="34"/>
        <v>363496.20689655171</v>
      </c>
      <c r="BY35" s="65" t="str">
        <f t="shared" si="35"/>
        <v>茨木市</v>
      </c>
      <c r="BZ35" s="147">
        <f t="shared" si="36"/>
        <v>0.11296485657391959</v>
      </c>
      <c r="CA35" s="162">
        <f t="shared" si="37"/>
        <v>0.113</v>
      </c>
      <c r="CB35" s="65" t="str">
        <f t="shared" si="38"/>
        <v>西淀川区</v>
      </c>
      <c r="CC35" s="147">
        <f t="shared" si="39"/>
        <v>7.341964965727342E-2</v>
      </c>
      <c r="CD35" s="147">
        <f t="shared" si="40"/>
        <v>7.2999999999999995E-2</v>
      </c>
      <c r="CE35" s="66"/>
      <c r="CF35" s="147">
        <f t="shared" si="41"/>
        <v>0.114</v>
      </c>
      <c r="CG35" s="147">
        <f t="shared" si="42"/>
        <v>7.4999999999999997E-2</v>
      </c>
      <c r="CH35" s="184">
        <v>0</v>
      </c>
    </row>
    <row r="36" spans="2:86" s="20" customFormat="1" ht="12">
      <c r="B36" s="92">
        <v>30</v>
      </c>
      <c r="C36" s="86" t="s">
        <v>41</v>
      </c>
      <c r="D36" s="131">
        <v>78</v>
      </c>
      <c r="E36" s="131">
        <v>9</v>
      </c>
      <c r="F36" s="131">
        <v>6</v>
      </c>
      <c r="G36" s="93">
        <f t="shared" si="0"/>
        <v>0.11538461538461539</v>
      </c>
      <c r="H36" s="93">
        <f t="shared" si="1"/>
        <v>7.6923076923076927E-2</v>
      </c>
      <c r="I36" s="131">
        <v>2314410</v>
      </c>
      <c r="J36" s="131">
        <v>2284190</v>
      </c>
      <c r="K36" s="131">
        <f t="shared" si="2"/>
        <v>257156.66666666666</v>
      </c>
      <c r="L36" s="131">
        <f t="shared" si="3"/>
        <v>380698.33333333331</v>
      </c>
      <c r="M36" s="131">
        <v>144</v>
      </c>
      <c r="N36" s="131">
        <v>19</v>
      </c>
      <c r="O36" s="131">
        <v>11</v>
      </c>
      <c r="P36" s="93">
        <f t="shared" si="4"/>
        <v>0.13194444444444445</v>
      </c>
      <c r="Q36" s="93">
        <f t="shared" si="5"/>
        <v>7.6388888888888895E-2</v>
      </c>
      <c r="R36" s="131">
        <v>6110250</v>
      </c>
      <c r="S36" s="131">
        <v>4833710</v>
      </c>
      <c r="T36" s="131">
        <f t="shared" si="6"/>
        <v>321592.10526315792</v>
      </c>
      <c r="U36" s="131">
        <f t="shared" si="7"/>
        <v>439428.18181818182</v>
      </c>
      <c r="V36" s="131">
        <v>7229</v>
      </c>
      <c r="W36" s="131">
        <v>364</v>
      </c>
      <c r="X36" s="131">
        <v>194</v>
      </c>
      <c r="Y36" s="93">
        <f t="shared" si="8"/>
        <v>5.0352745884631345E-2</v>
      </c>
      <c r="Z36" s="93">
        <f t="shared" si="9"/>
        <v>2.6836353575874949E-2</v>
      </c>
      <c r="AA36" s="131">
        <v>90161720</v>
      </c>
      <c r="AB36" s="131">
        <v>71769800</v>
      </c>
      <c r="AC36" s="131">
        <f t="shared" si="10"/>
        <v>247697.03296703298</v>
      </c>
      <c r="AD36" s="131">
        <f t="shared" si="11"/>
        <v>369947.42268041236</v>
      </c>
      <c r="AE36" s="131">
        <v>6012</v>
      </c>
      <c r="AF36" s="131">
        <v>597</v>
      </c>
      <c r="AG36" s="131">
        <v>349</v>
      </c>
      <c r="AH36" s="93">
        <f t="shared" si="12"/>
        <v>9.9301397205588823E-2</v>
      </c>
      <c r="AI36" s="93">
        <f t="shared" si="13"/>
        <v>5.8050565535595476E-2</v>
      </c>
      <c r="AJ36" s="131">
        <v>165135850</v>
      </c>
      <c r="AK36" s="131">
        <v>127424590</v>
      </c>
      <c r="AL36" s="131">
        <f t="shared" si="14"/>
        <v>276609.46398659964</v>
      </c>
      <c r="AM36" s="131">
        <f t="shared" si="15"/>
        <v>365113.43839541549</v>
      </c>
      <c r="AN36" s="131">
        <v>4062</v>
      </c>
      <c r="AO36" s="131">
        <v>758</v>
      </c>
      <c r="AP36" s="131">
        <v>494</v>
      </c>
      <c r="AQ36" s="93">
        <f t="shared" si="16"/>
        <v>0.18660758247168882</v>
      </c>
      <c r="AR36" s="93">
        <f t="shared" si="17"/>
        <v>0.12161496799606106</v>
      </c>
      <c r="AS36" s="131">
        <v>202162010</v>
      </c>
      <c r="AT36" s="131">
        <v>175118250</v>
      </c>
      <c r="AU36" s="131">
        <f t="shared" si="18"/>
        <v>266704.49868073879</v>
      </c>
      <c r="AV36" s="131">
        <f t="shared" si="19"/>
        <v>354490.38461538462</v>
      </c>
      <c r="AW36" s="131">
        <v>2050</v>
      </c>
      <c r="AX36" s="131">
        <v>623</v>
      </c>
      <c r="AY36" s="131">
        <v>486</v>
      </c>
      <c r="AZ36" s="93">
        <f t="shared" si="20"/>
        <v>0.30390243902439024</v>
      </c>
      <c r="BA36" s="93">
        <f t="shared" si="21"/>
        <v>0.23707317073170731</v>
      </c>
      <c r="BB36" s="131">
        <v>203151080</v>
      </c>
      <c r="BC36" s="131">
        <v>180493940</v>
      </c>
      <c r="BD36" s="131">
        <f t="shared" si="22"/>
        <v>326085.20064205455</v>
      </c>
      <c r="BE36" s="131">
        <f t="shared" si="23"/>
        <v>371386.70781893004</v>
      </c>
      <c r="BF36" s="131">
        <v>752</v>
      </c>
      <c r="BG36" s="131">
        <v>264</v>
      </c>
      <c r="BH36" s="131">
        <v>207</v>
      </c>
      <c r="BI36" s="93">
        <f t="shared" si="24"/>
        <v>0.35106382978723405</v>
      </c>
      <c r="BJ36" s="93">
        <f t="shared" si="25"/>
        <v>0.27526595744680848</v>
      </c>
      <c r="BK36" s="131">
        <v>90011800</v>
      </c>
      <c r="BL36" s="131">
        <v>82025810</v>
      </c>
      <c r="BM36" s="131">
        <f t="shared" si="26"/>
        <v>340953.7878787879</v>
      </c>
      <c r="BN36" s="131">
        <f t="shared" si="27"/>
        <v>396259.95169082127</v>
      </c>
      <c r="BO36" s="131">
        <f t="shared" si="43"/>
        <v>20327</v>
      </c>
      <c r="BP36" s="131">
        <f t="shared" si="43"/>
        <v>2634</v>
      </c>
      <c r="BQ36" s="131">
        <f t="shared" si="43"/>
        <v>1747</v>
      </c>
      <c r="BR36" s="93">
        <f t="shared" si="30"/>
        <v>0.12958134500910121</v>
      </c>
      <c r="BS36" s="93">
        <f t="shared" si="31"/>
        <v>8.5944802479460819E-2</v>
      </c>
      <c r="BT36" s="131">
        <f t="shared" si="44"/>
        <v>759047120</v>
      </c>
      <c r="BU36" s="131">
        <f t="shared" si="44"/>
        <v>643950290</v>
      </c>
      <c r="BV36" s="131">
        <f t="shared" si="33"/>
        <v>288172.78663629462</v>
      </c>
      <c r="BW36" s="131">
        <f t="shared" si="34"/>
        <v>368603.48597595881</v>
      </c>
      <c r="BY36" s="65" t="str">
        <f t="shared" si="35"/>
        <v>羽曳野市</v>
      </c>
      <c r="BZ36" s="147">
        <f t="shared" si="36"/>
        <v>0.11253622410647204</v>
      </c>
      <c r="CA36" s="162">
        <f t="shared" si="37"/>
        <v>0.113</v>
      </c>
      <c r="CB36" s="65" t="str">
        <f t="shared" si="38"/>
        <v>茨木市</v>
      </c>
      <c r="CC36" s="147">
        <f t="shared" si="39"/>
        <v>7.2950863785587433E-2</v>
      </c>
      <c r="CD36" s="147">
        <f t="shared" si="40"/>
        <v>7.2999999999999995E-2</v>
      </c>
      <c r="CE36" s="66"/>
      <c r="CF36" s="147">
        <f t="shared" si="41"/>
        <v>0.114</v>
      </c>
      <c r="CG36" s="147">
        <f t="shared" si="42"/>
        <v>7.4999999999999997E-2</v>
      </c>
      <c r="CH36" s="184">
        <v>0</v>
      </c>
    </row>
    <row r="37" spans="2:86" s="20" customFormat="1" ht="12">
      <c r="B37" s="92">
        <v>31</v>
      </c>
      <c r="C37" s="86" t="s">
        <v>42</v>
      </c>
      <c r="D37" s="131">
        <v>126</v>
      </c>
      <c r="E37" s="131">
        <v>23</v>
      </c>
      <c r="F37" s="131">
        <v>15</v>
      </c>
      <c r="G37" s="93">
        <f t="shared" si="0"/>
        <v>0.18253968253968253</v>
      </c>
      <c r="H37" s="93">
        <f t="shared" si="1"/>
        <v>0.11904761904761904</v>
      </c>
      <c r="I37" s="131">
        <v>13965150</v>
      </c>
      <c r="J37" s="131">
        <v>13372310</v>
      </c>
      <c r="K37" s="131">
        <f t="shared" si="2"/>
        <v>607180.43478260865</v>
      </c>
      <c r="L37" s="131">
        <f t="shared" si="3"/>
        <v>891487.33333333337</v>
      </c>
      <c r="M37" s="131">
        <v>324</v>
      </c>
      <c r="N37" s="131">
        <v>52</v>
      </c>
      <c r="O37" s="131">
        <v>30</v>
      </c>
      <c r="P37" s="93">
        <f t="shared" si="4"/>
        <v>0.16049382716049382</v>
      </c>
      <c r="Q37" s="93">
        <f t="shared" si="5"/>
        <v>9.2592592592592587E-2</v>
      </c>
      <c r="R37" s="131">
        <v>31311150</v>
      </c>
      <c r="S37" s="131">
        <v>25751910</v>
      </c>
      <c r="T37" s="131">
        <f t="shared" si="6"/>
        <v>602137.5</v>
      </c>
      <c r="U37" s="131">
        <f t="shared" si="7"/>
        <v>858397</v>
      </c>
      <c r="V37" s="131">
        <v>10691</v>
      </c>
      <c r="W37" s="131">
        <v>405</v>
      </c>
      <c r="X37" s="131">
        <v>197</v>
      </c>
      <c r="Y37" s="93">
        <f t="shared" si="8"/>
        <v>3.7882330932560097E-2</v>
      </c>
      <c r="Z37" s="93">
        <f t="shared" si="9"/>
        <v>1.8426714058553922E-2</v>
      </c>
      <c r="AA37" s="131">
        <v>118729720</v>
      </c>
      <c r="AB37" s="131">
        <v>86975680</v>
      </c>
      <c r="AC37" s="131">
        <f t="shared" si="10"/>
        <v>293159.80246913579</v>
      </c>
      <c r="AD37" s="131">
        <f t="shared" si="11"/>
        <v>441500.91370558378</v>
      </c>
      <c r="AE37" s="131">
        <v>7970</v>
      </c>
      <c r="AF37" s="131">
        <v>585</v>
      </c>
      <c r="AG37" s="131">
        <v>331</v>
      </c>
      <c r="AH37" s="93">
        <f t="shared" si="12"/>
        <v>7.3400250941028852E-2</v>
      </c>
      <c r="AI37" s="93">
        <f t="shared" si="13"/>
        <v>4.1530740276035129E-2</v>
      </c>
      <c r="AJ37" s="131">
        <v>168014540</v>
      </c>
      <c r="AK37" s="131">
        <v>131430500</v>
      </c>
      <c r="AL37" s="131">
        <f t="shared" si="14"/>
        <v>287204.34188034188</v>
      </c>
      <c r="AM37" s="131">
        <f t="shared" si="15"/>
        <v>397070.99697885197</v>
      </c>
      <c r="AN37" s="131">
        <v>4634</v>
      </c>
      <c r="AO37" s="131">
        <v>742</v>
      </c>
      <c r="AP37" s="131">
        <v>481</v>
      </c>
      <c r="AQ37" s="93">
        <f t="shared" si="16"/>
        <v>0.16012084592145015</v>
      </c>
      <c r="AR37" s="93">
        <f t="shared" si="17"/>
        <v>0.10379801467414761</v>
      </c>
      <c r="AS37" s="131">
        <v>217357950</v>
      </c>
      <c r="AT37" s="131">
        <v>186674390</v>
      </c>
      <c r="AU37" s="131">
        <f t="shared" si="18"/>
        <v>292935.24258760107</v>
      </c>
      <c r="AV37" s="131">
        <f t="shared" si="19"/>
        <v>388096.44490644493</v>
      </c>
      <c r="AW37" s="131">
        <v>2064</v>
      </c>
      <c r="AX37" s="131">
        <v>541</v>
      </c>
      <c r="AY37" s="131">
        <v>406</v>
      </c>
      <c r="AZ37" s="93">
        <f t="shared" si="20"/>
        <v>0.26211240310077522</v>
      </c>
      <c r="BA37" s="93">
        <f t="shared" si="21"/>
        <v>0.19670542635658914</v>
      </c>
      <c r="BB37" s="131">
        <v>166538950</v>
      </c>
      <c r="BC37" s="131">
        <v>143778450</v>
      </c>
      <c r="BD37" s="131">
        <f t="shared" si="22"/>
        <v>307835.39741219964</v>
      </c>
      <c r="BE37" s="131">
        <f t="shared" si="23"/>
        <v>354134.11330049264</v>
      </c>
      <c r="BF37" s="131">
        <v>750</v>
      </c>
      <c r="BG37" s="131">
        <v>238</v>
      </c>
      <c r="BH37" s="131">
        <v>196</v>
      </c>
      <c r="BI37" s="93">
        <f t="shared" si="24"/>
        <v>0.31733333333333336</v>
      </c>
      <c r="BJ37" s="93">
        <f t="shared" si="25"/>
        <v>0.26133333333333331</v>
      </c>
      <c r="BK37" s="131">
        <v>83139370</v>
      </c>
      <c r="BL37" s="131">
        <v>73161670</v>
      </c>
      <c r="BM37" s="131">
        <f t="shared" si="26"/>
        <v>349325.08403361344</v>
      </c>
      <c r="BN37" s="131">
        <f t="shared" si="27"/>
        <v>373273.82653061225</v>
      </c>
      <c r="BO37" s="131">
        <f t="shared" si="43"/>
        <v>26559</v>
      </c>
      <c r="BP37" s="131">
        <f t="shared" si="43"/>
        <v>2586</v>
      </c>
      <c r="BQ37" s="131">
        <f t="shared" si="43"/>
        <v>1656</v>
      </c>
      <c r="BR37" s="93">
        <f t="shared" si="30"/>
        <v>9.736812379984186E-2</v>
      </c>
      <c r="BS37" s="93">
        <f t="shared" si="31"/>
        <v>6.2351745171128431E-2</v>
      </c>
      <c r="BT37" s="131">
        <f t="shared" si="44"/>
        <v>799056830</v>
      </c>
      <c r="BU37" s="131">
        <f t="shared" si="44"/>
        <v>661144910</v>
      </c>
      <c r="BV37" s="131">
        <f t="shared" si="33"/>
        <v>308993.3604021655</v>
      </c>
      <c r="BW37" s="131">
        <f t="shared" si="34"/>
        <v>399242.09541062801</v>
      </c>
      <c r="BY37" s="65" t="str">
        <f t="shared" si="35"/>
        <v>東淀川区</v>
      </c>
      <c r="BZ37" s="147">
        <f t="shared" si="36"/>
        <v>0.11239713066056418</v>
      </c>
      <c r="CA37" s="162">
        <f t="shared" si="37"/>
        <v>0.112</v>
      </c>
      <c r="CB37" s="65" t="str">
        <f t="shared" si="38"/>
        <v>堺市</v>
      </c>
      <c r="CC37" s="147">
        <f t="shared" si="39"/>
        <v>7.2506892215896221E-2</v>
      </c>
      <c r="CD37" s="147">
        <f t="shared" si="40"/>
        <v>7.2999999999999995E-2</v>
      </c>
      <c r="CE37" s="66"/>
      <c r="CF37" s="147">
        <f t="shared" si="41"/>
        <v>0.114</v>
      </c>
      <c r="CG37" s="147">
        <f t="shared" si="42"/>
        <v>7.4999999999999997E-2</v>
      </c>
      <c r="CH37" s="184">
        <v>0</v>
      </c>
    </row>
    <row r="38" spans="2:86" s="20" customFormat="1" ht="12">
      <c r="B38" s="92">
        <v>32</v>
      </c>
      <c r="C38" s="86" t="s">
        <v>43</v>
      </c>
      <c r="D38" s="131">
        <v>70</v>
      </c>
      <c r="E38" s="131">
        <v>7</v>
      </c>
      <c r="F38" s="131">
        <v>4</v>
      </c>
      <c r="G38" s="93">
        <f t="shared" si="0"/>
        <v>0.1</v>
      </c>
      <c r="H38" s="93">
        <f t="shared" si="1"/>
        <v>5.7142857142857141E-2</v>
      </c>
      <c r="I38" s="131">
        <v>3086780</v>
      </c>
      <c r="J38" s="131">
        <v>1494950</v>
      </c>
      <c r="K38" s="131">
        <f t="shared" si="2"/>
        <v>440968.57142857142</v>
      </c>
      <c r="L38" s="131">
        <f t="shared" si="3"/>
        <v>373737.5</v>
      </c>
      <c r="M38" s="131">
        <v>204</v>
      </c>
      <c r="N38" s="131">
        <v>24</v>
      </c>
      <c r="O38" s="131">
        <v>8</v>
      </c>
      <c r="P38" s="93">
        <f t="shared" si="4"/>
        <v>0.11764705882352941</v>
      </c>
      <c r="Q38" s="93">
        <f t="shared" si="5"/>
        <v>3.9215686274509803E-2</v>
      </c>
      <c r="R38" s="131">
        <v>7304760</v>
      </c>
      <c r="S38" s="131">
        <v>5384380</v>
      </c>
      <c r="T38" s="131">
        <f t="shared" si="6"/>
        <v>304365</v>
      </c>
      <c r="U38" s="131">
        <f t="shared" si="7"/>
        <v>673047.5</v>
      </c>
      <c r="V38" s="131">
        <v>8234</v>
      </c>
      <c r="W38" s="131">
        <v>326</v>
      </c>
      <c r="X38" s="131">
        <v>166</v>
      </c>
      <c r="Y38" s="93">
        <f t="shared" si="8"/>
        <v>3.9591935875637599E-2</v>
      </c>
      <c r="Z38" s="93">
        <f t="shared" si="9"/>
        <v>2.0160310905999516E-2</v>
      </c>
      <c r="AA38" s="131">
        <v>86123340</v>
      </c>
      <c r="AB38" s="131">
        <v>61659000</v>
      </c>
      <c r="AC38" s="131">
        <f t="shared" si="10"/>
        <v>264182.02453987731</v>
      </c>
      <c r="AD38" s="131">
        <f t="shared" si="11"/>
        <v>371439.75903614459</v>
      </c>
      <c r="AE38" s="131">
        <v>7050</v>
      </c>
      <c r="AF38" s="131">
        <v>570</v>
      </c>
      <c r="AG38" s="131">
        <v>330</v>
      </c>
      <c r="AH38" s="93">
        <f t="shared" si="12"/>
        <v>8.085106382978724E-2</v>
      </c>
      <c r="AI38" s="93">
        <f t="shared" si="13"/>
        <v>4.6808510638297871E-2</v>
      </c>
      <c r="AJ38" s="131">
        <v>151302890</v>
      </c>
      <c r="AK38" s="131">
        <v>118580440</v>
      </c>
      <c r="AL38" s="131">
        <f t="shared" si="14"/>
        <v>265443.66666666669</v>
      </c>
      <c r="AM38" s="131">
        <f t="shared" si="15"/>
        <v>359334.66666666669</v>
      </c>
      <c r="AN38" s="131">
        <v>4403</v>
      </c>
      <c r="AO38" s="131">
        <v>707</v>
      </c>
      <c r="AP38" s="131">
        <v>472</v>
      </c>
      <c r="AQ38" s="93">
        <f t="shared" si="16"/>
        <v>0.16057233704292528</v>
      </c>
      <c r="AR38" s="93">
        <f t="shared" si="17"/>
        <v>0.10719963661140132</v>
      </c>
      <c r="AS38" s="131">
        <v>189825500</v>
      </c>
      <c r="AT38" s="131">
        <v>153589150</v>
      </c>
      <c r="AU38" s="131">
        <f t="shared" si="18"/>
        <v>268494.34229137201</v>
      </c>
      <c r="AV38" s="131">
        <f t="shared" si="19"/>
        <v>325400.74152542371</v>
      </c>
      <c r="AW38" s="131">
        <v>2037</v>
      </c>
      <c r="AX38" s="131">
        <v>544</v>
      </c>
      <c r="AY38" s="131">
        <v>408</v>
      </c>
      <c r="AZ38" s="93">
        <f t="shared" si="20"/>
        <v>0.26705940108001963</v>
      </c>
      <c r="BA38" s="93">
        <f t="shared" si="21"/>
        <v>0.20029455081001474</v>
      </c>
      <c r="BB38" s="131">
        <v>164590230</v>
      </c>
      <c r="BC38" s="131">
        <v>141458470</v>
      </c>
      <c r="BD38" s="131">
        <f t="shared" si="22"/>
        <v>302555.5698529412</v>
      </c>
      <c r="BE38" s="131">
        <f t="shared" si="23"/>
        <v>346711.93627450982</v>
      </c>
      <c r="BF38" s="131">
        <v>709</v>
      </c>
      <c r="BG38" s="131">
        <v>229</v>
      </c>
      <c r="BH38" s="131">
        <v>187</v>
      </c>
      <c r="BI38" s="93">
        <f t="shared" si="24"/>
        <v>0.3229901269393512</v>
      </c>
      <c r="BJ38" s="93">
        <f t="shared" si="25"/>
        <v>0.26375176304654441</v>
      </c>
      <c r="BK38" s="131">
        <v>74373960</v>
      </c>
      <c r="BL38" s="131">
        <v>65623510</v>
      </c>
      <c r="BM38" s="131">
        <f t="shared" si="26"/>
        <v>324777.11790393014</v>
      </c>
      <c r="BN38" s="131">
        <f t="shared" si="27"/>
        <v>350927.86096256686</v>
      </c>
      <c r="BO38" s="131">
        <f t="shared" si="43"/>
        <v>22707</v>
      </c>
      <c r="BP38" s="131">
        <f t="shared" si="43"/>
        <v>2407</v>
      </c>
      <c r="BQ38" s="131">
        <f t="shared" si="43"/>
        <v>1575</v>
      </c>
      <c r="BR38" s="93">
        <f t="shared" si="30"/>
        <v>0.10600255427841634</v>
      </c>
      <c r="BS38" s="93">
        <f t="shared" si="31"/>
        <v>6.9361870788743563E-2</v>
      </c>
      <c r="BT38" s="131">
        <f t="shared" si="44"/>
        <v>676607460</v>
      </c>
      <c r="BU38" s="131">
        <f t="shared" si="44"/>
        <v>547789900</v>
      </c>
      <c r="BV38" s="131">
        <f t="shared" si="33"/>
        <v>281099.90029081842</v>
      </c>
      <c r="BW38" s="131">
        <f t="shared" si="34"/>
        <v>347803.11111111112</v>
      </c>
      <c r="BY38" s="65" t="str">
        <f t="shared" si="35"/>
        <v>平野区</v>
      </c>
      <c r="BZ38" s="147">
        <f t="shared" si="36"/>
        <v>0.11083767768675323</v>
      </c>
      <c r="CA38" s="162">
        <f t="shared" si="37"/>
        <v>0.111</v>
      </c>
      <c r="CB38" s="65" t="str">
        <f t="shared" si="38"/>
        <v>東淀川区</v>
      </c>
      <c r="CC38" s="147">
        <f t="shared" si="39"/>
        <v>7.0721295603573472E-2</v>
      </c>
      <c r="CD38" s="147">
        <f t="shared" si="40"/>
        <v>7.0999999999999994E-2</v>
      </c>
      <c r="CE38" s="66"/>
      <c r="CF38" s="147">
        <f t="shared" si="41"/>
        <v>0.114</v>
      </c>
      <c r="CG38" s="147">
        <f t="shared" si="42"/>
        <v>7.4999999999999997E-2</v>
      </c>
      <c r="CH38" s="184">
        <v>0</v>
      </c>
    </row>
    <row r="39" spans="2:86" s="20" customFormat="1" ht="12">
      <c r="B39" s="92">
        <v>33</v>
      </c>
      <c r="C39" s="86" t="s">
        <v>44</v>
      </c>
      <c r="D39" s="131">
        <v>19</v>
      </c>
      <c r="E39" s="131">
        <v>3</v>
      </c>
      <c r="F39" s="131">
        <v>3</v>
      </c>
      <c r="G39" s="93">
        <f t="shared" si="0"/>
        <v>0.15789473684210525</v>
      </c>
      <c r="H39" s="93">
        <f t="shared" si="1"/>
        <v>0.15789473684210525</v>
      </c>
      <c r="I39" s="131">
        <v>1868390</v>
      </c>
      <c r="J39" s="131">
        <v>1865390</v>
      </c>
      <c r="K39" s="131">
        <f t="shared" si="2"/>
        <v>622796.66666666663</v>
      </c>
      <c r="L39" s="131">
        <f t="shared" si="3"/>
        <v>621796.66666666663</v>
      </c>
      <c r="M39" s="131">
        <v>75</v>
      </c>
      <c r="N39" s="131">
        <v>15</v>
      </c>
      <c r="O39" s="131">
        <v>8</v>
      </c>
      <c r="P39" s="93">
        <f t="shared" si="4"/>
        <v>0.2</v>
      </c>
      <c r="Q39" s="93">
        <f t="shared" si="5"/>
        <v>0.10666666666666667</v>
      </c>
      <c r="R39" s="131">
        <v>3130280</v>
      </c>
      <c r="S39" s="131">
        <v>2646890</v>
      </c>
      <c r="T39" s="131">
        <f t="shared" si="6"/>
        <v>208685.33333333334</v>
      </c>
      <c r="U39" s="131">
        <f t="shared" si="7"/>
        <v>330861.25</v>
      </c>
      <c r="V39" s="131">
        <v>2533</v>
      </c>
      <c r="W39" s="131">
        <v>123</v>
      </c>
      <c r="X39" s="131">
        <v>63</v>
      </c>
      <c r="Y39" s="93">
        <f t="shared" si="8"/>
        <v>4.8559020923805762E-2</v>
      </c>
      <c r="Z39" s="93">
        <f t="shared" si="9"/>
        <v>2.4871693643900513E-2</v>
      </c>
      <c r="AA39" s="131">
        <v>33102480</v>
      </c>
      <c r="AB39" s="131">
        <v>25529480</v>
      </c>
      <c r="AC39" s="131">
        <f t="shared" si="10"/>
        <v>269125.85365853657</v>
      </c>
      <c r="AD39" s="131">
        <f t="shared" si="11"/>
        <v>405229.84126984124</v>
      </c>
      <c r="AE39" s="131">
        <v>1847</v>
      </c>
      <c r="AF39" s="131">
        <v>149</v>
      </c>
      <c r="AG39" s="131">
        <v>98</v>
      </c>
      <c r="AH39" s="93">
        <f t="shared" si="12"/>
        <v>8.0671358960476447E-2</v>
      </c>
      <c r="AI39" s="93">
        <f t="shared" si="13"/>
        <v>5.3059014618299948E-2</v>
      </c>
      <c r="AJ39" s="131">
        <v>55215780</v>
      </c>
      <c r="AK39" s="131">
        <v>41288600</v>
      </c>
      <c r="AL39" s="131">
        <f t="shared" si="14"/>
        <v>370575.7046979866</v>
      </c>
      <c r="AM39" s="131">
        <f t="shared" si="15"/>
        <v>421312.24489795917</v>
      </c>
      <c r="AN39" s="131">
        <v>1142</v>
      </c>
      <c r="AO39" s="131">
        <v>209</v>
      </c>
      <c r="AP39" s="131">
        <v>157</v>
      </c>
      <c r="AQ39" s="93">
        <f t="shared" si="16"/>
        <v>0.18301225919439579</v>
      </c>
      <c r="AR39" s="93">
        <f t="shared" si="17"/>
        <v>0.13747810858143608</v>
      </c>
      <c r="AS39" s="131">
        <v>94346840</v>
      </c>
      <c r="AT39" s="131">
        <v>69940590</v>
      </c>
      <c r="AU39" s="131">
        <f t="shared" si="18"/>
        <v>451420.28708133969</v>
      </c>
      <c r="AV39" s="131">
        <f t="shared" si="19"/>
        <v>445481.46496815287</v>
      </c>
      <c r="AW39" s="131">
        <v>544</v>
      </c>
      <c r="AX39" s="131">
        <v>124</v>
      </c>
      <c r="AY39" s="131">
        <v>93</v>
      </c>
      <c r="AZ39" s="93">
        <f t="shared" si="20"/>
        <v>0.22794117647058823</v>
      </c>
      <c r="BA39" s="93">
        <f t="shared" si="21"/>
        <v>0.17095588235294118</v>
      </c>
      <c r="BB39" s="131">
        <v>55521680</v>
      </c>
      <c r="BC39" s="131">
        <v>43268640</v>
      </c>
      <c r="BD39" s="131">
        <f t="shared" si="22"/>
        <v>447755.48387096776</v>
      </c>
      <c r="BE39" s="131">
        <f t="shared" si="23"/>
        <v>465254.19354838709</v>
      </c>
      <c r="BF39" s="131">
        <v>210</v>
      </c>
      <c r="BG39" s="131">
        <v>57</v>
      </c>
      <c r="BH39" s="131">
        <v>49</v>
      </c>
      <c r="BI39" s="93">
        <f t="shared" si="24"/>
        <v>0.27142857142857141</v>
      </c>
      <c r="BJ39" s="93">
        <f t="shared" si="25"/>
        <v>0.23333333333333334</v>
      </c>
      <c r="BK39" s="131">
        <v>27878480</v>
      </c>
      <c r="BL39" s="131">
        <v>21780110</v>
      </c>
      <c r="BM39" s="131">
        <f t="shared" si="26"/>
        <v>489096.14035087719</v>
      </c>
      <c r="BN39" s="131">
        <f t="shared" si="27"/>
        <v>444492.04081632651</v>
      </c>
      <c r="BO39" s="131">
        <f t="shared" si="43"/>
        <v>6370</v>
      </c>
      <c r="BP39" s="131">
        <f t="shared" si="43"/>
        <v>680</v>
      </c>
      <c r="BQ39" s="131">
        <f t="shared" si="43"/>
        <v>471</v>
      </c>
      <c r="BR39" s="93">
        <f t="shared" si="30"/>
        <v>0.10675039246467818</v>
      </c>
      <c r="BS39" s="93">
        <f t="shared" si="31"/>
        <v>7.3940345368916804E-2</v>
      </c>
      <c r="BT39" s="131">
        <f t="shared" si="44"/>
        <v>271063930</v>
      </c>
      <c r="BU39" s="131">
        <f t="shared" si="44"/>
        <v>206319700</v>
      </c>
      <c r="BV39" s="131">
        <f t="shared" si="33"/>
        <v>398623.42647058825</v>
      </c>
      <c r="BW39" s="131">
        <f t="shared" si="34"/>
        <v>438046.07218683651</v>
      </c>
      <c r="BY39" s="65" t="str">
        <f t="shared" si="35"/>
        <v>堺市</v>
      </c>
      <c r="BZ39" s="147">
        <f t="shared" si="36"/>
        <v>0.11051756050701718</v>
      </c>
      <c r="CA39" s="162">
        <f t="shared" si="37"/>
        <v>0.111</v>
      </c>
      <c r="CB39" s="65" t="str">
        <f t="shared" si="38"/>
        <v>枚方市</v>
      </c>
      <c r="CC39" s="147">
        <f t="shared" si="39"/>
        <v>6.9661995053586154E-2</v>
      </c>
      <c r="CD39" s="147">
        <f t="shared" si="40"/>
        <v>7.0000000000000007E-2</v>
      </c>
      <c r="CE39" s="66"/>
      <c r="CF39" s="147">
        <f t="shared" si="41"/>
        <v>0.114</v>
      </c>
      <c r="CG39" s="147">
        <f t="shared" si="42"/>
        <v>7.4999999999999997E-2</v>
      </c>
      <c r="CH39" s="184">
        <v>0</v>
      </c>
    </row>
    <row r="40" spans="2:86" s="20" customFormat="1" ht="12">
      <c r="B40" s="92">
        <v>34</v>
      </c>
      <c r="C40" s="86" t="s">
        <v>46</v>
      </c>
      <c r="D40" s="131">
        <v>137</v>
      </c>
      <c r="E40" s="131">
        <v>14</v>
      </c>
      <c r="F40" s="131">
        <v>6</v>
      </c>
      <c r="G40" s="93">
        <f t="shared" si="0"/>
        <v>0.10218978102189781</v>
      </c>
      <c r="H40" s="93">
        <f t="shared" si="1"/>
        <v>4.3795620437956206E-2</v>
      </c>
      <c r="I40" s="131">
        <v>8393610</v>
      </c>
      <c r="J40" s="131">
        <v>3371780</v>
      </c>
      <c r="K40" s="131">
        <f t="shared" si="2"/>
        <v>599543.57142857148</v>
      </c>
      <c r="L40" s="131">
        <f t="shared" si="3"/>
        <v>561963.33333333337</v>
      </c>
      <c r="M40" s="131">
        <v>282</v>
      </c>
      <c r="N40" s="131">
        <v>31</v>
      </c>
      <c r="O40" s="131">
        <v>20</v>
      </c>
      <c r="P40" s="93">
        <f t="shared" si="4"/>
        <v>0.1099290780141844</v>
      </c>
      <c r="Q40" s="93">
        <f t="shared" si="5"/>
        <v>7.0921985815602842E-2</v>
      </c>
      <c r="R40" s="131">
        <v>15213920</v>
      </c>
      <c r="S40" s="131">
        <v>12037390</v>
      </c>
      <c r="T40" s="131">
        <f t="shared" si="6"/>
        <v>490771.61290322582</v>
      </c>
      <c r="U40" s="131">
        <f t="shared" si="7"/>
        <v>601869.5</v>
      </c>
      <c r="V40" s="131">
        <v>10633</v>
      </c>
      <c r="W40" s="131">
        <v>387</v>
      </c>
      <c r="X40" s="131">
        <v>191</v>
      </c>
      <c r="Y40" s="93">
        <f t="shared" si="8"/>
        <v>3.6396125270384654E-2</v>
      </c>
      <c r="Z40" s="93">
        <f t="shared" si="9"/>
        <v>1.7962945546882346E-2</v>
      </c>
      <c r="AA40" s="131">
        <v>121755520</v>
      </c>
      <c r="AB40" s="131">
        <v>78068040</v>
      </c>
      <c r="AC40" s="131">
        <f t="shared" si="10"/>
        <v>314613.74677002581</v>
      </c>
      <c r="AD40" s="131">
        <f t="shared" si="11"/>
        <v>408733.19371727749</v>
      </c>
      <c r="AE40" s="131">
        <v>8633</v>
      </c>
      <c r="AF40" s="131">
        <v>608</v>
      </c>
      <c r="AG40" s="131">
        <v>358</v>
      </c>
      <c r="AH40" s="93">
        <f t="shared" si="12"/>
        <v>7.0427429630487662E-2</v>
      </c>
      <c r="AI40" s="93">
        <f t="shared" si="13"/>
        <v>4.1468782578477935E-2</v>
      </c>
      <c r="AJ40" s="131">
        <v>190953070</v>
      </c>
      <c r="AK40" s="131">
        <v>145045750</v>
      </c>
      <c r="AL40" s="131">
        <f t="shared" si="14"/>
        <v>314067.54934210528</v>
      </c>
      <c r="AM40" s="131">
        <f t="shared" si="15"/>
        <v>405155.72625698324</v>
      </c>
      <c r="AN40" s="131">
        <v>5701</v>
      </c>
      <c r="AO40" s="131">
        <v>792</v>
      </c>
      <c r="AP40" s="131">
        <v>520</v>
      </c>
      <c r="AQ40" s="93">
        <f t="shared" si="16"/>
        <v>0.13892299596562008</v>
      </c>
      <c r="AR40" s="93">
        <f t="shared" si="17"/>
        <v>9.1212068058235396E-2</v>
      </c>
      <c r="AS40" s="131">
        <v>253698920</v>
      </c>
      <c r="AT40" s="131">
        <v>197931860</v>
      </c>
      <c r="AU40" s="131">
        <f t="shared" si="18"/>
        <v>320326.91919191921</v>
      </c>
      <c r="AV40" s="131">
        <f t="shared" si="19"/>
        <v>380638.19230769231</v>
      </c>
      <c r="AW40" s="131">
        <v>2705</v>
      </c>
      <c r="AX40" s="131">
        <v>619</v>
      </c>
      <c r="AY40" s="131">
        <v>451</v>
      </c>
      <c r="AZ40" s="93">
        <f t="shared" si="20"/>
        <v>0.22883548983364141</v>
      </c>
      <c r="BA40" s="93">
        <f t="shared" si="21"/>
        <v>0.166728280961183</v>
      </c>
      <c r="BB40" s="131">
        <v>220299230</v>
      </c>
      <c r="BC40" s="131">
        <v>176976330</v>
      </c>
      <c r="BD40" s="131">
        <f t="shared" si="22"/>
        <v>355895.3634894992</v>
      </c>
      <c r="BE40" s="131">
        <f t="shared" si="23"/>
        <v>392408.71396895789</v>
      </c>
      <c r="BF40" s="131">
        <v>940</v>
      </c>
      <c r="BG40" s="131">
        <v>293</v>
      </c>
      <c r="BH40" s="131">
        <v>238</v>
      </c>
      <c r="BI40" s="93">
        <f t="shared" si="24"/>
        <v>0.31170212765957445</v>
      </c>
      <c r="BJ40" s="93">
        <f t="shared" si="25"/>
        <v>0.2531914893617021</v>
      </c>
      <c r="BK40" s="131">
        <v>115090730</v>
      </c>
      <c r="BL40" s="131">
        <v>100206010</v>
      </c>
      <c r="BM40" s="131">
        <f t="shared" si="26"/>
        <v>392801.12627986347</v>
      </c>
      <c r="BN40" s="131">
        <f t="shared" si="27"/>
        <v>421033.65546218486</v>
      </c>
      <c r="BO40" s="131">
        <f t="shared" si="43"/>
        <v>29031</v>
      </c>
      <c r="BP40" s="131">
        <f t="shared" si="43"/>
        <v>2744</v>
      </c>
      <c r="BQ40" s="131">
        <f t="shared" si="43"/>
        <v>1784</v>
      </c>
      <c r="BR40" s="93">
        <f t="shared" si="30"/>
        <v>9.4519651407116531E-2</v>
      </c>
      <c r="BS40" s="93">
        <f t="shared" si="31"/>
        <v>6.145155178946643E-2</v>
      </c>
      <c r="BT40" s="131">
        <f t="shared" si="44"/>
        <v>925405000</v>
      </c>
      <c r="BU40" s="131">
        <f t="shared" si="44"/>
        <v>713637160</v>
      </c>
      <c r="BV40" s="131">
        <f t="shared" si="33"/>
        <v>337246.72011661809</v>
      </c>
      <c r="BW40" s="131">
        <f t="shared" si="34"/>
        <v>400020.82959641254</v>
      </c>
      <c r="BY40" s="65" t="str">
        <f t="shared" si="35"/>
        <v>鶴見区</v>
      </c>
      <c r="BZ40" s="147">
        <f t="shared" si="36"/>
        <v>0.10859017289687692</v>
      </c>
      <c r="CA40" s="162">
        <f t="shared" si="37"/>
        <v>0.109</v>
      </c>
      <c r="CB40" s="65" t="str">
        <f t="shared" si="38"/>
        <v>堺市北区</v>
      </c>
      <c r="CC40" s="147">
        <f t="shared" si="39"/>
        <v>6.9361870788743563E-2</v>
      </c>
      <c r="CD40" s="147">
        <f t="shared" si="40"/>
        <v>6.9000000000000006E-2</v>
      </c>
      <c r="CE40" s="66"/>
      <c r="CF40" s="147">
        <f t="shared" si="41"/>
        <v>0.114</v>
      </c>
      <c r="CG40" s="147">
        <f t="shared" si="42"/>
        <v>7.4999999999999997E-2</v>
      </c>
      <c r="CH40" s="184">
        <v>0</v>
      </c>
    </row>
    <row r="41" spans="2:86" s="20" customFormat="1" ht="12">
      <c r="B41" s="92">
        <v>35</v>
      </c>
      <c r="C41" s="86" t="s">
        <v>3</v>
      </c>
      <c r="D41" s="131">
        <v>29</v>
      </c>
      <c r="E41" s="131">
        <v>2</v>
      </c>
      <c r="F41" s="131">
        <v>1</v>
      </c>
      <c r="G41" s="93">
        <f t="shared" si="0"/>
        <v>6.8965517241379309E-2</v>
      </c>
      <c r="H41" s="93">
        <f t="shared" si="1"/>
        <v>3.4482758620689655E-2</v>
      </c>
      <c r="I41" s="131">
        <v>298960</v>
      </c>
      <c r="J41" s="131">
        <v>260260</v>
      </c>
      <c r="K41" s="131">
        <f t="shared" si="2"/>
        <v>149480</v>
      </c>
      <c r="L41" s="131">
        <f t="shared" si="3"/>
        <v>260260</v>
      </c>
      <c r="M41" s="131">
        <v>62</v>
      </c>
      <c r="N41" s="131">
        <v>9</v>
      </c>
      <c r="O41" s="131">
        <v>5</v>
      </c>
      <c r="P41" s="93">
        <f t="shared" si="4"/>
        <v>0.14516129032258066</v>
      </c>
      <c r="Q41" s="93">
        <f t="shared" si="5"/>
        <v>8.0645161290322578E-2</v>
      </c>
      <c r="R41" s="131">
        <v>3128800</v>
      </c>
      <c r="S41" s="131">
        <v>1958180</v>
      </c>
      <c r="T41" s="131">
        <f t="shared" si="6"/>
        <v>347644.44444444444</v>
      </c>
      <c r="U41" s="131">
        <f t="shared" si="7"/>
        <v>391636</v>
      </c>
      <c r="V41" s="131">
        <v>20902</v>
      </c>
      <c r="W41" s="131">
        <v>909</v>
      </c>
      <c r="X41" s="131">
        <v>498</v>
      </c>
      <c r="Y41" s="93">
        <f t="shared" si="8"/>
        <v>4.3488661372117501E-2</v>
      </c>
      <c r="Z41" s="93">
        <f t="shared" si="9"/>
        <v>2.3825471246770643E-2</v>
      </c>
      <c r="AA41" s="131">
        <v>228668090</v>
      </c>
      <c r="AB41" s="131">
        <v>170582640</v>
      </c>
      <c r="AC41" s="131">
        <f t="shared" si="10"/>
        <v>251560.05500550056</v>
      </c>
      <c r="AD41" s="131">
        <f t="shared" si="11"/>
        <v>342535.42168674699</v>
      </c>
      <c r="AE41" s="131">
        <v>17872</v>
      </c>
      <c r="AF41" s="131">
        <v>1620</v>
      </c>
      <c r="AG41" s="131">
        <v>986</v>
      </c>
      <c r="AH41" s="93">
        <f t="shared" si="12"/>
        <v>9.0644583706356308E-2</v>
      </c>
      <c r="AI41" s="93">
        <f t="shared" si="13"/>
        <v>5.5170098478066247E-2</v>
      </c>
      <c r="AJ41" s="131">
        <v>423529890</v>
      </c>
      <c r="AK41" s="131">
        <v>345590560</v>
      </c>
      <c r="AL41" s="131">
        <f t="shared" si="14"/>
        <v>261438.20370370371</v>
      </c>
      <c r="AM41" s="131">
        <f t="shared" si="15"/>
        <v>350497.52535496955</v>
      </c>
      <c r="AN41" s="131">
        <v>12277</v>
      </c>
      <c r="AO41" s="131">
        <v>2291</v>
      </c>
      <c r="AP41" s="131">
        <v>1501</v>
      </c>
      <c r="AQ41" s="93">
        <f t="shared" si="16"/>
        <v>0.1866091064592327</v>
      </c>
      <c r="AR41" s="93">
        <f t="shared" si="17"/>
        <v>0.1222611387146697</v>
      </c>
      <c r="AS41" s="131">
        <v>630249210</v>
      </c>
      <c r="AT41" s="131">
        <v>527130780</v>
      </c>
      <c r="AU41" s="131">
        <f t="shared" si="18"/>
        <v>275097.86556089047</v>
      </c>
      <c r="AV41" s="131">
        <f t="shared" si="19"/>
        <v>351186.39573617588</v>
      </c>
      <c r="AW41" s="131">
        <v>5585</v>
      </c>
      <c r="AX41" s="131">
        <v>1693</v>
      </c>
      <c r="AY41" s="131">
        <v>1293</v>
      </c>
      <c r="AZ41" s="93">
        <f t="shared" si="20"/>
        <v>0.30313339301700987</v>
      </c>
      <c r="BA41" s="93">
        <f t="shared" si="21"/>
        <v>0.23151298119964189</v>
      </c>
      <c r="BB41" s="131">
        <v>490438890</v>
      </c>
      <c r="BC41" s="131">
        <v>443315830</v>
      </c>
      <c r="BD41" s="131">
        <f t="shared" si="22"/>
        <v>289686.2906083875</v>
      </c>
      <c r="BE41" s="131">
        <f t="shared" si="23"/>
        <v>342858.33720030938</v>
      </c>
      <c r="BF41" s="131">
        <v>1995</v>
      </c>
      <c r="BG41" s="131">
        <v>833</v>
      </c>
      <c r="BH41" s="131">
        <v>685</v>
      </c>
      <c r="BI41" s="93">
        <f t="shared" si="24"/>
        <v>0.41754385964912283</v>
      </c>
      <c r="BJ41" s="93">
        <f t="shared" si="25"/>
        <v>0.34335839598997492</v>
      </c>
      <c r="BK41" s="131">
        <v>270343620</v>
      </c>
      <c r="BL41" s="131">
        <v>244183670</v>
      </c>
      <c r="BM41" s="131">
        <f t="shared" si="26"/>
        <v>324542.16086434573</v>
      </c>
      <c r="BN41" s="131">
        <f t="shared" si="27"/>
        <v>356472.51094890508</v>
      </c>
      <c r="BO41" s="131">
        <f t="shared" si="43"/>
        <v>58722</v>
      </c>
      <c r="BP41" s="131">
        <f t="shared" si="43"/>
        <v>7357</v>
      </c>
      <c r="BQ41" s="131">
        <f t="shared" si="43"/>
        <v>4969</v>
      </c>
      <c r="BR41" s="93">
        <f t="shared" si="30"/>
        <v>0.12528524232825858</v>
      </c>
      <c r="BS41" s="93">
        <f t="shared" si="31"/>
        <v>8.4619052484588397E-2</v>
      </c>
      <c r="BT41" s="131">
        <f t="shared" si="44"/>
        <v>2046657460</v>
      </c>
      <c r="BU41" s="131">
        <f t="shared" si="44"/>
        <v>1733021920</v>
      </c>
      <c r="BV41" s="131">
        <f t="shared" si="33"/>
        <v>278191.85265733313</v>
      </c>
      <c r="BW41" s="131">
        <f t="shared" si="34"/>
        <v>348766.73777420004</v>
      </c>
      <c r="BY41" s="65" t="str">
        <f t="shared" si="35"/>
        <v>西区</v>
      </c>
      <c r="BZ41" s="147">
        <f t="shared" si="36"/>
        <v>0.10833136653292424</v>
      </c>
      <c r="CA41" s="162">
        <f t="shared" si="37"/>
        <v>0.108</v>
      </c>
      <c r="CB41" s="65" t="str">
        <f t="shared" si="38"/>
        <v>泉大津市</v>
      </c>
      <c r="CC41" s="147">
        <f t="shared" si="39"/>
        <v>6.9342017048175456E-2</v>
      </c>
      <c r="CD41" s="147">
        <f t="shared" si="40"/>
        <v>6.9000000000000006E-2</v>
      </c>
      <c r="CE41" s="66"/>
      <c r="CF41" s="147">
        <f t="shared" si="41"/>
        <v>0.114</v>
      </c>
      <c r="CG41" s="147">
        <f t="shared" si="42"/>
        <v>7.4999999999999997E-2</v>
      </c>
      <c r="CH41" s="184">
        <v>0</v>
      </c>
    </row>
    <row r="42" spans="2:86" s="20" customFormat="1" ht="12">
      <c r="B42" s="92">
        <v>36</v>
      </c>
      <c r="C42" s="86" t="s">
        <v>4</v>
      </c>
      <c r="D42" s="131">
        <v>31</v>
      </c>
      <c r="E42" s="131">
        <v>5</v>
      </c>
      <c r="F42" s="131">
        <v>2</v>
      </c>
      <c r="G42" s="93">
        <f t="shared" si="0"/>
        <v>0.16129032258064516</v>
      </c>
      <c r="H42" s="93">
        <f t="shared" si="1"/>
        <v>6.4516129032258063E-2</v>
      </c>
      <c r="I42" s="131">
        <v>1015450</v>
      </c>
      <c r="J42" s="131">
        <v>371150</v>
      </c>
      <c r="K42" s="131">
        <f t="shared" si="2"/>
        <v>203090</v>
      </c>
      <c r="L42" s="131">
        <f t="shared" si="3"/>
        <v>185575</v>
      </c>
      <c r="M42" s="131">
        <v>54</v>
      </c>
      <c r="N42" s="131">
        <v>14</v>
      </c>
      <c r="O42" s="131">
        <v>9</v>
      </c>
      <c r="P42" s="93">
        <f t="shared" si="4"/>
        <v>0.25925925925925924</v>
      </c>
      <c r="Q42" s="93">
        <f t="shared" si="5"/>
        <v>0.16666666666666666</v>
      </c>
      <c r="R42" s="131">
        <v>4396080</v>
      </c>
      <c r="S42" s="131">
        <v>3436950</v>
      </c>
      <c r="T42" s="131">
        <f t="shared" si="6"/>
        <v>314005.71428571426</v>
      </c>
      <c r="U42" s="131">
        <f t="shared" si="7"/>
        <v>381883.33333333331</v>
      </c>
      <c r="V42" s="131">
        <v>5661</v>
      </c>
      <c r="W42" s="131">
        <v>231</v>
      </c>
      <c r="X42" s="131">
        <v>119</v>
      </c>
      <c r="Y42" s="93">
        <f t="shared" si="8"/>
        <v>4.0805511393746691E-2</v>
      </c>
      <c r="Z42" s="93">
        <f t="shared" si="9"/>
        <v>2.1021021021021023E-2</v>
      </c>
      <c r="AA42" s="131">
        <v>51046670</v>
      </c>
      <c r="AB42" s="131">
        <v>40349690</v>
      </c>
      <c r="AC42" s="131">
        <f t="shared" si="10"/>
        <v>220981.25541125541</v>
      </c>
      <c r="AD42" s="131">
        <f t="shared" si="11"/>
        <v>339073.02521008404</v>
      </c>
      <c r="AE42" s="131">
        <v>4770</v>
      </c>
      <c r="AF42" s="131">
        <v>435</v>
      </c>
      <c r="AG42" s="131">
        <v>235</v>
      </c>
      <c r="AH42" s="93">
        <f t="shared" si="12"/>
        <v>9.1194968553459113E-2</v>
      </c>
      <c r="AI42" s="93">
        <f t="shared" si="13"/>
        <v>4.9266247379454925E-2</v>
      </c>
      <c r="AJ42" s="131">
        <v>112702810</v>
      </c>
      <c r="AK42" s="131">
        <v>88864790</v>
      </c>
      <c r="AL42" s="131">
        <f t="shared" si="14"/>
        <v>259086.91954022989</v>
      </c>
      <c r="AM42" s="131">
        <f t="shared" si="15"/>
        <v>378148.04255319148</v>
      </c>
      <c r="AN42" s="131">
        <v>3332</v>
      </c>
      <c r="AO42" s="131">
        <v>635</v>
      </c>
      <c r="AP42" s="131">
        <v>400</v>
      </c>
      <c r="AQ42" s="93">
        <f t="shared" si="16"/>
        <v>0.19057623049219688</v>
      </c>
      <c r="AR42" s="93">
        <f t="shared" si="17"/>
        <v>0.12004801920768307</v>
      </c>
      <c r="AS42" s="131">
        <v>168553070</v>
      </c>
      <c r="AT42" s="131">
        <v>142551080</v>
      </c>
      <c r="AU42" s="131">
        <f t="shared" si="18"/>
        <v>265437.90551181103</v>
      </c>
      <c r="AV42" s="131">
        <f t="shared" si="19"/>
        <v>356377.7</v>
      </c>
      <c r="AW42" s="131">
        <v>1716</v>
      </c>
      <c r="AX42" s="131">
        <v>599</v>
      </c>
      <c r="AY42" s="131">
        <v>435</v>
      </c>
      <c r="AZ42" s="93">
        <f t="shared" si="20"/>
        <v>0.34906759906759904</v>
      </c>
      <c r="BA42" s="93">
        <f t="shared" si="21"/>
        <v>0.25349650349650349</v>
      </c>
      <c r="BB42" s="131">
        <v>165073700</v>
      </c>
      <c r="BC42" s="131">
        <v>146166590</v>
      </c>
      <c r="BD42" s="131">
        <f t="shared" si="22"/>
        <v>275582.13689482468</v>
      </c>
      <c r="BE42" s="131">
        <f t="shared" si="23"/>
        <v>336015.14942528738</v>
      </c>
      <c r="BF42" s="131">
        <v>672</v>
      </c>
      <c r="BG42" s="131">
        <v>281</v>
      </c>
      <c r="BH42" s="131">
        <v>210</v>
      </c>
      <c r="BI42" s="93">
        <f t="shared" si="24"/>
        <v>0.41815476190476192</v>
      </c>
      <c r="BJ42" s="93">
        <f t="shared" si="25"/>
        <v>0.3125</v>
      </c>
      <c r="BK42" s="131">
        <v>85697450</v>
      </c>
      <c r="BL42" s="131">
        <v>73008850</v>
      </c>
      <c r="BM42" s="131">
        <f t="shared" si="26"/>
        <v>304973.13167259784</v>
      </c>
      <c r="BN42" s="131">
        <f t="shared" si="27"/>
        <v>347661.19047619047</v>
      </c>
      <c r="BO42" s="131">
        <f t="shared" si="43"/>
        <v>16236</v>
      </c>
      <c r="BP42" s="131">
        <f t="shared" si="43"/>
        <v>2200</v>
      </c>
      <c r="BQ42" s="131">
        <f t="shared" si="43"/>
        <v>1410</v>
      </c>
      <c r="BR42" s="93">
        <f t="shared" si="30"/>
        <v>0.13550135501355012</v>
      </c>
      <c r="BS42" s="93">
        <f t="shared" si="31"/>
        <v>8.6844050258684399E-2</v>
      </c>
      <c r="BT42" s="131">
        <f t="shared" si="44"/>
        <v>588485230</v>
      </c>
      <c r="BU42" s="131">
        <f t="shared" si="44"/>
        <v>494749100</v>
      </c>
      <c r="BV42" s="131">
        <f t="shared" si="33"/>
        <v>267493.28636363638</v>
      </c>
      <c r="BW42" s="131">
        <f t="shared" si="34"/>
        <v>350885.88652482268</v>
      </c>
      <c r="BY42" s="65" t="str">
        <f t="shared" si="35"/>
        <v>淀川区</v>
      </c>
      <c r="BZ42" s="147">
        <f t="shared" si="36"/>
        <v>0.10699981795011833</v>
      </c>
      <c r="CA42" s="162">
        <f t="shared" si="37"/>
        <v>0.107</v>
      </c>
      <c r="CB42" s="65" t="str">
        <f t="shared" si="38"/>
        <v>熊取町</v>
      </c>
      <c r="CC42" s="147">
        <f t="shared" si="39"/>
        <v>6.9270106927010688E-2</v>
      </c>
      <c r="CD42" s="147">
        <f t="shared" si="40"/>
        <v>6.9000000000000006E-2</v>
      </c>
      <c r="CE42" s="66"/>
      <c r="CF42" s="147">
        <f t="shared" si="41"/>
        <v>0.114</v>
      </c>
      <c r="CG42" s="147">
        <f t="shared" si="42"/>
        <v>7.4999999999999997E-2</v>
      </c>
      <c r="CH42" s="184">
        <v>0</v>
      </c>
    </row>
    <row r="43" spans="2:86" s="20" customFormat="1" ht="12">
      <c r="B43" s="92">
        <v>37</v>
      </c>
      <c r="C43" s="86" t="s">
        <v>5</v>
      </c>
      <c r="D43" s="131">
        <v>28</v>
      </c>
      <c r="E43" s="131">
        <v>7</v>
      </c>
      <c r="F43" s="131">
        <v>4</v>
      </c>
      <c r="G43" s="93">
        <f t="shared" si="0"/>
        <v>0.25</v>
      </c>
      <c r="H43" s="93">
        <f t="shared" si="1"/>
        <v>0.14285714285714285</v>
      </c>
      <c r="I43" s="131">
        <v>2577920</v>
      </c>
      <c r="J43" s="131">
        <v>2220500</v>
      </c>
      <c r="K43" s="131">
        <f t="shared" si="2"/>
        <v>368274.28571428574</v>
      </c>
      <c r="L43" s="131">
        <f t="shared" si="3"/>
        <v>555125</v>
      </c>
      <c r="M43" s="131">
        <v>134</v>
      </c>
      <c r="N43" s="131">
        <v>26</v>
      </c>
      <c r="O43" s="131">
        <v>13</v>
      </c>
      <c r="P43" s="93">
        <f t="shared" si="4"/>
        <v>0.19402985074626866</v>
      </c>
      <c r="Q43" s="93">
        <f t="shared" si="5"/>
        <v>9.7014925373134331E-2</v>
      </c>
      <c r="R43" s="131">
        <v>8432720</v>
      </c>
      <c r="S43" s="131">
        <v>6980890</v>
      </c>
      <c r="T43" s="131">
        <f t="shared" si="6"/>
        <v>324335.38461538462</v>
      </c>
      <c r="U43" s="131">
        <f t="shared" si="7"/>
        <v>536991.5384615385</v>
      </c>
      <c r="V43" s="131">
        <v>17728</v>
      </c>
      <c r="W43" s="131">
        <v>756</v>
      </c>
      <c r="X43" s="131">
        <v>381</v>
      </c>
      <c r="Y43" s="93">
        <f t="shared" si="8"/>
        <v>4.2644404332129966E-2</v>
      </c>
      <c r="Z43" s="93">
        <f t="shared" si="9"/>
        <v>2.1491425992779783E-2</v>
      </c>
      <c r="AA43" s="131">
        <v>194674580</v>
      </c>
      <c r="AB43" s="131">
        <v>150367760</v>
      </c>
      <c r="AC43" s="131">
        <f t="shared" si="10"/>
        <v>257506.05820105821</v>
      </c>
      <c r="AD43" s="131">
        <f t="shared" si="11"/>
        <v>394666.0367454068</v>
      </c>
      <c r="AE43" s="131">
        <v>14661</v>
      </c>
      <c r="AF43" s="131">
        <v>1300</v>
      </c>
      <c r="AG43" s="131">
        <v>734</v>
      </c>
      <c r="AH43" s="93">
        <f t="shared" si="12"/>
        <v>8.8670622740604318E-2</v>
      </c>
      <c r="AI43" s="93">
        <f t="shared" si="13"/>
        <v>5.0064797762771979E-2</v>
      </c>
      <c r="AJ43" s="131">
        <v>353914100</v>
      </c>
      <c r="AK43" s="131">
        <v>281838600</v>
      </c>
      <c r="AL43" s="131">
        <f t="shared" si="14"/>
        <v>272241.61538461538</v>
      </c>
      <c r="AM43" s="131">
        <f t="shared" si="15"/>
        <v>383976.29427792918</v>
      </c>
      <c r="AN43" s="131">
        <v>10281</v>
      </c>
      <c r="AO43" s="131">
        <v>1988</v>
      </c>
      <c r="AP43" s="131">
        <v>1271</v>
      </c>
      <c r="AQ43" s="93">
        <f t="shared" si="16"/>
        <v>0.19336640404629901</v>
      </c>
      <c r="AR43" s="93">
        <f t="shared" si="17"/>
        <v>0.12362610640988231</v>
      </c>
      <c r="AS43" s="131">
        <v>541645770</v>
      </c>
      <c r="AT43" s="131">
        <v>459713910</v>
      </c>
      <c r="AU43" s="131">
        <f t="shared" si="18"/>
        <v>272457.63078470825</v>
      </c>
      <c r="AV43" s="131">
        <f t="shared" si="19"/>
        <v>361694.65774980333</v>
      </c>
      <c r="AW43" s="131">
        <v>4608</v>
      </c>
      <c r="AX43" s="131">
        <v>1434</v>
      </c>
      <c r="AY43" s="131">
        <v>1051</v>
      </c>
      <c r="AZ43" s="93">
        <f t="shared" si="20"/>
        <v>0.31119791666666669</v>
      </c>
      <c r="BA43" s="93">
        <f t="shared" si="21"/>
        <v>0.22808159722222221</v>
      </c>
      <c r="BB43" s="131">
        <v>417369280</v>
      </c>
      <c r="BC43" s="131">
        <v>372913010</v>
      </c>
      <c r="BD43" s="131">
        <f t="shared" si="22"/>
        <v>291052.49651324964</v>
      </c>
      <c r="BE43" s="131">
        <f t="shared" si="23"/>
        <v>354817.32635585155</v>
      </c>
      <c r="BF43" s="131">
        <v>1781</v>
      </c>
      <c r="BG43" s="131">
        <v>724</v>
      </c>
      <c r="BH43" s="131">
        <v>564</v>
      </c>
      <c r="BI43" s="93">
        <f t="shared" si="24"/>
        <v>0.40651319483436271</v>
      </c>
      <c r="BJ43" s="93">
        <f t="shared" si="25"/>
        <v>0.31667602470522177</v>
      </c>
      <c r="BK43" s="131">
        <v>238711120</v>
      </c>
      <c r="BL43" s="131">
        <v>215976340</v>
      </c>
      <c r="BM43" s="131">
        <f t="shared" si="26"/>
        <v>329711.49171270721</v>
      </c>
      <c r="BN43" s="131">
        <f t="shared" si="27"/>
        <v>382936.77304964542</v>
      </c>
      <c r="BO43" s="131">
        <f t="shared" si="43"/>
        <v>49221</v>
      </c>
      <c r="BP43" s="131">
        <f t="shared" si="43"/>
        <v>6235</v>
      </c>
      <c r="BQ43" s="131">
        <f t="shared" si="43"/>
        <v>4018</v>
      </c>
      <c r="BR43" s="93">
        <f t="shared" si="30"/>
        <v>0.12667357428739764</v>
      </c>
      <c r="BS43" s="93">
        <f t="shared" si="31"/>
        <v>8.1631823815038293E-2</v>
      </c>
      <c r="BT43" s="131">
        <f t="shared" si="44"/>
        <v>1757325490</v>
      </c>
      <c r="BU43" s="131">
        <f t="shared" si="44"/>
        <v>1490011010</v>
      </c>
      <c r="BV43" s="131">
        <f t="shared" si="33"/>
        <v>281848.51483560546</v>
      </c>
      <c r="BW43" s="131">
        <f t="shared" si="34"/>
        <v>370833.99950223992</v>
      </c>
      <c r="BY43" s="65" t="str">
        <f t="shared" si="35"/>
        <v>堺市美原区</v>
      </c>
      <c r="BZ43" s="147">
        <f t="shared" si="36"/>
        <v>0.10675039246467818</v>
      </c>
      <c r="CA43" s="162">
        <f t="shared" si="37"/>
        <v>0.107</v>
      </c>
      <c r="CB43" s="65" t="str">
        <f t="shared" si="38"/>
        <v>高槻市</v>
      </c>
      <c r="CC43" s="147">
        <f t="shared" si="39"/>
        <v>6.9231952682951847E-2</v>
      </c>
      <c r="CD43" s="147">
        <f t="shared" si="40"/>
        <v>6.9000000000000006E-2</v>
      </c>
      <c r="CE43" s="66"/>
      <c r="CF43" s="147">
        <f t="shared" si="41"/>
        <v>0.114</v>
      </c>
      <c r="CG43" s="147">
        <f t="shared" si="42"/>
        <v>7.4999999999999997E-2</v>
      </c>
      <c r="CH43" s="184">
        <v>0</v>
      </c>
    </row>
    <row r="44" spans="2:86" s="20" customFormat="1" ht="12">
      <c r="B44" s="92">
        <v>38</v>
      </c>
      <c r="C44" s="94" t="s">
        <v>47</v>
      </c>
      <c r="D44" s="131">
        <v>27</v>
      </c>
      <c r="E44" s="131">
        <v>4</v>
      </c>
      <c r="F44" s="131">
        <v>3</v>
      </c>
      <c r="G44" s="93">
        <f t="shared" si="0"/>
        <v>0.14814814814814814</v>
      </c>
      <c r="H44" s="93">
        <f t="shared" si="1"/>
        <v>0.1111111111111111</v>
      </c>
      <c r="I44" s="131">
        <v>615830</v>
      </c>
      <c r="J44" s="131">
        <v>590310</v>
      </c>
      <c r="K44" s="131">
        <f t="shared" si="2"/>
        <v>153957.5</v>
      </c>
      <c r="L44" s="131">
        <f t="shared" si="3"/>
        <v>196770</v>
      </c>
      <c r="M44" s="131">
        <v>61</v>
      </c>
      <c r="N44" s="131">
        <v>7</v>
      </c>
      <c r="O44" s="131">
        <v>5</v>
      </c>
      <c r="P44" s="93">
        <f t="shared" si="4"/>
        <v>0.11475409836065574</v>
      </c>
      <c r="Q44" s="93">
        <f t="shared" si="5"/>
        <v>8.1967213114754092E-2</v>
      </c>
      <c r="R44" s="131">
        <v>1392280</v>
      </c>
      <c r="S44" s="131">
        <v>1291370</v>
      </c>
      <c r="T44" s="131">
        <f t="shared" si="6"/>
        <v>198897.14285714287</v>
      </c>
      <c r="U44" s="131">
        <f t="shared" si="7"/>
        <v>258274</v>
      </c>
      <c r="V44" s="131">
        <v>3883</v>
      </c>
      <c r="W44" s="131">
        <v>136</v>
      </c>
      <c r="X44" s="131">
        <v>84</v>
      </c>
      <c r="Y44" s="93">
        <f t="shared" si="8"/>
        <v>3.5024465619366472E-2</v>
      </c>
      <c r="Z44" s="93">
        <f t="shared" si="9"/>
        <v>2.1632758176667526E-2</v>
      </c>
      <c r="AA44" s="131">
        <v>34567910</v>
      </c>
      <c r="AB44" s="131">
        <v>29246880</v>
      </c>
      <c r="AC44" s="131">
        <f t="shared" si="10"/>
        <v>254175.8088235294</v>
      </c>
      <c r="AD44" s="131">
        <f t="shared" si="11"/>
        <v>348177.14285714284</v>
      </c>
      <c r="AE44" s="131">
        <v>3093</v>
      </c>
      <c r="AF44" s="131">
        <v>231</v>
      </c>
      <c r="AG44" s="131">
        <v>156</v>
      </c>
      <c r="AH44" s="93">
        <f t="shared" si="12"/>
        <v>7.4684772065955377E-2</v>
      </c>
      <c r="AI44" s="93">
        <f t="shared" si="13"/>
        <v>5.0436469447138699E-2</v>
      </c>
      <c r="AJ44" s="131">
        <v>59047580</v>
      </c>
      <c r="AK44" s="131">
        <v>49358730</v>
      </c>
      <c r="AL44" s="131">
        <f t="shared" si="14"/>
        <v>255617.22943722943</v>
      </c>
      <c r="AM44" s="131">
        <f t="shared" si="15"/>
        <v>316402.11538461538</v>
      </c>
      <c r="AN44" s="131">
        <v>2080</v>
      </c>
      <c r="AO44" s="131">
        <v>295</v>
      </c>
      <c r="AP44" s="131">
        <v>222</v>
      </c>
      <c r="AQ44" s="93">
        <f t="shared" si="16"/>
        <v>0.14182692307692307</v>
      </c>
      <c r="AR44" s="93">
        <f t="shared" si="17"/>
        <v>0.10673076923076923</v>
      </c>
      <c r="AS44" s="131">
        <v>77615330</v>
      </c>
      <c r="AT44" s="131">
        <v>70454240</v>
      </c>
      <c r="AU44" s="131">
        <f t="shared" si="18"/>
        <v>263102.81355932204</v>
      </c>
      <c r="AV44" s="131">
        <f t="shared" si="19"/>
        <v>317361.44144144142</v>
      </c>
      <c r="AW44" s="131">
        <v>950</v>
      </c>
      <c r="AX44" s="131">
        <v>229</v>
      </c>
      <c r="AY44" s="131">
        <v>168</v>
      </c>
      <c r="AZ44" s="93">
        <f t="shared" si="20"/>
        <v>0.24105263157894738</v>
      </c>
      <c r="BA44" s="93">
        <f t="shared" si="21"/>
        <v>0.17684210526315788</v>
      </c>
      <c r="BB44" s="131">
        <v>60428780</v>
      </c>
      <c r="BC44" s="131">
        <v>52377750</v>
      </c>
      <c r="BD44" s="131">
        <f t="shared" si="22"/>
        <v>263881.13537117903</v>
      </c>
      <c r="BE44" s="131">
        <f t="shared" si="23"/>
        <v>311772.32142857142</v>
      </c>
      <c r="BF44" s="131">
        <v>347</v>
      </c>
      <c r="BG44" s="131">
        <v>106</v>
      </c>
      <c r="BH44" s="131">
        <v>86</v>
      </c>
      <c r="BI44" s="93">
        <f t="shared" si="24"/>
        <v>0.30547550432276654</v>
      </c>
      <c r="BJ44" s="93">
        <f t="shared" si="25"/>
        <v>0.2478386167146974</v>
      </c>
      <c r="BK44" s="131">
        <v>32605050</v>
      </c>
      <c r="BL44" s="131">
        <v>31118000</v>
      </c>
      <c r="BM44" s="131">
        <f t="shared" si="26"/>
        <v>307594.8113207547</v>
      </c>
      <c r="BN44" s="131">
        <f t="shared" si="27"/>
        <v>361837.20930232556</v>
      </c>
      <c r="BO44" s="131">
        <f t="shared" si="43"/>
        <v>10441</v>
      </c>
      <c r="BP44" s="131">
        <f t="shared" si="43"/>
        <v>1008</v>
      </c>
      <c r="BQ44" s="131">
        <f t="shared" si="43"/>
        <v>724</v>
      </c>
      <c r="BR44" s="93">
        <f t="shared" si="30"/>
        <v>9.6542476774255342E-2</v>
      </c>
      <c r="BS44" s="93">
        <f t="shared" si="31"/>
        <v>6.9342017048175456E-2</v>
      </c>
      <c r="BT44" s="131">
        <f t="shared" si="44"/>
        <v>266272760</v>
      </c>
      <c r="BU44" s="131">
        <f t="shared" si="44"/>
        <v>234437280</v>
      </c>
      <c r="BV44" s="131">
        <f t="shared" si="33"/>
        <v>264159.48412698414</v>
      </c>
      <c r="BW44" s="131">
        <f t="shared" si="34"/>
        <v>323808.39779005526</v>
      </c>
      <c r="BY44" s="65" t="str">
        <f t="shared" si="35"/>
        <v>松原市</v>
      </c>
      <c r="BZ44" s="147">
        <f t="shared" si="36"/>
        <v>0.10620560378847671</v>
      </c>
      <c r="CA44" s="162">
        <f t="shared" si="37"/>
        <v>0.106</v>
      </c>
      <c r="CB44" s="65" t="str">
        <f t="shared" si="38"/>
        <v>堺市東区</v>
      </c>
      <c r="CC44" s="147">
        <f t="shared" si="39"/>
        <v>6.8810967571842865E-2</v>
      </c>
      <c r="CD44" s="147">
        <f t="shared" si="40"/>
        <v>6.9000000000000006E-2</v>
      </c>
      <c r="CE44" s="66"/>
      <c r="CF44" s="147">
        <f t="shared" si="41"/>
        <v>0.114</v>
      </c>
      <c r="CG44" s="147">
        <f t="shared" si="42"/>
        <v>7.4999999999999997E-2</v>
      </c>
      <c r="CH44" s="184">
        <v>0</v>
      </c>
    </row>
    <row r="45" spans="2:86" s="20" customFormat="1" ht="12">
      <c r="B45" s="92">
        <v>39</v>
      </c>
      <c r="C45" s="94" t="s">
        <v>10</v>
      </c>
      <c r="D45" s="131">
        <v>55</v>
      </c>
      <c r="E45" s="131">
        <v>12</v>
      </c>
      <c r="F45" s="131">
        <v>6</v>
      </c>
      <c r="G45" s="93">
        <f t="shared" si="0"/>
        <v>0.21818181818181817</v>
      </c>
      <c r="H45" s="93">
        <f t="shared" si="1"/>
        <v>0.10909090909090909</v>
      </c>
      <c r="I45" s="131">
        <v>2844380</v>
      </c>
      <c r="J45" s="131">
        <v>2329300</v>
      </c>
      <c r="K45" s="131">
        <f t="shared" si="2"/>
        <v>237031.66666666666</v>
      </c>
      <c r="L45" s="131">
        <f t="shared" si="3"/>
        <v>388216.66666666669</v>
      </c>
      <c r="M45" s="131">
        <v>163</v>
      </c>
      <c r="N45" s="131">
        <v>24</v>
      </c>
      <c r="O45" s="131">
        <v>15</v>
      </c>
      <c r="P45" s="93">
        <f t="shared" si="4"/>
        <v>0.14723926380368099</v>
      </c>
      <c r="Q45" s="93">
        <f t="shared" si="5"/>
        <v>9.202453987730061E-2</v>
      </c>
      <c r="R45" s="131">
        <v>11398280</v>
      </c>
      <c r="S45" s="131">
        <v>9300010</v>
      </c>
      <c r="T45" s="131">
        <f t="shared" si="6"/>
        <v>474928.33333333331</v>
      </c>
      <c r="U45" s="131">
        <f t="shared" si="7"/>
        <v>620000.66666666663</v>
      </c>
      <c r="V45" s="131">
        <v>22461</v>
      </c>
      <c r="W45" s="131">
        <v>722</v>
      </c>
      <c r="X45" s="131">
        <v>412</v>
      </c>
      <c r="Y45" s="93">
        <f t="shared" si="8"/>
        <v>3.2144606206313167E-2</v>
      </c>
      <c r="Z45" s="93">
        <f t="shared" si="9"/>
        <v>1.8342905480610835E-2</v>
      </c>
      <c r="AA45" s="131">
        <v>200553200</v>
      </c>
      <c r="AB45" s="131">
        <v>156558320</v>
      </c>
      <c r="AC45" s="131">
        <f t="shared" si="10"/>
        <v>277774.51523545705</v>
      </c>
      <c r="AD45" s="131">
        <f t="shared" si="11"/>
        <v>379995.92233009706</v>
      </c>
      <c r="AE45" s="131">
        <v>17726</v>
      </c>
      <c r="AF45" s="131">
        <v>1305</v>
      </c>
      <c r="AG45" s="131">
        <v>807</v>
      </c>
      <c r="AH45" s="93">
        <f t="shared" si="12"/>
        <v>7.3620670201963223E-2</v>
      </c>
      <c r="AI45" s="93">
        <f t="shared" si="13"/>
        <v>4.5526345481214037E-2</v>
      </c>
      <c r="AJ45" s="131">
        <v>391516770</v>
      </c>
      <c r="AK45" s="131">
        <v>316036670</v>
      </c>
      <c r="AL45" s="131">
        <f t="shared" si="14"/>
        <v>300012.85057471262</v>
      </c>
      <c r="AM45" s="131">
        <f t="shared" si="15"/>
        <v>391619.16976456012</v>
      </c>
      <c r="AN45" s="131">
        <v>11111</v>
      </c>
      <c r="AO45" s="131">
        <v>1673</v>
      </c>
      <c r="AP45" s="131">
        <v>1159</v>
      </c>
      <c r="AQ45" s="93">
        <f t="shared" si="16"/>
        <v>0.15057150571505715</v>
      </c>
      <c r="AR45" s="93">
        <f t="shared" si="17"/>
        <v>0.1043110431104311</v>
      </c>
      <c r="AS45" s="131">
        <v>495230600</v>
      </c>
      <c r="AT45" s="131">
        <v>416629720</v>
      </c>
      <c r="AU45" s="131">
        <f t="shared" si="18"/>
        <v>296013.50866706518</v>
      </c>
      <c r="AV45" s="131">
        <f t="shared" si="19"/>
        <v>359473.44262295082</v>
      </c>
      <c r="AW45" s="131">
        <v>5177</v>
      </c>
      <c r="AX45" s="131">
        <v>1414</v>
      </c>
      <c r="AY45" s="131">
        <v>1087</v>
      </c>
      <c r="AZ45" s="93">
        <f t="shared" si="20"/>
        <v>0.27313115704075719</v>
      </c>
      <c r="BA45" s="93">
        <f t="shared" si="21"/>
        <v>0.20996716244929495</v>
      </c>
      <c r="BB45" s="131">
        <v>438687090</v>
      </c>
      <c r="BC45" s="131">
        <v>396386800</v>
      </c>
      <c r="BD45" s="131">
        <f t="shared" si="22"/>
        <v>310245.4667609618</v>
      </c>
      <c r="BE45" s="131">
        <f t="shared" si="23"/>
        <v>364661.26954921801</v>
      </c>
      <c r="BF45" s="131">
        <v>1806</v>
      </c>
      <c r="BG45" s="131">
        <v>696</v>
      </c>
      <c r="BH45" s="131">
        <v>564</v>
      </c>
      <c r="BI45" s="93">
        <f t="shared" si="24"/>
        <v>0.38538205980066448</v>
      </c>
      <c r="BJ45" s="93">
        <f t="shared" si="25"/>
        <v>0.3122923588039867</v>
      </c>
      <c r="BK45" s="131">
        <v>228122080</v>
      </c>
      <c r="BL45" s="131">
        <v>208937150</v>
      </c>
      <c r="BM45" s="131">
        <f t="shared" si="26"/>
        <v>327761.6091954023</v>
      </c>
      <c r="BN45" s="131">
        <f t="shared" si="27"/>
        <v>370455.93971631204</v>
      </c>
      <c r="BO45" s="131">
        <f t="shared" si="43"/>
        <v>58499</v>
      </c>
      <c r="BP45" s="131">
        <f t="shared" si="43"/>
        <v>5846</v>
      </c>
      <c r="BQ45" s="131">
        <f t="shared" si="43"/>
        <v>4050</v>
      </c>
      <c r="BR45" s="93">
        <f t="shared" si="30"/>
        <v>9.9933332193712712E-2</v>
      </c>
      <c r="BS45" s="93">
        <f t="shared" si="31"/>
        <v>6.9231952682951847E-2</v>
      </c>
      <c r="BT45" s="131">
        <f t="shared" si="44"/>
        <v>1768352400</v>
      </c>
      <c r="BU45" s="131">
        <f t="shared" si="44"/>
        <v>1506177970</v>
      </c>
      <c r="BV45" s="131">
        <f t="shared" si="33"/>
        <v>302489.29182346904</v>
      </c>
      <c r="BW45" s="131">
        <f t="shared" si="34"/>
        <v>371895.79506172839</v>
      </c>
      <c r="BY45" s="65" t="str">
        <f t="shared" si="35"/>
        <v>堺市北区</v>
      </c>
      <c r="BZ45" s="147">
        <f t="shared" si="36"/>
        <v>0.10600255427841634</v>
      </c>
      <c r="CA45" s="162">
        <f t="shared" si="37"/>
        <v>0.106</v>
      </c>
      <c r="CB45" s="65" t="str">
        <f t="shared" si="38"/>
        <v>淀川区</v>
      </c>
      <c r="CC45" s="147">
        <f t="shared" si="39"/>
        <v>6.8769342799927177E-2</v>
      </c>
      <c r="CD45" s="147">
        <f t="shared" si="40"/>
        <v>6.9000000000000006E-2</v>
      </c>
      <c r="CE45" s="66"/>
      <c r="CF45" s="147">
        <f t="shared" si="41"/>
        <v>0.114</v>
      </c>
      <c r="CG45" s="147">
        <f t="shared" si="42"/>
        <v>7.4999999999999997E-2</v>
      </c>
      <c r="CH45" s="184">
        <v>0</v>
      </c>
    </row>
    <row r="46" spans="2:86" s="20" customFormat="1" ht="12">
      <c r="B46" s="92">
        <v>40</v>
      </c>
      <c r="C46" s="94" t="s">
        <v>48</v>
      </c>
      <c r="D46" s="131">
        <v>72</v>
      </c>
      <c r="E46" s="131">
        <v>6</v>
      </c>
      <c r="F46" s="131">
        <v>4</v>
      </c>
      <c r="G46" s="93">
        <f t="shared" si="0"/>
        <v>8.3333333333333329E-2</v>
      </c>
      <c r="H46" s="93">
        <f t="shared" si="1"/>
        <v>5.5555555555555552E-2</v>
      </c>
      <c r="I46" s="131">
        <v>1884710</v>
      </c>
      <c r="J46" s="131">
        <v>1653010</v>
      </c>
      <c r="K46" s="131">
        <f t="shared" si="2"/>
        <v>314118.33333333331</v>
      </c>
      <c r="L46" s="131">
        <f t="shared" si="3"/>
        <v>413252.5</v>
      </c>
      <c r="M46" s="131">
        <v>157</v>
      </c>
      <c r="N46" s="131">
        <v>23</v>
      </c>
      <c r="O46" s="131">
        <v>9</v>
      </c>
      <c r="P46" s="93">
        <f t="shared" si="4"/>
        <v>0.1464968152866242</v>
      </c>
      <c r="Q46" s="93">
        <f t="shared" si="5"/>
        <v>5.7324840764331211E-2</v>
      </c>
      <c r="R46" s="131">
        <v>8987650</v>
      </c>
      <c r="S46" s="131">
        <v>6999120</v>
      </c>
      <c r="T46" s="131">
        <f t="shared" si="6"/>
        <v>390767.39130434784</v>
      </c>
      <c r="U46" s="131">
        <f t="shared" si="7"/>
        <v>777680</v>
      </c>
      <c r="V46" s="131">
        <v>4692</v>
      </c>
      <c r="W46" s="131">
        <v>158</v>
      </c>
      <c r="X46" s="131">
        <v>72</v>
      </c>
      <c r="Y46" s="93">
        <f t="shared" si="8"/>
        <v>3.3674339300937765E-2</v>
      </c>
      <c r="Z46" s="93">
        <f t="shared" si="9"/>
        <v>1.5345268542199489E-2</v>
      </c>
      <c r="AA46" s="131">
        <v>39940690</v>
      </c>
      <c r="AB46" s="131">
        <v>26781470</v>
      </c>
      <c r="AC46" s="131">
        <f t="shared" si="10"/>
        <v>252789.17721518988</v>
      </c>
      <c r="AD46" s="131">
        <f t="shared" si="11"/>
        <v>371964.86111111112</v>
      </c>
      <c r="AE46" s="131">
        <v>3771</v>
      </c>
      <c r="AF46" s="131">
        <v>294</v>
      </c>
      <c r="AG46" s="131">
        <v>148</v>
      </c>
      <c r="AH46" s="93">
        <f t="shared" si="12"/>
        <v>7.7963404932378674E-2</v>
      </c>
      <c r="AI46" s="93">
        <f t="shared" si="13"/>
        <v>3.9246884115619197E-2</v>
      </c>
      <c r="AJ46" s="131">
        <v>77474300</v>
      </c>
      <c r="AK46" s="131">
        <v>45790500</v>
      </c>
      <c r="AL46" s="131">
        <f t="shared" si="14"/>
        <v>263518.02721088438</v>
      </c>
      <c r="AM46" s="131">
        <f t="shared" si="15"/>
        <v>309395.2702702703</v>
      </c>
      <c r="AN46" s="131">
        <v>2611</v>
      </c>
      <c r="AO46" s="131">
        <v>339</v>
      </c>
      <c r="AP46" s="131">
        <v>198</v>
      </c>
      <c r="AQ46" s="93">
        <f t="shared" si="16"/>
        <v>0.12983531214094216</v>
      </c>
      <c r="AR46" s="93">
        <f t="shared" si="17"/>
        <v>7.5833014170815782E-2</v>
      </c>
      <c r="AS46" s="131">
        <v>86129690</v>
      </c>
      <c r="AT46" s="131">
        <v>69085860</v>
      </c>
      <c r="AU46" s="131">
        <f t="shared" si="18"/>
        <v>254069.88200589971</v>
      </c>
      <c r="AV46" s="131">
        <f t="shared" si="19"/>
        <v>348918.48484848486</v>
      </c>
      <c r="AW46" s="131">
        <v>1168</v>
      </c>
      <c r="AX46" s="131">
        <v>287</v>
      </c>
      <c r="AY46" s="131">
        <v>195</v>
      </c>
      <c r="AZ46" s="93">
        <f t="shared" si="20"/>
        <v>0.24571917808219179</v>
      </c>
      <c r="BA46" s="93">
        <f t="shared" si="21"/>
        <v>0.16695205479452055</v>
      </c>
      <c r="BB46" s="131">
        <v>86587220</v>
      </c>
      <c r="BC46" s="131">
        <v>65758560</v>
      </c>
      <c r="BD46" s="131">
        <f t="shared" si="22"/>
        <v>301697.63066202088</v>
      </c>
      <c r="BE46" s="131">
        <f t="shared" si="23"/>
        <v>337223.38461538462</v>
      </c>
      <c r="BF46" s="131">
        <v>382</v>
      </c>
      <c r="BG46" s="131">
        <v>109</v>
      </c>
      <c r="BH46" s="131">
        <v>77</v>
      </c>
      <c r="BI46" s="93">
        <f t="shared" si="24"/>
        <v>0.28534031413612565</v>
      </c>
      <c r="BJ46" s="93">
        <f t="shared" si="25"/>
        <v>0.20157068062827224</v>
      </c>
      <c r="BK46" s="131">
        <v>34225150</v>
      </c>
      <c r="BL46" s="131">
        <v>29880370</v>
      </c>
      <c r="BM46" s="131">
        <f t="shared" si="26"/>
        <v>313992.20183486241</v>
      </c>
      <c r="BN46" s="131">
        <f t="shared" si="27"/>
        <v>388056.75324675324</v>
      </c>
      <c r="BO46" s="131">
        <f t="shared" si="43"/>
        <v>12853</v>
      </c>
      <c r="BP46" s="131">
        <f t="shared" si="43"/>
        <v>1216</v>
      </c>
      <c r="BQ46" s="131">
        <f t="shared" si="43"/>
        <v>703</v>
      </c>
      <c r="BR46" s="93">
        <f t="shared" si="30"/>
        <v>9.4608262662413442E-2</v>
      </c>
      <c r="BS46" s="93">
        <f t="shared" si="31"/>
        <v>5.4695401851707771E-2</v>
      </c>
      <c r="BT46" s="131">
        <f t="shared" si="44"/>
        <v>335229410</v>
      </c>
      <c r="BU46" s="131">
        <f t="shared" si="44"/>
        <v>245948890</v>
      </c>
      <c r="BV46" s="131">
        <f t="shared" si="33"/>
        <v>275682.08059210528</v>
      </c>
      <c r="BW46" s="131">
        <f t="shared" si="34"/>
        <v>349856.17354196304</v>
      </c>
      <c r="BY46" s="65" t="str">
        <f t="shared" si="35"/>
        <v>西成区</v>
      </c>
      <c r="BZ46" s="147">
        <f t="shared" si="36"/>
        <v>0.10588874550023772</v>
      </c>
      <c r="CA46" s="162">
        <f t="shared" si="37"/>
        <v>0.106</v>
      </c>
      <c r="CB46" s="65" t="str">
        <f t="shared" si="38"/>
        <v>岬町</v>
      </c>
      <c r="CC46" s="147">
        <f t="shared" si="39"/>
        <v>6.8461758808364359E-2</v>
      </c>
      <c r="CD46" s="147">
        <f t="shared" si="40"/>
        <v>6.8000000000000005E-2</v>
      </c>
      <c r="CE46" s="66"/>
      <c r="CF46" s="147">
        <f t="shared" si="41"/>
        <v>0.114</v>
      </c>
      <c r="CG46" s="147">
        <f t="shared" si="42"/>
        <v>7.4999999999999997E-2</v>
      </c>
      <c r="CH46" s="184">
        <v>0</v>
      </c>
    </row>
    <row r="47" spans="2:86" s="20" customFormat="1" ht="12">
      <c r="B47" s="92">
        <v>41</v>
      </c>
      <c r="C47" s="94" t="s">
        <v>15</v>
      </c>
      <c r="D47" s="131">
        <v>23</v>
      </c>
      <c r="E47" s="131">
        <v>2</v>
      </c>
      <c r="F47" s="131">
        <v>1</v>
      </c>
      <c r="G47" s="93">
        <f t="shared" si="0"/>
        <v>8.6956521739130432E-2</v>
      </c>
      <c r="H47" s="93">
        <f t="shared" si="1"/>
        <v>4.3478260869565216E-2</v>
      </c>
      <c r="I47" s="131">
        <v>1184920</v>
      </c>
      <c r="J47" s="131">
        <v>522510</v>
      </c>
      <c r="K47" s="131">
        <f t="shared" si="2"/>
        <v>592460</v>
      </c>
      <c r="L47" s="131">
        <f t="shared" si="3"/>
        <v>522510</v>
      </c>
      <c r="M47" s="131">
        <v>137</v>
      </c>
      <c r="N47" s="131">
        <v>24</v>
      </c>
      <c r="O47" s="131">
        <v>14</v>
      </c>
      <c r="P47" s="93">
        <f t="shared" si="4"/>
        <v>0.17518248175182483</v>
      </c>
      <c r="Q47" s="93">
        <f t="shared" si="5"/>
        <v>0.10218978102189781</v>
      </c>
      <c r="R47" s="131">
        <v>9021090</v>
      </c>
      <c r="S47" s="131">
        <v>7342250</v>
      </c>
      <c r="T47" s="131">
        <f t="shared" si="6"/>
        <v>375878.75</v>
      </c>
      <c r="U47" s="131">
        <f t="shared" si="7"/>
        <v>524446.42857142852</v>
      </c>
      <c r="V47" s="131">
        <v>8642</v>
      </c>
      <c r="W47" s="131">
        <v>394</v>
      </c>
      <c r="X47" s="131">
        <v>216</v>
      </c>
      <c r="Y47" s="93">
        <f t="shared" si="8"/>
        <v>4.5591298310576255E-2</v>
      </c>
      <c r="Z47" s="93">
        <f t="shared" si="9"/>
        <v>2.4994214302244851E-2</v>
      </c>
      <c r="AA47" s="131">
        <v>113359220</v>
      </c>
      <c r="AB47" s="131">
        <v>82000180</v>
      </c>
      <c r="AC47" s="131">
        <f t="shared" si="10"/>
        <v>287713.75634517765</v>
      </c>
      <c r="AD47" s="131">
        <f t="shared" si="11"/>
        <v>379630.46296296298</v>
      </c>
      <c r="AE47" s="131">
        <v>7476</v>
      </c>
      <c r="AF47" s="131">
        <v>618</v>
      </c>
      <c r="AG47" s="131">
        <v>356</v>
      </c>
      <c r="AH47" s="93">
        <f t="shared" si="12"/>
        <v>8.26645264847512E-2</v>
      </c>
      <c r="AI47" s="93">
        <f t="shared" si="13"/>
        <v>4.7619047619047616E-2</v>
      </c>
      <c r="AJ47" s="131">
        <v>170939330</v>
      </c>
      <c r="AK47" s="131">
        <v>141680230</v>
      </c>
      <c r="AL47" s="131">
        <f t="shared" si="14"/>
        <v>276600.85760517797</v>
      </c>
      <c r="AM47" s="131">
        <f t="shared" si="15"/>
        <v>397978.17415730335</v>
      </c>
      <c r="AN47" s="131">
        <v>4572</v>
      </c>
      <c r="AO47" s="131">
        <v>785</v>
      </c>
      <c r="AP47" s="131">
        <v>557</v>
      </c>
      <c r="AQ47" s="93">
        <f t="shared" si="16"/>
        <v>0.17169728783902014</v>
      </c>
      <c r="AR47" s="93">
        <f t="shared" si="17"/>
        <v>0.12182852143482065</v>
      </c>
      <c r="AS47" s="131">
        <v>224234890</v>
      </c>
      <c r="AT47" s="131">
        <v>192878610</v>
      </c>
      <c r="AU47" s="131">
        <f t="shared" si="18"/>
        <v>285649.54140127386</v>
      </c>
      <c r="AV47" s="131">
        <f t="shared" si="19"/>
        <v>346281.1669658887</v>
      </c>
      <c r="AW47" s="131">
        <v>1956</v>
      </c>
      <c r="AX47" s="131">
        <v>613</v>
      </c>
      <c r="AY47" s="131">
        <v>451</v>
      </c>
      <c r="AZ47" s="93">
        <f t="shared" si="20"/>
        <v>0.31339468302658485</v>
      </c>
      <c r="BA47" s="93">
        <f t="shared" si="21"/>
        <v>0.23057259713701431</v>
      </c>
      <c r="BB47" s="131">
        <v>179928500</v>
      </c>
      <c r="BC47" s="131">
        <v>150689560</v>
      </c>
      <c r="BD47" s="131">
        <f t="shared" si="22"/>
        <v>293521.20717781404</v>
      </c>
      <c r="BE47" s="131">
        <f t="shared" si="23"/>
        <v>334123.19290465635</v>
      </c>
      <c r="BF47" s="131">
        <v>686</v>
      </c>
      <c r="BG47" s="131">
        <v>255</v>
      </c>
      <c r="BH47" s="131">
        <v>203</v>
      </c>
      <c r="BI47" s="93">
        <f t="shared" si="24"/>
        <v>0.3717201166180758</v>
      </c>
      <c r="BJ47" s="93">
        <f t="shared" si="25"/>
        <v>0.29591836734693877</v>
      </c>
      <c r="BK47" s="131">
        <v>70881360</v>
      </c>
      <c r="BL47" s="131">
        <v>63810590</v>
      </c>
      <c r="BM47" s="131">
        <f t="shared" si="26"/>
        <v>277966.1176470588</v>
      </c>
      <c r="BN47" s="131">
        <f t="shared" si="27"/>
        <v>314337.88177339901</v>
      </c>
      <c r="BO47" s="131">
        <f t="shared" si="43"/>
        <v>23492</v>
      </c>
      <c r="BP47" s="131">
        <f t="shared" si="43"/>
        <v>2691</v>
      </c>
      <c r="BQ47" s="131">
        <f t="shared" si="43"/>
        <v>1798</v>
      </c>
      <c r="BR47" s="93">
        <f t="shared" si="30"/>
        <v>0.11454963391792951</v>
      </c>
      <c r="BS47" s="93">
        <f t="shared" si="31"/>
        <v>7.6536693342414433E-2</v>
      </c>
      <c r="BT47" s="131">
        <f t="shared" si="44"/>
        <v>769549310</v>
      </c>
      <c r="BU47" s="131">
        <f t="shared" si="44"/>
        <v>638923930</v>
      </c>
      <c r="BV47" s="131">
        <f t="shared" si="33"/>
        <v>285971.50130063173</v>
      </c>
      <c r="BW47" s="131">
        <f t="shared" si="34"/>
        <v>355352.57508342603</v>
      </c>
      <c r="BY47" s="65" t="str">
        <f t="shared" si="35"/>
        <v>浪速区</v>
      </c>
      <c r="BZ47" s="147">
        <f t="shared" si="36"/>
        <v>0.10484300159659393</v>
      </c>
      <c r="CA47" s="162">
        <f t="shared" si="37"/>
        <v>0.105</v>
      </c>
      <c r="CB47" s="65" t="str">
        <f t="shared" si="38"/>
        <v>鶴見区</v>
      </c>
      <c r="CC47" s="147">
        <f t="shared" si="39"/>
        <v>6.7996993097792655E-2</v>
      </c>
      <c r="CD47" s="147">
        <f t="shared" si="40"/>
        <v>6.8000000000000005E-2</v>
      </c>
      <c r="CE47" s="66"/>
      <c r="CF47" s="147">
        <f t="shared" si="41"/>
        <v>0.114</v>
      </c>
      <c r="CG47" s="147">
        <f t="shared" si="42"/>
        <v>7.4999999999999997E-2</v>
      </c>
      <c r="CH47" s="184">
        <v>0</v>
      </c>
    </row>
    <row r="48" spans="2:86" s="20" customFormat="1" ht="12">
      <c r="B48" s="92">
        <v>42</v>
      </c>
      <c r="C48" s="94" t="s">
        <v>16</v>
      </c>
      <c r="D48" s="131">
        <v>148</v>
      </c>
      <c r="E48" s="131">
        <v>20</v>
      </c>
      <c r="F48" s="131">
        <v>12</v>
      </c>
      <c r="G48" s="93">
        <f t="shared" si="0"/>
        <v>0.13513513513513514</v>
      </c>
      <c r="H48" s="93">
        <f t="shared" si="1"/>
        <v>8.1081081081081086E-2</v>
      </c>
      <c r="I48" s="131">
        <v>3479190</v>
      </c>
      <c r="J48" s="131">
        <v>3041870</v>
      </c>
      <c r="K48" s="131">
        <f t="shared" si="2"/>
        <v>173959.5</v>
      </c>
      <c r="L48" s="131">
        <f t="shared" si="3"/>
        <v>253489.16666666666</v>
      </c>
      <c r="M48" s="131">
        <v>406</v>
      </c>
      <c r="N48" s="131">
        <v>64</v>
      </c>
      <c r="O48" s="131">
        <v>34</v>
      </c>
      <c r="P48" s="93">
        <f t="shared" si="4"/>
        <v>0.15763546798029557</v>
      </c>
      <c r="Q48" s="93">
        <f t="shared" si="5"/>
        <v>8.3743842364532015E-2</v>
      </c>
      <c r="R48" s="131">
        <v>20237560</v>
      </c>
      <c r="S48" s="131">
        <v>16696660</v>
      </c>
      <c r="T48" s="131">
        <f t="shared" si="6"/>
        <v>316211.875</v>
      </c>
      <c r="U48" s="131">
        <f t="shared" si="7"/>
        <v>491078.23529411765</v>
      </c>
      <c r="V48" s="131">
        <v>24220</v>
      </c>
      <c r="W48" s="131">
        <v>847</v>
      </c>
      <c r="X48" s="131">
        <v>462</v>
      </c>
      <c r="Y48" s="93">
        <f t="shared" si="8"/>
        <v>3.4971098265895957E-2</v>
      </c>
      <c r="Z48" s="93">
        <f t="shared" si="9"/>
        <v>1.9075144508670521E-2</v>
      </c>
      <c r="AA48" s="131">
        <v>198770560</v>
      </c>
      <c r="AB48" s="131">
        <v>161641420</v>
      </c>
      <c r="AC48" s="131">
        <f t="shared" si="10"/>
        <v>234675.98583234946</v>
      </c>
      <c r="AD48" s="131">
        <f t="shared" si="11"/>
        <v>349873.20346320345</v>
      </c>
      <c r="AE48" s="131">
        <v>17866</v>
      </c>
      <c r="AF48" s="131">
        <v>1298</v>
      </c>
      <c r="AG48" s="131">
        <v>749</v>
      </c>
      <c r="AH48" s="93">
        <f t="shared" si="12"/>
        <v>7.2651964625545726E-2</v>
      </c>
      <c r="AI48" s="93">
        <f t="shared" si="13"/>
        <v>4.1923206089779466E-2</v>
      </c>
      <c r="AJ48" s="131">
        <v>307144510</v>
      </c>
      <c r="AK48" s="131">
        <v>244747190</v>
      </c>
      <c r="AL48" s="131">
        <f t="shared" si="14"/>
        <v>236629.05238828968</v>
      </c>
      <c r="AM48" s="131">
        <f t="shared" si="15"/>
        <v>326765.27369826433</v>
      </c>
      <c r="AN48" s="131">
        <v>11043</v>
      </c>
      <c r="AO48" s="131">
        <v>1792</v>
      </c>
      <c r="AP48" s="131">
        <v>1258</v>
      </c>
      <c r="AQ48" s="93">
        <f t="shared" si="16"/>
        <v>0.16227474418183466</v>
      </c>
      <c r="AR48" s="93">
        <f t="shared" si="17"/>
        <v>0.1139183192972924</v>
      </c>
      <c r="AS48" s="131">
        <v>478040140</v>
      </c>
      <c r="AT48" s="131">
        <v>424308960</v>
      </c>
      <c r="AU48" s="131">
        <f t="shared" si="18"/>
        <v>266763.47098214284</v>
      </c>
      <c r="AV48" s="131">
        <f t="shared" si="19"/>
        <v>337288.5214626391</v>
      </c>
      <c r="AW48" s="131">
        <v>5063</v>
      </c>
      <c r="AX48" s="131">
        <v>1465</v>
      </c>
      <c r="AY48" s="131">
        <v>1130</v>
      </c>
      <c r="AZ48" s="93">
        <f t="shared" si="20"/>
        <v>0.28935413786292713</v>
      </c>
      <c r="BA48" s="93">
        <f t="shared" si="21"/>
        <v>0.22318783330041478</v>
      </c>
      <c r="BB48" s="131">
        <v>398589470</v>
      </c>
      <c r="BC48" s="131">
        <v>353550400</v>
      </c>
      <c r="BD48" s="131">
        <f t="shared" si="22"/>
        <v>272074.72354948806</v>
      </c>
      <c r="BE48" s="131">
        <f t="shared" si="23"/>
        <v>312876.46017699112</v>
      </c>
      <c r="BF48" s="131">
        <v>1904</v>
      </c>
      <c r="BG48" s="131">
        <v>720</v>
      </c>
      <c r="BH48" s="131">
        <v>580</v>
      </c>
      <c r="BI48" s="93">
        <f t="shared" si="24"/>
        <v>0.37815126050420167</v>
      </c>
      <c r="BJ48" s="93">
        <f t="shared" si="25"/>
        <v>0.30462184873949577</v>
      </c>
      <c r="BK48" s="131">
        <v>225665100</v>
      </c>
      <c r="BL48" s="131">
        <v>206500670</v>
      </c>
      <c r="BM48" s="131">
        <f t="shared" si="26"/>
        <v>313423.75</v>
      </c>
      <c r="BN48" s="131">
        <f t="shared" si="27"/>
        <v>356035.63793103449</v>
      </c>
      <c r="BO48" s="131">
        <f t="shared" si="43"/>
        <v>60650</v>
      </c>
      <c r="BP48" s="131">
        <f t="shared" si="43"/>
        <v>6206</v>
      </c>
      <c r="BQ48" s="131">
        <f t="shared" si="43"/>
        <v>4225</v>
      </c>
      <c r="BR48" s="93">
        <f t="shared" si="30"/>
        <v>0.10232481450948062</v>
      </c>
      <c r="BS48" s="93">
        <f t="shared" si="31"/>
        <v>6.9661995053586154E-2</v>
      </c>
      <c r="BT48" s="131">
        <f t="shared" si="44"/>
        <v>1631926530</v>
      </c>
      <c r="BU48" s="131">
        <f t="shared" si="44"/>
        <v>1410487170</v>
      </c>
      <c r="BV48" s="131">
        <f t="shared" si="33"/>
        <v>262959.47953593294</v>
      </c>
      <c r="BW48" s="131">
        <f t="shared" si="34"/>
        <v>333843.11715976329</v>
      </c>
      <c r="BY48" s="65" t="str">
        <f t="shared" si="35"/>
        <v>此花区</v>
      </c>
      <c r="BZ48" s="147">
        <f t="shared" si="36"/>
        <v>0.10457516339869281</v>
      </c>
      <c r="CA48" s="162">
        <f t="shared" si="37"/>
        <v>0.105</v>
      </c>
      <c r="CB48" s="65" t="str">
        <f t="shared" si="38"/>
        <v>泉佐野市</v>
      </c>
      <c r="CC48" s="147">
        <f t="shared" si="39"/>
        <v>6.7867702674826377E-2</v>
      </c>
      <c r="CD48" s="147">
        <f t="shared" si="40"/>
        <v>6.8000000000000005E-2</v>
      </c>
      <c r="CE48" s="66"/>
      <c r="CF48" s="147">
        <f t="shared" si="41"/>
        <v>0.114</v>
      </c>
      <c r="CG48" s="147">
        <f t="shared" si="42"/>
        <v>7.4999999999999997E-2</v>
      </c>
      <c r="CH48" s="184">
        <v>0</v>
      </c>
    </row>
    <row r="49" spans="2:86" s="20" customFormat="1" ht="12">
      <c r="B49" s="92">
        <v>43</v>
      </c>
      <c r="C49" s="94" t="s">
        <v>11</v>
      </c>
      <c r="D49" s="131">
        <v>91</v>
      </c>
      <c r="E49" s="131">
        <v>16</v>
      </c>
      <c r="F49" s="131">
        <v>9</v>
      </c>
      <c r="G49" s="93">
        <f t="shared" si="0"/>
        <v>0.17582417582417584</v>
      </c>
      <c r="H49" s="93">
        <f t="shared" si="1"/>
        <v>9.8901098901098897E-2</v>
      </c>
      <c r="I49" s="131">
        <v>5281660</v>
      </c>
      <c r="J49" s="131">
        <v>4836480</v>
      </c>
      <c r="K49" s="131">
        <f t="shared" si="2"/>
        <v>330103.75</v>
      </c>
      <c r="L49" s="131">
        <f t="shared" si="3"/>
        <v>537386.66666666663</v>
      </c>
      <c r="M49" s="131">
        <v>239</v>
      </c>
      <c r="N49" s="131">
        <v>43</v>
      </c>
      <c r="O49" s="131">
        <v>19</v>
      </c>
      <c r="P49" s="93">
        <f t="shared" si="4"/>
        <v>0.1799163179916318</v>
      </c>
      <c r="Q49" s="93">
        <f t="shared" si="5"/>
        <v>7.9497907949790794E-2</v>
      </c>
      <c r="R49" s="131">
        <v>14629790</v>
      </c>
      <c r="S49" s="131">
        <v>9016840</v>
      </c>
      <c r="T49" s="131">
        <f t="shared" si="6"/>
        <v>340227.67441860464</v>
      </c>
      <c r="U49" s="131">
        <f t="shared" si="7"/>
        <v>474570.5263157895</v>
      </c>
      <c r="V49" s="131">
        <v>14438</v>
      </c>
      <c r="W49" s="131">
        <v>572</v>
      </c>
      <c r="X49" s="131">
        <v>286</v>
      </c>
      <c r="Y49" s="93">
        <f t="shared" si="8"/>
        <v>3.9617675578334947E-2</v>
      </c>
      <c r="Z49" s="93">
        <f t="shared" si="9"/>
        <v>1.9808837789167474E-2</v>
      </c>
      <c r="AA49" s="131">
        <v>147281000</v>
      </c>
      <c r="AB49" s="131">
        <v>117786930</v>
      </c>
      <c r="AC49" s="131">
        <f t="shared" si="10"/>
        <v>257484.26573426573</v>
      </c>
      <c r="AD49" s="131">
        <f t="shared" si="11"/>
        <v>411842.41258741257</v>
      </c>
      <c r="AE49" s="131">
        <v>10895</v>
      </c>
      <c r="AF49" s="131">
        <v>843</v>
      </c>
      <c r="AG49" s="131">
        <v>480</v>
      </c>
      <c r="AH49" s="93">
        <f t="shared" si="12"/>
        <v>7.7374942634235888E-2</v>
      </c>
      <c r="AI49" s="93">
        <f t="shared" si="13"/>
        <v>4.405690683799908E-2</v>
      </c>
      <c r="AJ49" s="131">
        <v>208819680</v>
      </c>
      <c r="AK49" s="131">
        <v>171919630</v>
      </c>
      <c r="AL49" s="131">
        <f t="shared" si="14"/>
        <v>247710.17793594307</v>
      </c>
      <c r="AM49" s="131">
        <f t="shared" si="15"/>
        <v>358165.89583333331</v>
      </c>
      <c r="AN49" s="131">
        <v>6981</v>
      </c>
      <c r="AO49" s="131">
        <v>1267</v>
      </c>
      <c r="AP49" s="131">
        <v>813</v>
      </c>
      <c r="AQ49" s="93">
        <f t="shared" si="16"/>
        <v>0.18149262283340495</v>
      </c>
      <c r="AR49" s="93">
        <f t="shared" si="17"/>
        <v>0.11645896003437903</v>
      </c>
      <c r="AS49" s="131">
        <v>333797570</v>
      </c>
      <c r="AT49" s="131">
        <v>287806480</v>
      </c>
      <c r="AU49" s="131">
        <f t="shared" si="18"/>
        <v>263455.06708760851</v>
      </c>
      <c r="AV49" s="131">
        <f t="shared" si="19"/>
        <v>354005.51045510452</v>
      </c>
      <c r="AW49" s="131">
        <v>3285</v>
      </c>
      <c r="AX49" s="131">
        <v>972</v>
      </c>
      <c r="AY49" s="131">
        <v>718</v>
      </c>
      <c r="AZ49" s="93">
        <f t="shared" si="20"/>
        <v>0.29589041095890412</v>
      </c>
      <c r="BA49" s="93">
        <f t="shared" si="21"/>
        <v>0.21856925418569254</v>
      </c>
      <c r="BB49" s="131">
        <v>297687990</v>
      </c>
      <c r="BC49" s="131">
        <v>266456420</v>
      </c>
      <c r="BD49" s="131">
        <f t="shared" si="22"/>
        <v>306263.36419753084</v>
      </c>
      <c r="BE49" s="131">
        <f t="shared" si="23"/>
        <v>371109.22005571029</v>
      </c>
      <c r="BF49" s="131">
        <v>1233</v>
      </c>
      <c r="BG49" s="131">
        <v>485</v>
      </c>
      <c r="BH49" s="131">
        <v>386</v>
      </c>
      <c r="BI49" s="93">
        <f t="shared" si="24"/>
        <v>0.39334955393349552</v>
      </c>
      <c r="BJ49" s="93">
        <f t="shared" si="25"/>
        <v>0.31305758313057586</v>
      </c>
      <c r="BK49" s="131">
        <v>149683920</v>
      </c>
      <c r="BL49" s="131">
        <v>141673020</v>
      </c>
      <c r="BM49" s="131">
        <f t="shared" si="26"/>
        <v>308626.6391752577</v>
      </c>
      <c r="BN49" s="131">
        <f t="shared" si="27"/>
        <v>367028.54922279791</v>
      </c>
      <c r="BO49" s="131">
        <f t="shared" si="43"/>
        <v>37162</v>
      </c>
      <c r="BP49" s="131">
        <f t="shared" si="43"/>
        <v>4198</v>
      </c>
      <c r="BQ49" s="131">
        <f t="shared" si="43"/>
        <v>2711</v>
      </c>
      <c r="BR49" s="93">
        <f t="shared" si="30"/>
        <v>0.11296485657391959</v>
      </c>
      <c r="BS49" s="93">
        <f t="shared" si="31"/>
        <v>7.2950863785587433E-2</v>
      </c>
      <c r="BT49" s="131">
        <f t="shared" si="44"/>
        <v>1157181610</v>
      </c>
      <c r="BU49" s="131">
        <f t="shared" si="44"/>
        <v>999495800</v>
      </c>
      <c r="BV49" s="131">
        <f t="shared" si="33"/>
        <v>275650.69318723201</v>
      </c>
      <c r="BW49" s="131">
        <f t="shared" si="34"/>
        <v>368681.59350793064</v>
      </c>
      <c r="BY49" s="65" t="str">
        <f t="shared" si="35"/>
        <v>堺市東区</v>
      </c>
      <c r="BZ49" s="147">
        <f t="shared" si="36"/>
        <v>0.1040732929079884</v>
      </c>
      <c r="CA49" s="162">
        <f t="shared" si="37"/>
        <v>0.104</v>
      </c>
      <c r="CB49" s="65" t="str">
        <f t="shared" si="38"/>
        <v>松原市</v>
      </c>
      <c r="CC49" s="147">
        <f t="shared" si="39"/>
        <v>6.7827545382794008E-2</v>
      </c>
      <c r="CD49" s="147">
        <f t="shared" si="40"/>
        <v>6.8000000000000005E-2</v>
      </c>
      <c r="CE49" s="66"/>
      <c r="CF49" s="147">
        <f t="shared" si="41"/>
        <v>0.114</v>
      </c>
      <c r="CG49" s="147">
        <f t="shared" si="42"/>
        <v>7.4999999999999997E-2</v>
      </c>
      <c r="CH49" s="184">
        <v>0</v>
      </c>
    </row>
    <row r="50" spans="2:86" s="20" customFormat="1" ht="12">
      <c r="B50" s="92">
        <v>44</v>
      </c>
      <c r="C50" s="94" t="s">
        <v>23</v>
      </c>
      <c r="D50" s="131">
        <v>42</v>
      </c>
      <c r="E50" s="131">
        <v>8</v>
      </c>
      <c r="F50" s="131">
        <v>5</v>
      </c>
      <c r="G50" s="93">
        <f t="shared" si="0"/>
        <v>0.19047619047619047</v>
      </c>
      <c r="H50" s="93">
        <f t="shared" si="1"/>
        <v>0.11904761904761904</v>
      </c>
      <c r="I50" s="131">
        <v>5992180</v>
      </c>
      <c r="J50" s="131">
        <v>3788820</v>
      </c>
      <c r="K50" s="131">
        <f t="shared" si="2"/>
        <v>749022.5</v>
      </c>
      <c r="L50" s="131">
        <f t="shared" si="3"/>
        <v>757764</v>
      </c>
      <c r="M50" s="131">
        <v>121</v>
      </c>
      <c r="N50" s="131">
        <v>23</v>
      </c>
      <c r="O50" s="131">
        <v>18</v>
      </c>
      <c r="P50" s="93">
        <f t="shared" si="4"/>
        <v>0.19008264462809918</v>
      </c>
      <c r="Q50" s="93">
        <f t="shared" si="5"/>
        <v>0.1487603305785124</v>
      </c>
      <c r="R50" s="131">
        <v>7960690</v>
      </c>
      <c r="S50" s="131">
        <v>7476320</v>
      </c>
      <c r="T50" s="131">
        <f t="shared" si="6"/>
        <v>346116.95652173914</v>
      </c>
      <c r="U50" s="131">
        <f t="shared" si="7"/>
        <v>415351.11111111112</v>
      </c>
      <c r="V50" s="131">
        <v>15974</v>
      </c>
      <c r="W50" s="131">
        <v>681</v>
      </c>
      <c r="X50" s="131">
        <v>424</v>
      </c>
      <c r="Y50" s="93">
        <f t="shared" si="8"/>
        <v>4.2631776637035185E-2</v>
      </c>
      <c r="Z50" s="93">
        <f t="shared" si="9"/>
        <v>2.6543132590459498E-2</v>
      </c>
      <c r="AA50" s="131">
        <v>224552440</v>
      </c>
      <c r="AB50" s="131">
        <v>183357280</v>
      </c>
      <c r="AC50" s="131">
        <f t="shared" si="10"/>
        <v>329739.26578560937</v>
      </c>
      <c r="AD50" s="131">
        <f t="shared" si="11"/>
        <v>432446.41509433964</v>
      </c>
      <c r="AE50" s="131">
        <v>12821</v>
      </c>
      <c r="AF50" s="131">
        <v>1188</v>
      </c>
      <c r="AG50" s="131">
        <v>819</v>
      </c>
      <c r="AH50" s="93">
        <f t="shared" si="12"/>
        <v>9.2660478901801735E-2</v>
      </c>
      <c r="AI50" s="93">
        <f t="shared" si="13"/>
        <v>6.3879572576242105E-2</v>
      </c>
      <c r="AJ50" s="131">
        <v>422099560</v>
      </c>
      <c r="AK50" s="131">
        <v>319339750</v>
      </c>
      <c r="AL50" s="131">
        <f t="shared" si="14"/>
        <v>355302.65993265994</v>
      </c>
      <c r="AM50" s="131">
        <f t="shared" si="15"/>
        <v>389914.22466422466</v>
      </c>
      <c r="AN50" s="131">
        <v>8014</v>
      </c>
      <c r="AO50" s="131">
        <v>1567</v>
      </c>
      <c r="AP50" s="131">
        <v>1166</v>
      </c>
      <c r="AQ50" s="93">
        <f t="shared" si="16"/>
        <v>0.19553281756925381</v>
      </c>
      <c r="AR50" s="93">
        <f t="shared" si="17"/>
        <v>0.14549538307961069</v>
      </c>
      <c r="AS50" s="131">
        <v>534645170</v>
      </c>
      <c r="AT50" s="131">
        <v>456124490</v>
      </c>
      <c r="AU50" s="131">
        <f t="shared" si="18"/>
        <v>341190.28079132101</v>
      </c>
      <c r="AV50" s="131">
        <f t="shared" si="19"/>
        <v>391187.38421955402</v>
      </c>
      <c r="AW50" s="131">
        <v>3460</v>
      </c>
      <c r="AX50" s="131">
        <v>1118</v>
      </c>
      <c r="AY50" s="131">
        <v>893</v>
      </c>
      <c r="AZ50" s="93">
        <f t="shared" si="20"/>
        <v>0.32312138728323697</v>
      </c>
      <c r="BA50" s="93">
        <f t="shared" si="21"/>
        <v>0.25809248554913294</v>
      </c>
      <c r="BB50" s="131">
        <v>416372150</v>
      </c>
      <c r="BC50" s="131">
        <v>369646410</v>
      </c>
      <c r="BD50" s="131">
        <f t="shared" si="22"/>
        <v>372425.89445438283</v>
      </c>
      <c r="BE50" s="131">
        <f t="shared" si="23"/>
        <v>413937.74916013435</v>
      </c>
      <c r="BF50" s="131">
        <v>1261</v>
      </c>
      <c r="BG50" s="131">
        <v>543</v>
      </c>
      <c r="BH50" s="131">
        <v>458</v>
      </c>
      <c r="BI50" s="93">
        <f t="shared" si="24"/>
        <v>0.43061062648691517</v>
      </c>
      <c r="BJ50" s="93">
        <f t="shared" si="25"/>
        <v>0.36320380650277556</v>
      </c>
      <c r="BK50" s="131">
        <v>212230600</v>
      </c>
      <c r="BL50" s="131">
        <v>194747280</v>
      </c>
      <c r="BM50" s="131">
        <f t="shared" si="26"/>
        <v>390848.25046040514</v>
      </c>
      <c r="BN50" s="131">
        <f t="shared" si="27"/>
        <v>425212.40174672491</v>
      </c>
      <c r="BO50" s="131">
        <f t="shared" si="43"/>
        <v>41693</v>
      </c>
      <c r="BP50" s="131">
        <f t="shared" si="43"/>
        <v>5128</v>
      </c>
      <c r="BQ50" s="131">
        <f t="shared" si="43"/>
        <v>3783</v>
      </c>
      <c r="BR50" s="93">
        <f t="shared" si="30"/>
        <v>0.12299426762286235</v>
      </c>
      <c r="BS50" s="93">
        <f t="shared" si="31"/>
        <v>9.0734655697599115E-2</v>
      </c>
      <c r="BT50" s="131">
        <f t="shared" si="44"/>
        <v>1823852790</v>
      </c>
      <c r="BU50" s="131">
        <f t="shared" si="44"/>
        <v>1534480350</v>
      </c>
      <c r="BV50" s="131">
        <f t="shared" si="33"/>
        <v>355665.52067082684</v>
      </c>
      <c r="BW50" s="131">
        <f t="shared" si="34"/>
        <v>405625.25773195876</v>
      </c>
      <c r="BY50" s="65" t="str">
        <f t="shared" si="35"/>
        <v>熊取町</v>
      </c>
      <c r="BZ50" s="147">
        <f t="shared" si="36"/>
        <v>0.10320781032078104</v>
      </c>
      <c r="CA50" s="162">
        <f t="shared" si="37"/>
        <v>0.10299999999999999</v>
      </c>
      <c r="CB50" s="65" t="str">
        <f t="shared" si="38"/>
        <v>浪速区</v>
      </c>
      <c r="CC50" s="147">
        <f t="shared" si="39"/>
        <v>6.6169948554195487E-2</v>
      </c>
      <c r="CD50" s="147">
        <f t="shared" si="40"/>
        <v>6.6000000000000003E-2</v>
      </c>
      <c r="CE50" s="66"/>
      <c r="CF50" s="147">
        <f t="shared" si="41"/>
        <v>0.114</v>
      </c>
      <c r="CG50" s="147">
        <f t="shared" si="42"/>
        <v>7.4999999999999997E-2</v>
      </c>
      <c r="CH50" s="184">
        <v>0</v>
      </c>
    </row>
    <row r="51" spans="2:86" s="20" customFormat="1" ht="12">
      <c r="B51" s="92">
        <v>45</v>
      </c>
      <c r="C51" s="94" t="s">
        <v>49</v>
      </c>
      <c r="D51" s="131">
        <v>71</v>
      </c>
      <c r="E51" s="131">
        <v>7</v>
      </c>
      <c r="F51" s="131">
        <v>5</v>
      </c>
      <c r="G51" s="93">
        <f t="shared" si="0"/>
        <v>9.8591549295774641E-2</v>
      </c>
      <c r="H51" s="93">
        <f t="shared" si="1"/>
        <v>7.0422535211267609E-2</v>
      </c>
      <c r="I51" s="131">
        <v>4255030</v>
      </c>
      <c r="J51" s="131">
        <v>4214680</v>
      </c>
      <c r="K51" s="131">
        <f t="shared" si="2"/>
        <v>607861.42857142852</v>
      </c>
      <c r="L51" s="131">
        <f t="shared" si="3"/>
        <v>842936</v>
      </c>
      <c r="M51" s="131">
        <v>187</v>
      </c>
      <c r="N51" s="131">
        <v>24</v>
      </c>
      <c r="O51" s="131">
        <v>13</v>
      </c>
      <c r="P51" s="93">
        <f t="shared" si="4"/>
        <v>0.12834224598930483</v>
      </c>
      <c r="Q51" s="93">
        <f t="shared" si="5"/>
        <v>6.9518716577540107E-2</v>
      </c>
      <c r="R51" s="131">
        <v>11328670</v>
      </c>
      <c r="S51" s="131">
        <v>4881420</v>
      </c>
      <c r="T51" s="131">
        <f t="shared" si="6"/>
        <v>472027.91666666669</v>
      </c>
      <c r="U51" s="131">
        <f t="shared" si="7"/>
        <v>375493.84615384613</v>
      </c>
      <c r="V51" s="131">
        <v>5259</v>
      </c>
      <c r="W51" s="131">
        <v>204</v>
      </c>
      <c r="X51" s="131">
        <v>114</v>
      </c>
      <c r="Y51" s="93">
        <f t="shared" si="8"/>
        <v>3.8790644609241302E-2</v>
      </c>
      <c r="Z51" s="93">
        <f t="shared" si="9"/>
        <v>2.167712492869367E-2</v>
      </c>
      <c r="AA51" s="131">
        <v>50892680</v>
      </c>
      <c r="AB51" s="131">
        <v>45039610</v>
      </c>
      <c r="AC51" s="131">
        <f t="shared" si="10"/>
        <v>249473.92156862744</v>
      </c>
      <c r="AD51" s="131">
        <f t="shared" si="11"/>
        <v>395084.29824561405</v>
      </c>
      <c r="AE51" s="131">
        <v>4399</v>
      </c>
      <c r="AF51" s="131">
        <v>354</v>
      </c>
      <c r="AG51" s="131">
        <v>208</v>
      </c>
      <c r="AH51" s="93">
        <f t="shared" si="12"/>
        <v>8.0472834735167087E-2</v>
      </c>
      <c r="AI51" s="93">
        <f t="shared" si="13"/>
        <v>4.7283473516708342E-2</v>
      </c>
      <c r="AJ51" s="131">
        <v>94983910</v>
      </c>
      <c r="AK51" s="131">
        <v>76524290</v>
      </c>
      <c r="AL51" s="131">
        <f t="shared" si="14"/>
        <v>268316.12994350283</v>
      </c>
      <c r="AM51" s="131">
        <f t="shared" si="15"/>
        <v>367905.24038461538</v>
      </c>
      <c r="AN51" s="131">
        <v>2850</v>
      </c>
      <c r="AO51" s="131">
        <v>419</v>
      </c>
      <c r="AP51" s="131">
        <v>275</v>
      </c>
      <c r="AQ51" s="93">
        <f t="shared" si="16"/>
        <v>0.14701754385964913</v>
      </c>
      <c r="AR51" s="93">
        <f t="shared" si="17"/>
        <v>9.6491228070175433E-2</v>
      </c>
      <c r="AS51" s="131">
        <v>134081210</v>
      </c>
      <c r="AT51" s="131">
        <v>105664820</v>
      </c>
      <c r="AU51" s="131">
        <f t="shared" si="18"/>
        <v>320002.88782816229</v>
      </c>
      <c r="AV51" s="131">
        <f t="shared" si="19"/>
        <v>384235.70909090911</v>
      </c>
      <c r="AW51" s="131">
        <v>1337</v>
      </c>
      <c r="AX51" s="131">
        <v>351</v>
      </c>
      <c r="AY51" s="131">
        <v>275</v>
      </c>
      <c r="AZ51" s="93">
        <f t="shared" si="20"/>
        <v>0.26252804786836198</v>
      </c>
      <c r="BA51" s="93">
        <f t="shared" si="21"/>
        <v>0.20568436798803291</v>
      </c>
      <c r="BB51" s="131">
        <v>124564620</v>
      </c>
      <c r="BC51" s="131">
        <v>109427850</v>
      </c>
      <c r="BD51" s="131">
        <f t="shared" si="22"/>
        <v>354884.95726495725</v>
      </c>
      <c r="BE51" s="131">
        <f t="shared" si="23"/>
        <v>397919.45454545453</v>
      </c>
      <c r="BF51" s="131">
        <v>440</v>
      </c>
      <c r="BG51" s="131">
        <v>128</v>
      </c>
      <c r="BH51" s="131">
        <v>97</v>
      </c>
      <c r="BI51" s="93">
        <f t="shared" si="24"/>
        <v>0.29090909090909089</v>
      </c>
      <c r="BJ51" s="93">
        <f t="shared" si="25"/>
        <v>0.22045454545454546</v>
      </c>
      <c r="BK51" s="131">
        <v>49776230</v>
      </c>
      <c r="BL51" s="131">
        <v>39145040</v>
      </c>
      <c r="BM51" s="131">
        <f t="shared" si="26"/>
        <v>388876.796875</v>
      </c>
      <c r="BN51" s="131">
        <f t="shared" si="27"/>
        <v>403557.11340206186</v>
      </c>
      <c r="BO51" s="131">
        <f t="shared" si="43"/>
        <v>14543</v>
      </c>
      <c r="BP51" s="131">
        <f t="shared" si="43"/>
        <v>1487</v>
      </c>
      <c r="BQ51" s="131">
        <f t="shared" si="43"/>
        <v>987</v>
      </c>
      <c r="BR51" s="93">
        <f t="shared" si="30"/>
        <v>0.10224850443512343</v>
      </c>
      <c r="BS51" s="93">
        <f t="shared" si="31"/>
        <v>6.7867702674826377E-2</v>
      </c>
      <c r="BT51" s="131">
        <f t="shared" si="44"/>
        <v>469882350</v>
      </c>
      <c r="BU51" s="131">
        <f t="shared" si="44"/>
        <v>384897710</v>
      </c>
      <c r="BV51" s="131">
        <f t="shared" si="33"/>
        <v>315993.5104236718</v>
      </c>
      <c r="BW51" s="131">
        <f t="shared" si="34"/>
        <v>389967.28470111446</v>
      </c>
      <c r="BY51" s="65" t="str">
        <f t="shared" si="35"/>
        <v>枚方市</v>
      </c>
      <c r="BZ51" s="147">
        <f t="shared" si="36"/>
        <v>0.10232481450948062</v>
      </c>
      <c r="CA51" s="162">
        <f t="shared" si="37"/>
        <v>0.10199999999999999</v>
      </c>
      <c r="CB51" s="65" t="str">
        <f t="shared" si="38"/>
        <v>和泉市</v>
      </c>
      <c r="CC51" s="147">
        <f t="shared" si="39"/>
        <v>6.5934065934065936E-2</v>
      </c>
      <c r="CD51" s="147">
        <f t="shared" si="40"/>
        <v>6.6000000000000003E-2</v>
      </c>
      <c r="CE51" s="66"/>
      <c r="CF51" s="147">
        <f t="shared" si="41"/>
        <v>0.114</v>
      </c>
      <c r="CG51" s="147">
        <f t="shared" si="42"/>
        <v>7.4999999999999997E-2</v>
      </c>
      <c r="CH51" s="184">
        <v>0</v>
      </c>
    </row>
    <row r="52" spans="2:86" s="20" customFormat="1" ht="12">
      <c r="B52" s="92">
        <v>46</v>
      </c>
      <c r="C52" s="94" t="s">
        <v>27</v>
      </c>
      <c r="D52" s="131">
        <v>69</v>
      </c>
      <c r="E52" s="131">
        <v>9</v>
      </c>
      <c r="F52" s="131">
        <v>4</v>
      </c>
      <c r="G52" s="93">
        <f t="shared" si="0"/>
        <v>0.13043478260869565</v>
      </c>
      <c r="H52" s="93">
        <f t="shared" si="1"/>
        <v>5.7971014492753624E-2</v>
      </c>
      <c r="I52" s="131">
        <v>2222960</v>
      </c>
      <c r="J52" s="131">
        <v>1619000</v>
      </c>
      <c r="K52" s="131">
        <f t="shared" si="2"/>
        <v>246995.55555555556</v>
      </c>
      <c r="L52" s="131">
        <f t="shared" si="3"/>
        <v>404750</v>
      </c>
      <c r="M52" s="131">
        <v>186</v>
      </c>
      <c r="N52" s="131">
        <v>26</v>
      </c>
      <c r="O52" s="131">
        <v>11</v>
      </c>
      <c r="P52" s="93">
        <f t="shared" si="4"/>
        <v>0.13978494623655913</v>
      </c>
      <c r="Q52" s="93">
        <f t="shared" si="5"/>
        <v>5.9139784946236562E-2</v>
      </c>
      <c r="R52" s="131">
        <v>12670670</v>
      </c>
      <c r="S52" s="131">
        <v>6519940</v>
      </c>
      <c r="T52" s="131">
        <f t="shared" si="6"/>
        <v>487333.46153846156</v>
      </c>
      <c r="U52" s="131">
        <f t="shared" si="7"/>
        <v>592721.81818181823</v>
      </c>
      <c r="V52" s="131">
        <v>6701</v>
      </c>
      <c r="W52" s="131">
        <v>325</v>
      </c>
      <c r="X52" s="131">
        <v>105</v>
      </c>
      <c r="Y52" s="93">
        <f t="shared" si="8"/>
        <v>4.8500223847186989E-2</v>
      </c>
      <c r="Z52" s="93">
        <f t="shared" si="9"/>
        <v>1.5669303089091181E-2</v>
      </c>
      <c r="AA52" s="131">
        <v>64156810</v>
      </c>
      <c r="AB52" s="131">
        <v>33135940</v>
      </c>
      <c r="AC52" s="131">
        <f t="shared" si="10"/>
        <v>197405.56923076924</v>
      </c>
      <c r="AD52" s="131">
        <f t="shared" si="11"/>
        <v>315580.38095238095</v>
      </c>
      <c r="AE52" s="131">
        <v>5393</v>
      </c>
      <c r="AF52" s="131">
        <v>487</v>
      </c>
      <c r="AG52" s="131">
        <v>200</v>
      </c>
      <c r="AH52" s="93">
        <f t="shared" si="12"/>
        <v>9.0302243649174857E-2</v>
      </c>
      <c r="AI52" s="93">
        <f t="shared" si="13"/>
        <v>3.7085110328203226E-2</v>
      </c>
      <c r="AJ52" s="131">
        <v>105151840</v>
      </c>
      <c r="AK52" s="131">
        <v>67546460</v>
      </c>
      <c r="AL52" s="131">
        <f t="shared" si="14"/>
        <v>215917.53593429158</v>
      </c>
      <c r="AM52" s="131">
        <f t="shared" si="15"/>
        <v>337732.3</v>
      </c>
      <c r="AN52" s="131">
        <v>3617</v>
      </c>
      <c r="AO52" s="131">
        <v>621</v>
      </c>
      <c r="AP52" s="131">
        <v>303</v>
      </c>
      <c r="AQ52" s="93">
        <f t="shared" si="16"/>
        <v>0.1716892452308543</v>
      </c>
      <c r="AR52" s="93">
        <f t="shared" si="17"/>
        <v>8.3771081006358855E-2</v>
      </c>
      <c r="AS52" s="131">
        <v>159907530</v>
      </c>
      <c r="AT52" s="131">
        <v>117836310</v>
      </c>
      <c r="AU52" s="131">
        <f t="shared" si="18"/>
        <v>257500.04830917873</v>
      </c>
      <c r="AV52" s="131">
        <f t="shared" si="19"/>
        <v>388898.71287128713</v>
      </c>
      <c r="AW52" s="131">
        <v>1790</v>
      </c>
      <c r="AX52" s="131">
        <v>465</v>
      </c>
      <c r="AY52" s="131">
        <v>272</v>
      </c>
      <c r="AZ52" s="93">
        <f t="shared" si="20"/>
        <v>0.25977653631284914</v>
      </c>
      <c r="BA52" s="93">
        <f t="shared" si="21"/>
        <v>0.15195530726256984</v>
      </c>
      <c r="BB52" s="131">
        <v>113706230</v>
      </c>
      <c r="BC52" s="131">
        <v>93871990</v>
      </c>
      <c r="BD52" s="131">
        <f t="shared" si="22"/>
        <v>244529.52688172043</v>
      </c>
      <c r="BE52" s="131">
        <f t="shared" si="23"/>
        <v>345117.61029411765</v>
      </c>
      <c r="BF52" s="131">
        <v>680</v>
      </c>
      <c r="BG52" s="131">
        <v>201</v>
      </c>
      <c r="BH52" s="131">
        <v>141</v>
      </c>
      <c r="BI52" s="93">
        <f t="shared" si="24"/>
        <v>0.29558823529411765</v>
      </c>
      <c r="BJ52" s="93">
        <f t="shared" si="25"/>
        <v>0.2073529411764706</v>
      </c>
      <c r="BK52" s="131">
        <v>71455000</v>
      </c>
      <c r="BL52" s="131">
        <v>60621950</v>
      </c>
      <c r="BM52" s="131">
        <f t="shared" si="26"/>
        <v>355497.51243781095</v>
      </c>
      <c r="BN52" s="131">
        <f t="shared" si="27"/>
        <v>429942.90780141845</v>
      </c>
      <c r="BO52" s="131">
        <f t="shared" si="43"/>
        <v>18436</v>
      </c>
      <c r="BP52" s="131">
        <f t="shared" si="43"/>
        <v>2134</v>
      </c>
      <c r="BQ52" s="131">
        <f t="shared" si="43"/>
        <v>1036</v>
      </c>
      <c r="BR52" s="93">
        <f t="shared" si="30"/>
        <v>0.11575178997613365</v>
      </c>
      <c r="BS52" s="93">
        <f t="shared" si="31"/>
        <v>5.6194402256454765E-2</v>
      </c>
      <c r="BT52" s="131">
        <f t="shared" si="44"/>
        <v>529271040</v>
      </c>
      <c r="BU52" s="131">
        <f t="shared" si="44"/>
        <v>381151590</v>
      </c>
      <c r="BV52" s="131">
        <f t="shared" si="33"/>
        <v>248018.29428303655</v>
      </c>
      <c r="BW52" s="131">
        <f t="shared" si="34"/>
        <v>367906.94015444018</v>
      </c>
      <c r="BY52" s="65" t="str">
        <f t="shared" si="35"/>
        <v>泉佐野市</v>
      </c>
      <c r="BZ52" s="147">
        <f t="shared" si="36"/>
        <v>0.10224850443512343</v>
      </c>
      <c r="CA52" s="162">
        <f t="shared" si="37"/>
        <v>0.10199999999999999</v>
      </c>
      <c r="CB52" s="65" t="str">
        <f t="shared" si="38"/>
        <v>住之江区</v>
      </c>
      <c r="CC52" s="147">
        <f t="shared" si="39"/>
        <v>6.5436510052797187E-2</v>
      </c>
      <c r="CD52" s="147">
        <f t="shared" si="40"/>
        <v>6.5000000000000002E-2</v>
      </c>
      <c r="CE52" s="66"/>
      <c r="CF52" s="147">
        <f t="shared" si="41"/>
        <v>0.114</v>
      </c>
      <c r="CG52" s="147">
        <f t="shared" si="42"/>
        <v>7.4999999999999997E-2</v>
      </c>
      <c r="CH52" s="184">
        <v>0</v>
      </c>
    </row>
    <row r="53" spans="2:86" s="20" customFormat="1" ht="12">
      <c r="B53" s="92">
        <v>47</v>
      </c>
      <c r="C53" s="94" t="s">
        <v>17</v>
      </c>
      <c r="D53" s="131">
        <v>69</v>
      </c>
      <c r="E53" s="131">
        <v>4</v>
      </c>
      <c r="F53" s="131">
        <v>3</v>
      </c>
      <c r="G53" s="93">
        <f t="shared" si="0"/>
        <v>5.7971014492753624E-2</v>
      </c>
      <c r="H53" s="93">
        <f t="shared" si="1"/>
        <v>4.3478260869565216E-2</v>
      </c>
      <c r="I53" s="131">
        <v>3092180</v>
      </c>
      <c r="J53" s="131">
        <v>2943580</v>
      </c>
      <c r="K53" s="131">
        <f t="shared" si="2"/>
        <v>773045</v>
      </c>
      <c r="L53" s="131">
        <f t="shared" si="3"/>
        <v>981193.33333333337</v>
      </c>
      <c r="M53" s="131">
        <v>210</v>
      </c>
      <c r="N53" s="131">
        <v>23</v>
      </c>
      <c r="O53" s="131">
        <v>9</v>
      </c>
      <c r="P53" s="93">
        <f t="shared" si="4"/>
        <v>0.10952380952380952</v>
      </c>
      <c r="Q53" s="93">
        <f t="shared" si="5"/>
        <v>4.2857142857142858E-2</v>
      </c>
      <c r="R53" s="131">
        <v>5725970</v>
      </c>
      <c r="S53" s="131">
        <v>4052770</v>
      </c>
      <c r="T53" s="131">
        <f t="shared" si="6"/>
        <v>248955.21739130435</v>
      </c>
      <c r="U53" s="131">
        <f t="shared" si="7"/>
        <v>450307.77777777775</v>
      </c>
      <c r="V53" s="131">
        <v>15190</v>
      </c>
      <c r="W53" s="131">
        <v>592</v>
      </c>
      <c r="X53" s="131">
        <v>274</v>
      </c>
      <c r="Y53" s="93">
        <f t="shared" si="8"/>
        <v>3.8973008558262016E-2</v>
      </c>
      <c r="Z53" s="93">
        <f t="shared" si="9"/>
        <v>1.803818301514154E-2</v>
      </c>
      <c r="AA53" s="131">
        <v>131331020</v>
      </c>
      <c r="AB53" s="131">
        <v>100669880</v>
      </c>
      <c r="AC53" s="131">
        <f t="shared" si="10"/>
        <v>221842.9391891892</v>
      </c>
      <c r="AD53" s="131">
        <f t="shared" si="11"/>
        <v>367408.32116788323</v>
      </c>
      <c r="AE53" s="131">
        <v>11369</v>
      </c>
      <c r="AF53" s="131">
        <v>885</v>
      </c>
      <c r="AG53" s="131">
        <v>450</v>
      </c>
      <c r="AH53" s="93">
        <f t="shared" si="12"/>
        <v>7.7843257982232392E-2</v>
      </c>
      <c r="AI53" s="93">
        <f t="shared" si="13"/>
        <v>3.9581317618084262E-2</v>
      </c>
      <c r="AJ53" s="131">
        <v>234159190</v>
      </c>
      <c r="AK53" s="131">
        <v>171034380</v>
      </c>
      <c r="AL53" s="131">
        <f t="shared" si="14"/>
        <v>264586.65536723164</v>
      </c>
      <c r="AM53" s="131">
        <f t="shared" si="15"/>
        <v>380076.4</v>
      </c>
      <c r="AN53" s="131">
        <v>6748</v>
      </c>
      <c r="AO53" s="131">
        <v>1091</v>
      </c>
      <c r="AP53" s="131">
        <v>684</v>
      </c>
      <c r="AQ53" s="93">
        <f t="shared" si="16"/>
        <v>0.1616775340841731</v>
      </c>
      <c r="AR53" s="93">
        <f t="shared" si="17"/>
        <v>0.1013633669235329</v>
      </c>
      <c r="AS53" s="131">
        <v>273857680</v>
      </c>
      <c r="AT53" s="131">
        <v>233156400</v>
      </c>
      <c r="AU53" s="131">
        <f t="shared" si="18"/>
        <v>251015.28872593949</v>
      </c>
      <c r="AV53" s="131">
        <f t="shared" si="19"/>
        <v>340871.9298245614</v>
      </c>
      <c r="AW53" s="131">
        <v>2736</v>
      </c>
      <c r="AX53" s="131">
        <v>772</v>
      </c>
      <c r="AY53" s="131">
        <v>579</v>
      </c>
      <c r="AZ53" s="93">
        <f t="shared" si="20"/>
        <v>0.28216374269005851</v>
      </c>
      <c r="BA53" s="93">
        <f t="shared" si="21"/>
        <v>0.21162280701754385</v>
      </c>
      <c r="BB53" s="131">
        <v>219578420</v>
      </c>
      <c r="BC53" s="131">
        <v>200369240</v>
      </c>
      <c r="BD53" s="131">
        <f t="shared" si="22"/>
        <v>284428.00518134714</v>
      </c>
      <c r="BE53" s="131">
        <f t="shared" si="23"/>
        <v>346060.86355785839</v>
      </c>
      <c r="BF53" s="131">
        <v>983</v>
      </c>
      <c r="BG53" s="131">
        <v>368</v>
      </c>
      <c r="BH53" s="131">
        <v>291</v>
      </c>
      <c r="BI53" s="93">
        <f t="shared" si="24"/>
        <v>0.37436419125127163</v>
      </c>
      <c r="BJ53" s="93">
        <f t="shared" si="25"/>
        <v>0.29603255340793488</v>
      </c>
      <c r="BK53" s="131">
        <v>131551860</v>
      </c>
      <c r="BL53" s="131">
        <v>120166350</v>
      </c>
      <c r="BM53" s="131">
        <f t="shared" si="26"/>
        <v>357477.88043478259</v>
      </c>
      <c r="BN53" s="131">
        <f t="shared" si="27"/>
        <v>412942.78350515466</v>
      </c>
      <c r="BO53" s="131">
        <f t="shared" si="43"/>
        <v>37305</v>
      </c>
      <c r="BP53" s="131">
        <f t="shared" si="43"/>
        <v>3735</v>
      </c>
      <c r="BQ53" s="131">
        <f t="shared" si="43"/>
        <v>2290</v>
      </c>
      <c r="BR53" s="93">
        <f t="shared" si="30"/>
        <v>0.10012062726176116</v>
      </c>
      <c r="BS53" s="93">
        <f t="shared" si="31"/>
        <v>6.1385873207344857E-2</v>
      </c>
      <c r="BT53" s="131">
        <f t="shared" si="44"/>
        <v>999296320</v>
      </c>
      <c r="BU53" s="131">
        <f t="shared" si="44"/>
        <v>832392600</v>
      </c>
      <c r="BV53" s="131">
        <f t="shared" si="33"/>
        <v>267549.21552878182</v>
      </c>
      <c r="BW53" s="131">
        <f t="shared" si="34"/>
        <v>363490.21834061138</v>
      </c>
      <c r="BY53" s="65" t="str">
        <f t="shared" si="35"/>
        <v>住之江区</v>
      </c>
      <c r="BZ53" s="147">
        <f t="shared" si="36"/>
        <v>0.10106127673190764</v>
      </c>
      <c r="CA53" s="162">
        <f t="shared" si="37"/>
        <v>0.10100000000000001</v>
      </c>
      <c r="CB53" s="65" t="str">
        <f t="shared" si="38"/>
        <v>堺市中区</v>
      </c>
      <c r="CC53" s="147">
        <f t="shared" si="39"/>
        <v>6.5315062338537566E-2</v>
      </c>
      <c r="CD53" s="147">
        <f t="shared" si="40"/>
        <v>6.5000000000000002E-2</v>
      </c>
      <c r="CE53" s="66"/>
      <c r="CF53" s="147">
        <f t="shared" si="41"/>
        <v>0.114</v>
      </c>
      <c r="CG53" s="147">
        <f t="shared" si="42"/>
        <v>7.4999999999999997E-2</v>
      </c>
      <c r="CH53" s="184">
        <v>0</v>
      </c>
    </row>
    <row r="54" spans="2:86" s="20" customFormat="1" ht="12">
      <c r="B54" s="92">
        <v>48</v>
      </c>
      <c r="C54" s="94" t="s">
        <v>28</v>
      </c>
      <c r="D54" s="131">
        <v>14</v>
      </c>
      <c r="E54" s="131">
        <v>1</v>
      </c>
      <c r="F54" s="131">
        <v>1</v>
      </c>
      <c r="G54" s="93">
        <f t="shared" si="0"/>
        <v>7.1428571428571425E-2</v>
      </c>
      <c r="H54" s="93">
        <f t="shared" si="1"/>
        <v>7.1428571428571425E-2</v>
      </c>
      <c r="I54" s="131">
        <v>304320</v>
      </c>
      <c r="J54" s="131">
        <v>304320</v>
      </c>
      <c r="K54" s="131">
        <f t="shared" si="2"/>
        <v>304320</v>
      </c>
      <c r="L54" s="131">
        <f t="shared" si="3"/>
        <v>304320</v>
      </c>
      <c r="M54" s="131">
        <v>116</v>
      </c>
      <c r="N54" s="131">
        <v>12</v>
      </c>
      <c r="O54" s="131">
        <v>6</v>
      </c>
      <c r="P54" s="93">
        <f t="shared" si="4"/>
        <v>0.10344827586206896</v>
      </c>
      <c r="Q54" s="93">
        <f t="shared" si="5"/>
        <v>5.1724137931034482E-2</v>
      </c>
      <c r="R54" s="131">
        <v>2933720</v>
      </c>
      <c r="S54" s="131">
        <v>2565360</v>
      </c>
      <c r="T54" s="131">
        <f t="shared" si="6"/>
        <v>244476.66666666666</v>
      </c>
      <c r="U54" s="131">
        <f t="shared" si="7"/>
        <v>427560</v>
      </c>
      <c r="V54" s="131">
        <v>7720</v>
      </c>
      <c r="W54" s="131">
        <v>261</v>
      </c>
      <c r="X54" s="131">
        <v>102</v>
      </c>
      <c r="Y54" s="93">
        <f t="shared" si="8"/>
        <v>3.3808290155440415E-2</v>
      </c>
      <c r="Z54" s="93">
        <f t="shared" si="9"/>
        <v>1.3212435233160623E-2</v>
      </c>
      <c r="AA54" s="131">
        <v>53863560</v>
      </c>
      <c r="AB54" s="131">
        <v>36345290</v>
      </c>
      <c r="AC54" s="131">
        <f t="shared" si="10"/>
        <v>206373.79310344829</v>
      </c>
      <c r="AD54" s="131">
        <f t="shared" si="11"/>
        <v>356326.37254901958</v>
      </c>
      <c r="AE54" s="131">
        <v>5760</v>
      </c>
      <c r="AF54" s="131">
        <v>402</v>
      </c>
      <c r="AG54" s="131">
        <v>200</v>
      </c>
      <c r="AH54" s="93">
        <f t="shared" si="12"/>
        <v>6.9791666666666669E-2</v>
      </c>
      <c r="AI54" s="93">
        <f t="shared" si="13"/>
        <v>3.4722222222222224E-2</v>
      </c>
      <c r="AJ54" s="131">
        <v>96302930</v>
      </c>
      <c r="AK54" s="131">
        <v>69576810</v>
      </c>
      <c r="AL54" s="131">
        <f t="shared" si="14"/>
        <v>239559.52736318408</v>
      </c>
      <c r="AM54" s="131">
        <f t="shared" si="15"/>
        <v>347884.05</v>
      </c>
      <c r="AN54" s="131">
        <v>3720</v>
      </c>
      <c r="AO54" s="131">
        <v>524</v>
      </c>
      <c r="AP54" s="131">
        <v>289</v>
      </c>
      <c r="AQ54" s="93">
        <f t="shared" si="16"/>
        <v>0.14086021505376345</v>
      </c>
      <c r="AR54" s="93">
        <f t="shared" si="17"/>
        <v>7.7688172043010748E-2</v>
      </c>
      <c r="AS54" s="131">
        <v>112975310</v>
      </c>
      <c r="AT54" s="131">
        <v>86050450</v>
      </c>
      <c r="AU54" s="131">
        <f t="shared" si="18"/>
        <v>215601.73664122136</v>
      </c>
      <c r="AV54" s="131">
        <f t="shared" si="19"/>
        <v>297752.42214532872</v>
      </c>
      <c r="AW54" s="131">
        <v>1993</v>
      </c>
      <c r="AX54" s="131">
        <v>457</v>
      </c>
      <c r="AY54" s="131">
        <v>327</v>
      </c>
      <c r="AZ54" s="93">
        <f t="shared" si="20"/>
        <v>0.22930255895634721</v>
      </c>
      <c r="BA54" s="93">
        <f t="shared" si="21"/>
        <v>0.16407425990968388</v>
      </c>
      <c r="BB54" s="131">
        <v>109042260</v>
      </c>
      <c r="BC54" s="131">
        <v>93507740</v>
      </c>
      <c r="BD54" s="131">
        <f t="shared" si="22"/>
        <v>238604.50765864333</v>
      </c>
      <c r="BE54" s="131">
        <f t="shared" si="23"/>
        <v>285956.39143730886</v>
      </c>
      <c r="BF54" s="131">
        <v>685</v>
      </c>
      <c r="BG54" s="131">
        <v>173</v>
      </c>
      <c r="BH54" s="131">
        <v>134</v>
      </c>
      <c r="BI54" s="93">
        <f t="shared" si="24"/>
        <v>0.25255474452554744</v>
      </c>
      <c r="BJ54" s="93">
        <f t="shared" si="25"/>
        <v>0.19562043795620437</v>
      </c>
      <c r="BK54" s="131">
        <v>43039910</v>
      </c>
      <c r="BL54" s="131">
        <v>39575190</v>
      </c>
      <c r="BM54" s="131">
        <f t="shared" si="26"/>
        <v>248785.60693641618</v>
      </c>
      <c r="BN54" s="131">
        <f t="shared" si="27"/>
        <v>295337.23880597018</v>
      </c>
      <c r="BO54" s="131">
        <f t="shared" si="43"/>
        <v>20008</v>
      </c>
      <c r="BP54" s="131">
        <f t="shared" si="43"/>
        <v>1830</v>
      </c>
      <c r="BQ54" s="131">
        <f t="shared" si="43"/>
        <v>1059</v>
      </c>
      <c r="BR54" s="93">
        <f t="shared" si="30"/>
        <v>9.1463414634146339E-2</v>
      </c>
      <c r="BS54" s="93">
        <f t="shared" si="31"/>
        <v>5.2928828468612556E-2</v>
      </c>
      <c r="BT54" s="131">
        <f t="shared" si="44"/>
        <v>418462010</v>
      </c>
      <c r="BU54" s="131">
        <f t="shared" si="44"/>
        <v>327925160</v>
      </c>
      <c r="BV54" s="131">
        <f t="shared" si="33"/>
        <v>228667.7650273224</v>
      </c>
      <c r="BW54" s="131">
        <f t="shared" si="34"/>
        <v>309655.48630783759</v>
      </c>
      <c r="BY54" s="65" t="str">
        <f t="shared" si="35"/>
        <v>摂津市</v>
      </c>
      <c r="BZ54" s="147">
        <f t="shared" si="36"/>
        <v>0.10079443892750745</v>
      </c>
      <c r="CA54" s="162">
        <f t="shared" si="37"/>
        <v>0.10100000000000001</v>
      </c>
      <c r="CB54" s="65" t="str">
        <f t="shared" si="38"/>
        <v>西成区</v>
      </c>
      <c r="CC54" s="147">
        <f t="shared" si="39"/>
        <v>6.4932418664674321E-2</v>
      </c>
      <c r="CD54" s="147">
        <f t="shared" si="40"/>
        <v>6.5000000000000002E-2</v>
      </c>
      <c r="CE54" s="66"/>
      <c r="CF54" s="147">
        <f t="shared" si="41"/>
        <v>0.114</v>
      </c>
      <c r="CG54" s="147">
        <f t="shared" si="42"/>
        <v>7.4999999999999997E-2</v>
      </c>
      <c r="CH54" s="184">
        <v>0</v>
      </c>
    </row>
    <row r="55" spans="2:86" s="20" customFormat="1" ht="12">
      <c r="B55" s="92">
        <v>49</v>
      </c>
      <c r="C55" s="94" t="s">
        <v>29</v>
      </c>
      <c r="D55" s="131">
        <v>14</v>
      </c>
      <c r="E55" s="131">
        <v>0</v>
      </c>
      <c r="F55" s="131">
        <v>0</v>
      </c>
      <c r="G55" s="93">
        <f t="shared" si="0"/>
        <v>0</v>
      </c>
      <c r="H55" s="93">
        <f t="shared" si="1"/>
        <v>0</v>
      </c>
      <c r="I55" s="131">
        <v>0</v>
      </c>
      <c r="J55" s="131">
        <v>0</v>
      </c>
      <c r="K55" s="131" t="str">
        <f t="shared" si="2"/>
        <v>-</v>
      </c>
      <c r="L55" s="131" t="str">
        <f t="shared" si="3"/>
        <v>-</v>
      </c>
      <c r="M55" s="131">
        <v>48</v>
      </c>
      <c r="N55" s="131">
        <v>7</v>
      </c>
      <c r="O55" s="131">
        <v>5</v>
      </c>
      <c r="P55" s="93">
        <f t="shared" si="4"/>
        <v>0.14583333333333334</v>
      </c>
      <c r="Q55" s="93">
        <f t="shared" si="5"/>
        <v>0.10416666666666667</v>
      </c>
      <c r="R55" s="131">
        <v>2362670</v>
      </c>
      <c r="S55" s="131">
        <v>2311020</v>
      </c>
      <c r="T55" s="131">
        <f t="shared" si="6"/>
        <v>337524.28571428574</v>
      </c>
      <c r="U55" s="131">
        <f t="shared" si="7"/>
        <v>462204</v>
      </c>
      <c r="V55" s="131">
        <v>7862</v>
      </c>
      <c r="W55" s="131">
        <v>328</v>
      </c>
      <c r="X55" s="131">
        <v>172</v>
      </c>
      <c r="Y55" s="93">
        <f t="shared" si="8"/>
        <v>4.1719664207580769E-2</v>
      </c>
      <c r="Z55" s="93">
        <f t="shared" si="9"/>
        <v>2.1877384889341135E-2</v>
      </c>
      <c r="AA55" s="131">
        <v>84742200</v>
      </c>
      <c r="AB55" s="131">
        <v>65532040</v>
      </c>
      <c r="AC55" s="131">
        <f t="shared" si="10"/>
        <v>258360.36585365853</v>
      </c>
      <c r="AD55" s="131">
        <f t="shared" si="11"/>
        <v>381000.23255813954</v>
      </c>
      <c r="AE55" s="131">
        <v>6522</v>
      </c>
      <c r="AF55" s="131">
        <v>611</v>
      </c>
      <c r="AG55" s="131">
        <v>351</v>
      </c>
      <c r="AH55" s="93">
        <f t="shared" si="12"/>
        <v>9.3682919349892674E-2</v>
      </c>
      <c r="AI55" s="93">
        <f t="shared" si="13"/>
        <v>5.3817847286108556E-2</v>
      </c>
      <c r="AJ55" s="131">
        <v>146933150</v>
      </c>
      <c r="AK55" s="131">
        <v>122714680</v>
      </c>
      <c r="AL55" s="131">
        <f t="shared" si="14"/>
        <v>240479.78723404257</v>
      </c>
      <c r="AM55" s="131">
        <f t="shared" si="15"/>
        <v>349614.47293447296</v>
      </c>
      <c r="AN55" s="131">
        <v>3667</v>
      </c>
      <c r="AO55" s="131">
        <v>609</v>
      </c>
      <c r="AP55" s="131">
        <v>388</v>
      </c>
      <c r="AQ55" s="93">
        <f t="shared" si="16"/>
        <v>0.16607581128988275</v>
      </c>
      <c r="AR55" s="93">
        <f t="shared" si="17"/>
        <v>0.10580856285792201</v>
      </c>
      <c r="AS55" s="131">
        <v>156605340</v>
      </c>
      <c r="AT55" s="131">
        <v>134472350</v>
      </c>
      <c r="AU55" s="131">
        <f t="shared" si="18"/>
        <v>257151.62561576354</v>
      </c>
      <c r="AV55" s="131">
        <f t="shared" si="19"/>
        <v>346578.22164948453</v>
      </c>
      <c r="AW55" s="131">
        <v>1581</v>
      </c>
      <c r="AX55" s="131">
        <v>408</v>
      </c>
      <c r="AY55" s="131">
        <v>306</v>
      </c>
      <c r="AZ55" s="93">
        <f t="shared" si="20"/>
        <v>0.25806451612903225</v>
      </c>
      <c r="BA55" s="93">
        <f t="shared" si="21"/>
        <v>0.19354838709677419</v>
      </c>
      <c r="BB55" s="131">
        <v>119714230</v>
      </c>
      <c r="BC55" s="131">
        <v>107330640</v>
      </c>
      <c r="BD55" s="131">
        <f t="shared" si="22"/>
        <v>293417.23039215687</v>
      </c>
      <c r="BE55" s="131">
        <f t="shared" si="23"/>
        <v>350753.72549019608</v>
      </c>
      <c r="BF55" s="131">
        <v>578</v>
      </c>
      <c r="BG55" s="131">
        <v>190</v>
      </c>
      <c r="BH55" s="131">
        <v>153</v>
      </c>
      <c r="BI55" s="93">
        <f t="shared" si="24"/>
        <v>0.32871972318339099</v>
      </c>
      <c r="BJ55" s="93">
        <f t="shared" si="25"/>
        <v>0.26470588235294118</v>
      </c>
      <c r="BK55" s="131">
        <v>55100770</v>
      </c>
      <c r="BL55" s="131">
        <v>50494070</v>
      </c>
      <c r="BM55" s="131">
        <f t="shared" si="26"/>
        <v>290004.05263157893</v>
      </c>
      <c r="BN55" s="131">
        <f t="shared" si="27"/>
        <v>330026.60130718956</v>
      </c>
      <c r="BO55" s="131">
        <f t="shared" si="43"/>
        <v>20272</v>
      </c>
      <c r="BP55" s="131">
        <f t="shared" si="43"/>
        <v>2153</v>
      </c>
      <c r="BQ55" s="131">
        <f t="shared" si="43"/>
        <v>1375</v>
      </c>
      <c r="BR55" s="93">
        <f t="shared" si="30"/>
        <v>0.10620560378847671</v>
      </c>
      <c r="BS55" s="93">
        <f t="shared" si="31"/>
        <v>6.7827545382794008E-2</v>
      </c>
      <c r="BT55" s="131">
        <f t="shared" si="44"/>
        <v>565458360</v>
      </c>
      <c r="BU55" s="131">
        <f t="shared" si="44"/>
        <v>482854800</v>
      </c>
      <c r="BV55" s="131">
        <f t="shared" si="33"/>
        <v>262637.41755689733</v>
      </c>
      <c r="BW55" s="131">
        <f t="shared" si="34"/>
        <v>351167.12727272726</v>
      </c>
      <c r="BY55" s="65" t="str">
        <f t="shared" si="35"/>
        <v>柏原市</v>
      </c>
      <c r="BZ55" s="147">
        <f t="shared" si="36"/>
        <v>0.10054249547920434</v>
      </c>
      <c r="CA55" s="162">
        <f t="shared" si="37"/>
        <v>0.10100000000000001</v>
      </c>
      <c r="CB55" s="65" t="str">
        <f t="shared" si="38"/>
        <v>柏原市</v>
      </c>
      <c r="CC55" s="147">
        <f t="shared" si="39"/>
        <v>6.4918625678119346E-2</v>
      </c>
      <c r="CD55" s="147">
        <f t="shared" si="40"/>
        <v>6.5000000000000002E-2</v>
      </c>
      <c r="CE55" s="66"/>
      <c r="CF55" s="147">
        <f t="shared" si="41"/>
        <v>0.114</v>
      </c>
      <c r="CG55" s="147">
        <f t="shared" si="42"/>
        <v>7.4999999999999997E-2</v>
      </c>
      <c r="CH55" s="184">
        <v>0</v>
      </c>
    </row>
    <row r="56" spans="2:86" s="20" customFormat="1" ht="12">
      <c r="B56" s="92">
        <v>50</v>
      </c>
      <c r="C56" s="94" t="s">
        <v>18</v>
      </c>
      <c r="D56" s="131">
        <v>28</v>
      </c>
      <c r="E56" s="131">
        <v>5</v>
      </c>
      <c r="F56" s="131">
        <v>3</v>
      </c>
      <c r="G56" s="93">
        <f t="shared" si="0"/>
        <v>0.17857142857142858</v>
      </c>
      <c r="H56" s="93">
        <f t="shared" si="1"/>
        <v>0.10714285714285714</v>
      </c>
      <c r="I56" s="131">
        <v>2349460</v>
      </c>
      <c r="J56" s="131">
        <v>2276770</v>
      </c>
      <c r="K56" s="131">
        <f t="shared" si="2"/>
        <v>469892</v>
      </c>
      <c r="L56" s="131">
        <f t="shared" si="3"/>
        <v>758923.33333333337</v>
      </c>
      <c r="M56" s="131">
        <v>159</v>
      </c>
      <c r="N56" s="131">
        <v>30</v>
      </c>
      <c r="O56" s="131">
        <v>16</v>
      </c>
      <c r="P56" s="93">
        <f t="shared" si="4"/>
        <v>0.18867924528301888</v>
      </c>
      <c r="Q56" s="93">
        <f t="shared" si="5"/>
        <v>0.10062893081761007</v>
      </c>
      <c r="R56" s="131">
        <v>17990600</v>
      </c>
      <c r="S56" s="131">
        <v>12537850</v>
      </c>
      <c r="T56" s="131">
        <f t="shared" si="6"/>
        <v>599686.66666666663</v>
      </c>
      <c r="U56" s="131">
        <f t="shared" si="7"/>
        <v>783615.625</v>
      </c>
      <c r="V56" s="131">
        <v>7297</v>
      </c>
      <c r="W56" s="131">
        <v>328</v>
      </c>
      <c r="X56" s="131">
        <v>145</v>
      </c>
      <c r="Y56" s="93">
        <f t="shared" si="8"/>
        <v>4.4949979443606965E-2</v>
      </c>
      <c r="Z56" s="93">
        <f t="shared" si="9"/>
        <v>1.9871179936960394E-2</v>
      </c>
      <c r="AA56" s="131">
        <v>86501900</v>
      </c>
      <c r="AB56" s="131">
        <v>59357380</v>
      </c>
      <c r="AC56" s="131">
        <f t="shared" si="10"/>
        <v>263725.30487804877</v>
      </c>
      <c r="AD56" s="131">
        <f t="shared" si="11"/>
        <v>409361.24137931032</v>
      </c>
      <c r="AE56" s="131">
        <v>5684</v>
      </c>
      <c r="AF56" s="131">
        <v>450</v>
      </c>
      <c r="AG56" s="131">
        <v>237</v>
      </c>
      <c r="AH56" s="93">
        <f t="shared" si="12"/>
        <v>7.9169598874032368E-2</v>
      </c>
      <c r="AI56" s="93">
        <f t="shared" si="13"/>
        <v>4.1695988740323715E-2</v>
      </c>
      <c r="AJ56" s="131">
        <v>106504610</v>
      </c>
      <c r="AK56" s="131">
        <v>84771750</v>
      </c>
      <c r="AL56" s="131">
        <f t="shared" si="14"/>
        <v>236676.91111111111</v>
      </c>
      <c r="AM56" s="131">
        <f t="shared" si="15"/>
        <v>357686.70886075951</v>
      </c>
      <c r="AN56" s="131">
        <v>3198</v>
      </c>
      <c r="AO56" s="131">
        <v>502</v>
      </c>
      <c r="AP56" s="131">
        <v>315</v>
      </c>
      <c r="AQ56" s="93">
        <f t="shared" si="16"/>
        <v>0.15697310819262039</v>
      </c>
      <c r="AR56" s="93">
        <f t="shared" si="17"/>
        <v>9.8499061913696062E-2</v>
      </c>
      <c r="AS56" s="131">
        <v>129130010</v>
      </c>
      <c r="AT56" s="131">
        <v>107846340</v>
      </c>
      <c r="AU56" s="131">
        <f t="shared" si="18"/>
        <v>257231.09561752988</v>
      </c>
      <c r="AV56" s="131">
        <f t="shared" si="19"/>
        <v>342369.33333333331</v>
      </c>
      <c r="AW56" s="131">
        <v>1288</v>
      </c>
      <c r="AX56" s="131">
        <v>346</v>
      </c>
      <c r="AY56" s="131">
        <v>261</v>
      </c>
      <c r="AZ56" s="93">
        <f t="shared" si="20"/>
        <v>0.26863354037267079</v>
      </c>
      <c r="BA56" s="93">
        <f t="shared" si="21"/>
        <v>0.20263975155279504</v>
      </c>
      <c r="BB56" s="131">
        <v>104855320</v>
      </c>
      <c r="BC56" s="131">
        <v>92914370</v>
      </c>
      <c r="BD56" s="131">
        <f t="shared" si="22"/>
        <v>303050.0578034682</v>
      </c>
      <c r="BE56" s="131">
        <f t="shared" si="23"/>
        <v>355993.75478927203</v>
      </c>
      <c r="BF56" s="131">
        <v>440</v>
      </c>
      <c r="BG56" s="131">
        <v>148</v>
      </c>
      <c r="BH56" s="131">
        <v>128</v>
      </c>
      <c r="BI56" s="93">
        <f t="shared" si="24"/>
        <v>0.33636363636363636</v>
      </c>
      <c r="BJ56" s="93">
        <f t="shared" si="25"/>
        <v>0.29090909090909089</v>
      </c>
      <c r="BK56" s="131">
        <v>51743970</v>
      </c>
      <c r="BL56" s="131">
        <v>48322030</v>
      </c>
      <c r="BM56" s="131">
        <f t="shared" si="26"/>
        <v>349621.41891891893</v>
      </c>
      <c r="BN56" s="131">
        <f t="shared" si="27"/>
        <v>377515.859375</v>
      </c>
      <c r="BO56" s="131">
        <f t="shared" si="43"/>
        <v>18094</v>
      </c>
      <c r="BP56" s="131">
        <f t="shared" si="43"/>
        <v>1809</v>
      </c>
      <c r="BQ56" s="131">
        <f t="shared" si="43"/>
        <v>1105</v>
      </c>
      <c r="BR56" s="93">
        <f t="shared" si="30"/>
        <v>9.9977893224273237E-2</v>
      </c>
      <c r="BS56" s="93">
        <f t="shared" si="31"/>
        <v>6.1069967945175198E-2</v>
      </c>
      <c r="BT56" s="131">
        <f t="shared" si="44"/>
        <v>499075870</v>
      </c>
      <c r="BU56" s="131">
        <f t="shared" si="44"/>
        <v>408026490</v>
      </c>
      <c r="BV56" s="131">
        <f t="shared" si="33"/>
        <v>275884.94748479821</v>
      </c>
      <c r="BW56" s="131">
        <f t="shared" si="34"/>
        <v>369254.74208144797</v>
      </c>
      <c r="BY56" s="65" t="str">
        <f t="shared" si="35"/>
        <v>交野市</v>
      </c>
      <c r="BZ56" s="147">
        <f t="shared" si="36"/>
        <v>0.10030664945125888</v>
      </c>
      <c r="CA56" s="162">
        <f t="shared" si="37"/>
        <v>0.1</v>
      </c>
      <c r="CB56" s="65" t="str">
        <f t="shared" si="38"/>
        <v>西区</v>
      </c>
      <c r="CC56" s="147">
        <f t="shared" si="39"/>
        <v>6.4314373377389669E-2</v>
      </c>
      <c r="CD56" s="147">
        <f t="shared" si="40"/>
        <v>6.4000000000000001E-2</v>
      </c>
      <c r="CE56" s="66"/>
      <c r="CF56" s="147">
        <f t="shared" si="41"/>
        <v>0.114</v>
      </c>
      <c r="CG56" s="147">
        <f t="shared" si="42"/>
        <v>7.4999999999999997E-2</v>
      </c>
      <c r="CH56" s="184">
        <v>0</v>
      </c>
    </row>
    <row r="57" spans="2:86" s="20" customFormat="1" ht="12">
      <c r="B57" s="92">
        <v>51</v>
      </c>
      <c r="C57" s="94" t="s">
        <v>50</v>
      </c>
      <c r="D57" s="131">
        <v>59</v>
      </c>
      <c r="E57" s="131">
        <v>10</v>
      </c>
      <c r="F57" s="131">
        <v>4</v>
      </c>
      <c r="G57" s="93">
        <f t="shared" si="0"/>
        <v>0.16949152542372881</v>
      </c>
      <c r="H57" s="93">
        <f t="shared" si="1"/>
        <v>6.7796610169491525E-2</v>
      </c>
      <c r="I57" s="131">
        <v>1511910</v>
      </c>
      <c r="J57" s="131">
        <v>1266750</v>
      </c>
      <c r="K57" s="131">
        <f t="shared" si="2"/>
        <v>151191</v>
      </c>
      <c r="L57" s="131">
        <f t="shared" si="3"/>
        <v>316687.5</v>
      </c>
      <c r="M57" s="131">
        <v>184</v>
      </c>
      <c r="N57" s="131">
        <v>22</v>
      </c>
      <c r="O57" s="131">
        <v>17</v>
      </c>
      <c r="P57" s="93">
        <f t="shared" si="4"/>
        <v>0.11956521739130435</v>
      </c>
      <c r="Q57" s="93">
        <f t="shared" si="5"/>
        <v>9.2391304347826081E-2</v>
      </c>
      <c r="R57" s="131">
        <v>13390170</v>
      </c>
      <c r="S57" s="131">
        <v>11645100</v>
      </c>
      <c r="T57" s="131">
        <f t="shared" si="6"/>
        <v>608644.09090909094</v>
      </c>
      <c r="U57" s="131">
        <f t="shared" si="7"/>
        <v>685005.8823529412</v>
      </c>
      <c r="V57" s="131">
        <v>9230</v>
      </c>
      <c r="W57" s="131">
        <v>312</v>
      </c>
      <c r="X57" s="131">
        <v>163</v>
      </c>
      <c r="Y57" s="93">
        <f t="shared" si="8"/>
        <v>3.3802816901408447E-2</v>
      </c>
      <c r="Z57" s="93">
        <f t="shared" si="9"/>
        <v>1.7659804983748646E-2</v>
      </c>
      <c r="AA57" s="131">
        <v>88514310</v>
      </c>
      <c r="AB57" s="131">
        <v>69332890</v>
      </c>
      <c r="AC57" s="131">
        <f t="shared" si="10"/>
        <v>283699.71153846156</v>
      </c>
      <c r="AD57" s="131">
        <f t="shared" si="11"/>
        <v>425355.15337423311</v>
      </c>
      <c r="AE57" s="131">
        <v>7198</v>
      </c>
      <c r="AF57" s="131">
        <v>520</v>
      </c>
      <c r="AG57" s="131">
        <v>314</v>
      </c>
      <c r="AH57" s="93">
        <f t="shared" si="12"/>
        <v>7.2242289524868025E-2</v>
      </c>
      <c r="AI57" s="93">
        <f t="shared" si="13"/>
        <v>4.3623228674631843E-2</v>
      </c>
      <c r="AJ57" s="131">
        <v>152563980</v>
      </c>
      <c r="AK57" s="131">
        <v>119019520</v>
      </c>
      <c r="AL57" s="131">
        <f t="shared" si="14"/>
        <v>293392.26923076925</v>
      </c>
      <c r="AM57" s="131">
        <f t="shared" si="15"/>
        <v>379043.05732484075</v>
      </c>
      <c r="AN57" s="131">
        <v>4471</v>
      </c>
      <c r="AO57" s="131">
        <v>681</v>
      </c>
      <c r="AP57" s="131">
        <v>505</v>
      </c>
      <c r="AQ57" s="93">
        <f t="shared" si="16"/>
        <v>0.15231491836278238</v>
      </c>
      <c r="AR57" s="93">
        <f t="shared" si="17"/>
        <v>0.11295012301498546</v>
      </c>
      <c r="AS57" s="131">
        <v>190461440</v>
      </c>
      <c r="AT57" s="131">
        <v>173940510</v>
      </c>
      <c r="AU57" s="131">
        <f t="shared" si="18"/>
        <v>279679.06020558003</v>
      </c>
      <c r="AV57" s="131">
        <f t="shared" si="19"/>
        <v>344436.65346534655</v>
      </c>
      <c r="AW57" s="131">
        <v>2087</v>
      </c>
      <c r="AX57" s="131">
        <v>489</v>
      </c>
      <c r="AY57" s="131">
        <v>388</v>
      </c>
      <c r="AZ57" s="93">
        <f t="shared" si="20"/>
        <v>0.23430761859127935</v>
      </c>
      <c r="BA57" s="93">
        <f t="shared" si="21"/>
        <v>0.18591279348346909</v>
      </c>
      <c r="BB57" s="131">
        <v>147497090</v>
      </c>
      <c r="BC57" s="131">
        <v>137972490</v>
      </c>
      <c r="BD57" s="131">
        <f t="shared" si="22"/>
        <v>301630.04089979548</v>
      </c>
      <c r="BE57" s="131">
        <f t="shared" si="23"/>
        <v>355599.20103092783</v>
      </c>
      <c r="BF57" s="131">
        <v>795</v>
      </c>
      <c r="BG57" s="131">
        <v>239</v>
      </c>
      <c r="BH57" s="131">
        <v>193</v>
      </c>
      <c r="BI57" s="93">
        <f t="shared" si="24"/>
        <v>0.30062893081761005</v>
      </c>
      <c r="BJ57" s="93">
        <f t="shared" si="25"/>
        <v>0.24276729559748428</v>
      </c>
      <c r="BK57" s="131">
        <v>75047860</v>
      </c>
      <c r="BL57" s="131">
        <v>71729710</v>
      </c>
      <c r="BM57" s="131">
        <f t="shared" si="26"/>
        <v>314007.78242677823</v>
      </c>
      <c r="BN57" s="131">
        <f t="shared" si="27"/>
        <v>371656.52849740931</v>
      </c>
      <c r="BO57" s="131">
        <f t="shared" si="43"/>
        <v>24024</v>
      </c>
      <c r="BP57" s="131">
        <f t="shared" si="43"/>
        <v>2273</v>
      </c>
      <c r="BQ57" s="131">
        <f t="shared" si="43"/>
        <v>1584</v>
      </c>
      <c r="BR57" s="93">
        <f t="shared" si="30"/>
        <v>9.4613719613719616E-2</v>
      </c>
      <c r="BS57" s="93">
        <f t="shared" si="31"/>
        <v>6.5934065934065936E-2</v>
      </c>
      <c r="BT57" s="131">
        <f t="shared" si="44"/>
        <v>668986760</v>
      </c>
      <c r="BU57" s="131">
        <f t="shared" si="44"/>
        <v>584906970</v>
      </c>
      <c r="BV57" s="131">
        <f t="shared" si="33"/>
        <v>294318.85613726353</v>
      </c>
      <c r="BW57" s="131">
        <f t="shared" si="34"/>
        <v>369259.45075757575</v>
      </c>
      <c r="BY57" s="65" t="str">
        <f t="shared" si="35"/>
        <v>寝屋川市</v>
      </c>
      <c r="BZ57" s="147">
        <f t="shared" si="36"/>
        <v>0.10012062726176116</v>
      </c>
      <c r="CA57" s="162">
        <f t="shared" si="37"/>
        <v>0.1</v>
      </c>
      <c r="CB57" s="65" t="str">
        <f t="shared" si="38"/>
        <v>堺市南区</v>
      </c>
      <c r="CC57" s="147">
        <f t="shared" si="39"/>
        <v>6.2351745171128431E-2</v>
      </c>
      <c r="CD57" s="147">
        <f t="shared" si="40"/>
        <v>6.2E-2</v>
      </c>
      <c r="CE57" s="66"/>
      <c r="CF57" s="147">
        <f t="shared" si="41"/>
        <v>0.114</v>
      </c>
      <c r="CG57" s="147">
        <f t="shared" si="42"/>
        <v>7.4999999999999997E-2</v>
      </c>
      <c r="CH57" s="184">
        <v>0</v>
      </c>
    </row>
    <row r="58" spans="2:86" s="20" customFormat="1" ht="12">
      <c r="B58" s="92">
        <v>52</v>
      </c>
      <c r="C58" s="94" t="s">
        <v>6</v>
      </c>
      <c r="D58" s="131">
        <v>8</v>
      </c>
      <c r="E58" s="131">
        <v>0</v>
      </c>
      <c r="F58" s="131">
        <v>0</v>
      </c>
      <c r="G58" s="93">
        <f t="shared" si="0"/>
        <v>0</v>
      </c>
      <c r="H58" s="93">
        <f t="shared" si="1"/>
        <v>0</v>
      </c>
      <c r="I58" s="131">
        <v>0</v>
      </c>
      <c r="J58" s="131">
        <v>0</v>
      </c>
      <c r="K58" s="131" t="str">
        <f t="shared" si="2"/>
        <v>-</v>
      </c>
      <c r="L58" s="131" t="str">
        <f t="shared" si="3"/>
        <v>-</v>
      </c>
      <c r="M58" s="131">
        <v>30</v>
      </c>
      <c r="N58" s="131">
        <v>8</v>
      </c>
      <c r="O58" s="131">
        <v>6</v>
      </c>
      <c r="P58" s="93">
        <f t="shared" si="4"/>
        <v>0.26666666666666666</v>
      </c>
      <c r="Q58" s="93">
        <f t="shared" si="5"/>
        <v>0.2</v>
      </c>
      <c r="R58" s="131">
        <v>2255490</v>
      </c>
      <c r="S58" s="131">
        <v>2128630</v>
      </c>
      <c r="T58" s="131">
        <f t="shared" si="6"/>
        <v>281936.25</v>
      </c>
      <c r="U58" s="131">
        <f t="shared" si="7"/>
        <v>354771.66666666669</v>
      </c>
      <c r="V58" s="131">
        <v>7420</v>
      </c>
      <c r="W58" s="131">
        <v>304</v>
      </c>
      <c r="X58" s="131">
        <v>152</v>
      </c>
      <c r="Y58" s="93">
        <f t="shared" si="8"/>
        <v>4.0970350404312669E-2</v>
      </c>
      <c r="Z58" s="93">
        <f t="shared" si="9"/>
        <v>2.0485175202156335E-2</v>
      </c>
      <c r="AA58" s="131">
        <v>76710470</v>
      </c>
      <c r="AB58" s="131">
        <v>62985870</v>
      </c>
      <c r="AC58" s="131">
        <f t="shared" si="10"/>
        <v>252337.07236842104</v>
      </c>
      <c r="AD58" s="131">
        <f t="shared" si="11"/>
        <v>414380.7236842105</v>
      </c>
      <c r="AE58" s="131">
        <v>5757</v>
      </c>
      <c r="AF58" s="131">
        <v>534</v>
      </c>
      <c r="AG58" s="131">
        <v>331</v>
      </c>
      <c r="AH58" s="93">
        <f t="shared" si="12"/>
        <v>9.2756644085461179E-2</v>
      </c>
      <c r="AI58" s="93">
        <f t="shared" si="13"/>
        <v>5.7495223206531179E-2</v>
      </c>
      <c r="AJ58" s="131">
        <v>136096170</v>
      </c>
      <c r="AK58" s="131">
        <v>115875160</v>
      </c>
      <c r="AL58" s="131">
        <f t="shared" si="14"/>
        <v>254861.74157303371</v>
      </c>
      <c r="AM58" s="131">
        <f t="shared" si="15"/>
        <v>350076.01208459213</v>
      </c>
      <c r="AN58" s="131">
        <v>3729</v>
      </c>
      <c r="AO58" s="131">
        <v>779</v>
      </c>
      <c r="AP58" s="131">
        <v>522</v>
      </c>
      <c r="AQ58" s="93">
        <f t="shared" si="16"/>
        <v>0.20890319120407616</v>
      </c>
      <c r="AR58" s="93">
        <f t="shared" si="17"/>
        <v>0.13998390989541432</v>
      </c>
      <c r="AS58" s="131">
        <v>214744410</v>
      </c>
      <c r="AT58" s="131">
        <v>184699990</v>
      </c>
      <c r="AU58" s="131">
        <f t="shared" si="18"/>
        <v>275666.76508344029</v>
      </c>
      <c r="AV58" s="131">
        <f t="shared" si="19"/>
        <v>353831.39846743294</v>
      </c>
      <c r="AW58" s="131">
        <v>1911</v>
      </c>
      <c r="AX58" s="131">
        <v>698</v>
      </c>
      <c r="AY58" s="131">
        <v>549</v>
      </c>
      <c r="AZ58" s="93">
        <f t="shared" si="20"/>
        <v>0.36525379382522238</v>
      </c>
      <c r="BA58" s="93">
        <f t="shared" si="21"/>
        <v>0.28728414442700156</v>
      </c>
      <c r="BB58" s="131">
        <v>212145580</v>
      </c>
      <c r="BC58" s="131">
        <v>195266030</v>
      </c>
      <c r="BD58" s="131">
        <f t="shared" si="22"/>
        <v>303933.49570200575</v>
      </c>
      <c r="BE58" s="131">
        <f t="shared" si="23"/>
        <v>355675.82877959928</v>
      </c>
      <c r="BF58" s="131">
        <v>780</v>
      </c>
      <c r="BG58" s="131">
        <v>340</v>
      </c>
      <c r="BH58" s="131">
        <v>282</v>
      </c>
      <c r="BI58" s="93">
        <f t="shared" si="24"/>
        <v>0.4358974358974359</v>
      </c>
      <c r="BJ58" s="93">
        <f t="shared" si="25"/>
        <v>0.36153846153846153</v>
      </c>
      <c r="BK58" s="131">
        <v>113068400</v>
      </c>
      <c r="BL58" s="131">
        <v>105179500</v>
      </c>
      <c r="BM58" s="131">
        <f t="shared" si="26"/>
        <v>332554.1176470588</v>
      </c>
      <c r="BN58" s="131">
        <f t="shared" si="27"/>
        <v>372976.95035460993</v>
      </c>
      <c r="BO58" s="131">
        <f t="shared" si="43"/>
        <v>19635</v>
      </c>
      <c r="BP58" s="131">
        <f t="shared" si="43"/>
        <v>2663</v>
      </c>
      <c r="BQ58" s="131">
        <f t="shared" si="43"/>
        <v>1842</v>
      </c>
      <c r="BR58" s="93">
        <f t="shared" si="30"/>
        <v>0.13562515915457091</v>
      </c>
      <c r="BS58" s="93">
        <f t="shared" si="31"/>
        <v>9.3812070282658519E-2</v>
      </c>
      <c r="BT58" s="131">
        <f t="shared" si="44"/>
        <v>755020520</v>
      </c>
      <c r="BU58" s="131">
        <f t="shared" si="44"/>
        <v>666135180</v>
      </c>
      <c r="BV58" s="131">
        <f t="shared" si="33"/>
        <v>283522.53849042434</v>
      </c>
      <c r="BW58" s="131">
        <f t="shared" si="34"/>
        <v>361636.9055374593</v>
      </c>
      <c r="BY58" s="65" t="str">
        <f t="shared" si="35"/>
        <v>大東市</v>
      </c>
      <c r="BZ58" s="147">
        <f t="shared" si="36"/>
        <v>9.9977893224273237E-2</v>
      </c>
      <c r="CA58" s="162">
        <f t="shared" si="37"/>
        <v>0.1</v>
      </c>
      <c r="CB58" s="65" t="str">
        <f t="shared" si="38"/>
        <v>岸和田市</v>
      </c>
      <c r="CC58" s="147">
        <f t="shared" si="39"/>
        <v>6.145155178946643E-2</v>
      </c>
      <c r="CD58" s="147">
        <f t="shared" si="40"/>
        <v>6.0999999999999999E-2</v>
      </c>
      <c r="CE58" s="66"/>
      <c r="CF58" s="147">
        <f t="shared" si="41"/>
        <v>0.114</v>
      </c>
      <c r="CG58" s="147">
        <f t="shared" si="42"/>
        <v>7.4999999999999997E-2</v>
      </c>
      <c r="CH58" s="184">
        <v>0</v>
      </c>
    </row>
    <row r="59" spans="2:86" s="20" customFormat="1" ht="12">
      <c r="B59" s="92">
        <v>53</v>
      </c>
      <c r="C59" s="94" t="s">
        <v>24</v>
      </c>
      <c r="D59" s="131">
        <v>37</v>
      </c>
      <c r="E59" s="131">
        <v>5</v>
      </c>
      <c r="F59" s="131">
        <v>2</v>
      </c>
      <c r="G59" s="93">
        <f t="shared" si="0"/>
        <v>0.13513513513513514</v>
      </c>
      <c r="H59" s="93">
        <f t="shared" si="1"/>
        <v>5.4054054054054057E-2</v>
      </c>
      <c r="I59" s="131">
        <v>2519380</v>
      </c>
      <c r="J59" s="131">
        <v>2422360</v>
      </c>
      <c r="K59" s="131">
        <f t="shared" si="2"/>
        <v>503876</v>
      </c>
      <c r="L59" s="131">
        <f t="shared" si="3"/>
        <v>1211180</v>
      </c>
      <c r="M59" s="131">
        <v>84</v>
      </c>
      <c r="N59" s="131">
        <v>16</v>
      </c>
      <c r="O59" s="131">
        <v>6</v>
      </c>
      <c r="P59" s="93">
        <f t="shared" si="4"/>
        <v>0.19047619047619047</v>
      </c>
      <c r="Q59" s="93">
        <f t="shared" si="5"/>
        <v>7.1428571428571425E-2</v>
      </c>
      <c r="R59" s="131">
        <v>6099910</v>
      </c>
      <c r="S59" s="131">
        <v>5006180</v>
      </c>
      <c r="T59" s="131">
        <f t="shared" si="6"/>
        <v>381244.375</v>
      </c>
      <c r="U59" s="131">
        <f t="shared" si="7"/>
        <v>834363.33333333337</v>
      </c>
      <c r="V59" s="131">
        <v>4204</v>
      </c>
      <c r="W59" s="131">
        <v>145</v>
      </c>
      <c r="X59" s="131">
        <v>71</v>
      </c>
      <c r="Y59" s="93">
        <f t="shared" si="8"/>
        <v>3.4490960989533775E-2</v>
      </c>
      <c r="Z59" s="93">
        <f t="shared" si="9"/>
        <v>1.6888677450047573E-2</v>
      </c>
      <c r="AA59" s="131">
        <v>25456610</v>
      </c>
      <c r="AB59" s="131">
        <v>19752540</v>
      </c>
      <c r="AC59" s="131">
        <f t="shared" si="10"/>
        <v>175562.8275862069</v>
      </c>
      <c r="AD59" s="131">
        <f t="shared" si="11"/>
        <v>278204.78873239434</v>
      </c>
      <c r="AE59" s="131">
        <v>3390</v>
      </c>
      <c r="AF59" s="131">
        <v>258</v>
      </c>
      <c r="AG59" s="131">
        <v>152</v>
      </c>
      <c r="AH59" s="93">
        <f t="shared" si="12"/>
        <v>7.6106194690265486E-2</v>
      </c>
      <c r="AI59" s="93">
        <f t="shared" si="13"/>
        <v>4.4837758112094395E-2</v>
      </c>
      <c r="AJ59" s="131">
        <v>61285760</v>
      </c>
      <c r="AK59" s="131">
        <v>45351780</v>
      </c>
      <c r="AL59" s="131">
        <f t="shared" si="14"/>
        <v>237541.70542635658</v>
      </c>
      <c r="AM59" s="131">
        <f t="shared" si="15"/>
        <v>298366.9736842105</v>
      </c>
      <c r="AN59" s="131">
        <v>2028</v>
      </c>
      <c r="AO59" s="131">
        <v>321</v>
      </c>
      <c r="AP59" s="131">
        <v>214</v>
      </c>
      <c r="AQ59" s="93">
        <f t="shared" si="16"/>
        <v>0.15828402366863906</v>
      </c>
      <c r="AR59" s="93">
        <f t="shared" si="17"/>
        <v>0.10552268244575937</v>
      </c>
      <c r="AS59" s="131">
        <v>73704590</v>
      </c>
      <c r="AT59" s="131">
        <v>64521090</v>
      </c>
      <c r="AU59" s="131">
        <f t="shared" si="18"/>
        <v>229609.31464174454</v>
      </c>
      <c r="AV59" s="131">
        <f t="shared" si="19"/>
        <v>301500.42056074768</v>
      </c>
      <c r="AW59" s="131">
        <v>957</v>
      </c>
      <c r="AX59" s="131">
        <v>250</v>
      </c>
      <c r="AY59" s="131">
        <v>181</v>
      </c>
      <c r="AZ59" s="93">
        <f t="shared" si="20"/>
        <v>0.2612330198537095</v>
      </c>
      <c r="BA59" s="93">
        <f t="shared" si="21"/>
        <v>0.18913270637408569</v>
      </c>
      <c r="BB59" s="131">
        <v>70372320</v>
      </c>
      <c r="BC59" s="131">
        <v>62710970</v>
      </c>
      <c r="BD59" s="131">
        <f t="shared" si="22"/>
        <v>281489.28000000003</v>
      </c>
      <c r="BE59" s="131">
        <f t="shared" si="23"/>
        <v>346469.44751381216</v>
      </c>
      <c r="BF59" s="131">
        <v>360</v>
      </c>
      <c r="BG59" s="131">
        <v>117</v>
      </c>
      <c r="BH59" s="131">
        <v>92</v>
      </c>
      <c r="BI59" s="93">
        <f t="shared" si="24"/>
        <v>0.32500000000000001</v>
      </c>
      <c r="BJ59" s="93">
        <f t="shared" si="25"/>
        <v>0.25555555555555554</v>
      </c>
      <c r="BK59" s="131">
        <v>37587860</v>
      </c>
      <c r="BL59" s="131">
        <v>34604940</v>
      </c>
      <c r="BM59" s="131">
        <f t="shared" si="26"/>
        <v>321263.76068376069</v>
      </c>
      <c r="BN59" s="131">
        <f t="shared" si="27"/>
        <v>376140.65217391303</v>
      </c>
      <c r="BO59" s="131">
        <f t="shared" si="43"/>
        <v>11060</v>
      </c>
      <c r="BP59" s="131">
        <f t="shared" si="43"/>
        <v>1112</v>
      </c>
      <c r="BQ59" s="131">
        <f t="shared" si="43"/>
        <v>718</v>
      </c>
      <c r="BR59" s="93">
        <f t="shared" si="30"/>
        <v>0.10054249547920434</v>
      </c>
      <c r="BS59" s="93">
        <f t="shared" si="31"/>
        <v>6.4918625678119346E-2</v>
      </c>
      <c r="BT59" s="131">
        <f t="shared" si="44"/>
        <v>277026430</v>
      </c>
      <c r="BU59" s="131">
        <f t="shared" si="44"/>
        <v>234369860</v>
      </c>
      <c r="BV59" s="131">
        <f t="shared" si="33"/>
        <v>249124.48741007195</v>
      </c>
      <c r="BW59" s="131">
        <f t="shared" si="34"/>
        <v>326420.41782729805</v>
      </c>
      <c r="BY59" s="65" t="str">
        <f t="shared" si="35"/>
        <v>高槻市</v>
      </c>
      <c r="BZ59" s="147">
        <f t="shared" si="36"/>
        <v>9.9933332193712712E-2</v>
      </c>
      <c r="CA59" s="162">
        <f t="shared" si="37"/>
        <v>0.1</v>
      </c>
      <c r="CB59" s="65" t="str">
        <f t="shared" si="38"/>
        <v>寝屋川市</v>
      </c>
      <c r="CC59" s="147">
        <f t="shared" si="39"/>
        <v>6.1385873207344857E-2</v>
      </c>
      <c r="CD59" s="147">
        <f t="shared" si="40"/>
        <v>6.0999999999999999E-2</v>
      </c>
      <c r="CE59" s="66"/>
      <c r="CF59" s="147">
        <f t="shared" si="41"/>
        <v>0.114</v>
      </c>
      <c r="CG59" s="147">
        <f t="shared" si="42"/>
        <v>7.4999999999999997E-2</v>
      </c>
      <c r="CH59" s="184">
        <v>0</v>
      </c>
    </row>
    <row r="60" spans="2:86" s="20" customFormat="1" ht="12">
      <c r="B60" s="92">
        <v>54</v>
      </c>
      <c r="C60" s="94" t="s">
        <v>30</v>
      </c>
      <c r="D60" s="131">
        <v>70</v>
      </c>
      <c r="E60" s="131">
        <v>15</v>
      </c>
      <c r="F60" s="131">
        <v>10</v>
      </c>
      <c r="G60" s="93">
        <f t="shared" si="0"/>
        <v>0.21428571428571427</v>
      </c>
      <c r="H60" s="93">
        <f t="shared" si="1"/>
        <v>0.14285714285714285</v>
      </c>
      <c r="I60" s="131">
        <v>5997550</v>
      </c>
      <c r="J60" s="131">
        <v>4628860</v>
      </c>
      <c r="K60" s="131">
        <f t="shared" si="2"/>
        <v>399836.66666666669</v>
      </c>
      <c r="L60" s="131">
        <f t="shared" si="3"/>
        <v>462886</v>
      </c>
      <c r="M60" s="131">
        <v>180</v>
      </c>
      <c r="N60" s="131">
        <v>28</v>
      </c>
      <c r="O60" s="131">
        <v>16</v>
      </c>
      <c r="P60" s="93">
        <f t="shared" si="4"/>
        <v>0.15555555555555556</v>
      </c>
      <c r="Q60" s="93">
        <f t="shared" si="5"/>
        <v>8.8888888888888892E-2</v>
      </c>
      <c r="R60" s="131">
        <v>7543940</v>
      </c>
      <c r="S60" s="131">
        <v>4032870</v>
      </c>
      <c r="T60" s="131">
        <f t="shared" si="6"/>
        <v>269426.42857142858</v>
      </c>
      <c r="U60" s="131">
        <f t="shared" si="7"/>
        <v>252054.375</v>
      </c>
      <c r="V60" s="131">
        <v>6996</v>
      </c>
      <c r="W60" s="131">
        <v>288</v>
      </c>
      <c r="X60" s="131">
        <v>169</v>
      </c>
      <c r="Y60" s="93">
        <f t="shared" si="8"/>
        <v>4.1166380789022301E-2</v>
      </c>
      <c r="Z60" s="93">
        <f t="shared" si="9"/>
        <v>2.4156660949113781E-2</v>
      </c>
      <c r="AA60" s="131">
        <v>69500570</v>
      </c>
      <c r="AB60" s="131">
        <v>56053140</v>
      </c>
      <c r="AC60" s="131">
        <f t="shared" si="10"/>
        <v>241321.42361111112</v>
      </c>
      <c r="AD60" s="131">
        <f t="shared" si="11"/>
        <v>331675.38461538462</v>
      </c>
      <c r="AE60" s="131">
        <v>5539</v>
      </c>
      <c r="AF60" s="131">
        <v>478</v>
      </c>
      <c r="AG60" s="131">
        <v>309</v>
      </c>
      <c r="AH60" s="93">
        <f t="shared" si="12"/>
        <v>8.6297165553348987E-2</v>
      </c>
      <c r="AI60" s="93">
        <f t="shared" si="13"/>
        <v>5.5786243004152372E-2</v>
      </c>
      <c r="AJ60" s="131">
        <v>118164910</v>
      </c>
      <c r="AK60" s="131">
        <v>101243290</v>
      </c>
      <c r="AL60" s="131">
        <f t="shared" si="14"/>
        <v>247206.92468619248</v>
      </c>
      <c r="AM60" s="131">
        <f t="shared" si="15"/>
        <v>327648.18770226539</v>
      </c>
      <c r="AN60" s="131">
        <v>3575</v>
      </c>
      <c r="AO60" s="131">
        <v>640</v>
      </c>
      <c r="AP60" s="131">
        <v>413</v>
      </c>
      <c r="AQ60" s="93">
        <f t="shared" si="16"/>
        <v>0.17902097902097902</v>
      </c>
      <c r="AR60" s="93">
        <f t="shared" si="17"/>
        <v>0.11552447552447552</v>
      </c>
      <c r="AS60" s="131">
        <v>163032710</v>
      </c>
      <c r="AT60" s="131">
        <v>139572670</v>
      </c>
      <c r="AU60" s="131">
        <f t="shared" si="18"/>
        <v>254738.609375</v>
      </c>
      <c r="AV60" s="131">
        <f t="shared" si="19"/>
        <v>337948.35351089586</v>
      </c>
      <c r="AW60" s="131">
        <v>1676</v>
      </c>
      <c r="AX60" s="131">
        <v>468</v>
      </c>
      <c r="AY60" s="131">
        <v>360</v>
      </c>
      <c r="AZ60" s="93">
        <f t="shared" si="20"/>
        <v>0.27923627684964203</v>
      </c>
      <c r="BA60" s="93">
        <f t="shared" si="21"/>
        <v>0.21479713603818615</v>
      </c>
      <c r="BB60" s="131">
        <v>134810560</v>
      </c>
      <c r="BC60" s="131">
        <v>122934070</v>
      </c>
      <c r="BD60" s="131">
        <f t="shared" si="22"/>
        <v>288056.75213675213</v>
      </c>
      <c r="BE60" s="131">
        <f t="shared" si="23"/>
        <v>341483.52777777775</v>
      </c>
      <c r="BF60" s="131">
        <v>598</v>
      </c>
      <c r="BG60" s="131">
        <v>180</v>
      </c>
      <c r="BH60" s="131">
        <v>150</v>
      </c>
      <c r="BI60" s="93">
        <f t="shared" si="24"/>
        <v>0.30100334448160537</v>
      </c>
      <c r="BJ60" s="93">
        <f t="shared" si="25"/>
        <v>0.25083612040133779</v>
      </c>
      <c r="BK60" s="131">
        <v>58706520</v>
      </c>
      <c r="BL60" s="131">
        <v>50184840</v>
      </c>
      <c r="BM60" s="131">
        <f t="shared" si="26"/>
        <v>326147.33333333331</v>
      </c>
      <c r="BN60" s="131">
        <f t="shared" si="27"/>
        <v>334565.59999999998</v>
      </c>
      <c r="BO60" s="131">
        <f t="shared" si="43"/>
        <v>18634</v>
      </c>
      <c r="BP60" s="131">
        <f t="shared" si="43"/>
        <v>2097</v>
      </c>
      <c r="BQ60" s="131">
        <f t="shared" si="43"/>
        <v>1427</v>
      </c>
      <c r="BR60" s="93">
        <f t="shared" si="30"/>
        <v>0.11253622410647204</v>
      </c>
      <c r="BS60" s="93">
        <f t="shared" si="31"/>
        <v>7.6580444349039392E-2</v>
      </c>
      <c r="BT60" s="131">
        <f t="shared" si="44"/>
        <v>557756760</v>
      </c>
      <c r="BU60" s="131">
        <f t="shared" si="44"/>
        <v>478649740</v>
      </c>
      <c r="BV60" s="131">
        <f t="shared" si="33"/>
        <v>265978.42632331903</v>
      </c>
      <c r="BW60" s="131">
        <f t="shared" si="34"/>
        <v>335423.78416257881</v>
      </c>
      <c r="BY60" s="65" t="str">
        <f t="shared" si="35"/>
        <v>堺市中区</v>
      </c>
      <c r="BZ60" s="147">
        <f t="shared" si="36"/>
        <v>9.8393799842749638E-2</v>
      </c>
      <c r="CA60" s="162">
        <f t="shared" si="37"/>
        <v>9.8000000000000004E-2</v>
      </c>
      <c r="CB60" s="65" t="str">
        <f t="shared" si="38"/>
        <v>大東市</v>
      </c>
      <c r="CC60" s="147">
        <f t="shared" si="39"/>
        <v>6.1069967945175198E-2</v>
      </c>
      <c r="CD60" s="147">
        <f t="shared" si="40"/>
        <v>6.0999999999999999E-2</v>
      </c>
      <c r="CE60" s="66"/>
      <c r="CF60" s="147">
        <f t="shared" si="41"/>
        <v>0.114</v>
      </c>
      <c r="CG60" s="147">
        <f t="shared" si="42"/>
        <v>7.4999999999999997E-2</v>
      </c>
      <c r="CH60" s="184">
        <v>0</v>
      </c>
    </row>
    <row r="61" spans="2:86" s="20" customFormat="1" ht="12">
      <c r="B61" s="92">
        <v>55</v>
      </c>
      <c r="C61" s="94" t="s">
        <v>19</v>
      </c>
      <c r="D61" s="131">
        <v>25</v>
      </c>
      <c r="E61" s="131">
        <v>1</v>
      </c>
      <c r="F61" s="131">
        <v>1</v>
      </c>
      <c r="G61" s="93">
        <f t="shared" si="0"/>
        <v>0.04</v>
      </c>
      <c r="H61" s="93">
        <f t="shared" si="1"/>
        <v>0.04</v>
      </c>
      <c r="I61" s="131">
        <v>900960</v>
      </c>
      <c r="J61" s="131">
        <v>900960</v>
      </c>
      <c r="K61" s="131">
        <f t="shared" si="2"/>
        <v>900960</v>
      </c>
      <c r="L61" s="131">
        <f t="shared" si="3"/>
        <v>900960</v>
      </c>
      <c r="M61" s="131">
        <v>121</v>
      </c>
      <c r="N61" s="131">
        <v>11</v>
      </c>
      <c r="O61" s="131">
        <v>8</v>
      </c>
      <c r="P61" s="93">
        <f t="shared" si="4"/>
        <v>9.0909090909090912E-2</v>
      </c>
      <c r="Q61" s="93">
        <f t="shared" si="5"/>
        <v>6.6115702479338845E-2</v>
      </c>
      <c r="R61" s="131">
        <v>8151680</v>
      </c>
      <c r="S61" s="131">
        <v>7180970</v>
      </c>
      <c r="T61" s="131">
        <f t="shared" si="6"/>
        <v>741061.81818181823</v>
      </c>
      <c r="U61" s="131">
        <f t="shared" si="7"/>
        <v>897621.25</v>
      </c>
      <c r="V61" s="131">
        <v>7587</v>
      </c>
      <c r="W61" s="131">
        <v>253</v>
      </c>
      <c r="X61" s="131">
        <v>130</v>
      </c>
      <c r="Y61" s="93">
        <f t="shared" si="8"/>
        <v>3.3346513773560037E-2</v>
      </c>
      <c r="Z61" s="93">
        <f t="shared" si="9"/>
        <v>1.7134572294714642E-2</v>
      </c>
      <c r="AA61" s="131">
        <v>63937740</v>
      </c>
      <c r="AB61" s="131">
        <v>46018150</v>
      </c>
      <c r="AC61" s="131">
        <f t="shared" si="10"/>
        <v>252718.33992094861</v>
      </c>
      <c r="AD61" s="131">
        <f t="shared" si="11"/>
        <v>353985.76923076925</v>
      </c>
      <c r="AE61" s="131">
        <v>6333</v>
      </c>
      <c r="AF61" s="131">
        <v>410</v>
      </c>
      <c r="AG61" s="131">
        <v>226</v>
      </c>
      <c r="AH61" s="93">
        <f t="shared" si="12"/>
        <v>6.4740249486815102E-2</v>
      </c>
      <c r="AI61" s="93">
        <f t="shared" si="13"/>
        <v>3.568608874151271E-2</v>
      </c>
      <c r="AJ61" s="131">
        <v>97982010</v>
      </c>
      <c r="AK61" s="131">
        <v>77888820</v>
      </c>
      <c r="AL61" s="131">
        <f t="shared" si="14"/>
        <v>238980.51219512196</v>
      </c>
      <c r="AM61" s="131">
        <f t="shared" si="15"/>
        <v>344640.79646017699</v>
      </c>
      <c r="AN61" s="131">
        <v>3656</v>
      </c>
      <c r="AO61" s="131">
        <v>480</v>
      </c>
      <c r="AP61" s="131">
        <v>297</v>
      </c>
      <c r="AQ61" s="93">
        <f t="shared" si="16"/>
        <v>0.13129102844638948</v>
      </c>
      <c r="AR61" s="93">
        <f t="shared" si="17"/>
        <v>8.1236323851203496E-2</v>
      </c>
      <c r="AS61" s="131">
        <v>128822560</v>
      </c>
      <c r="AT61" s="131">
        <v>105104550</v>
      </c>
      <c r="AU61" s="131">
        <f t="shared" si="18"/>
        <v>268380.33333333331</v>
      </c>
      <c r="AV61" s="131">
        <f t="shared" si="19"/>
        <v>353887.37373737374</v>
      </c>
      <c r="AW61" s="131">
        <v>1322</v>
      </c>
      <c r="AX61" s="131">
        <v>312</v>
      </c>
      <c r="AY61" s="131">
        <v>233</v>
      </c>
      <c r="AZ61" s="93">
        <f t="shared" si="20"/>
        <v>0.23600605143721634</v>
      </c>
      <c r="BA61" s="93">
        <f t="shared" si="21"/>
        <v>0.1762481089258699</v>
      </c>
      <c r="BB61" s="131">
        <v>86217090</v>
      </c>
      <c r="BC61" s="131">
        <v>74715200</v>
      </c>
      <c r="BD61" s="131">
        <f t="shared" si="22"/>
        <v>276336.82692307694</v>
      </c>
      <c r="BE61" s="131">
        <f t="shared" si="23"/>
        <v>320666.09442060086</v>
      </c>
      <c r="BF61" s="131">
        <v>407</v>
      </c>
      <c r="BG61" s="131">
        <v>111</v>
      </c>
      <c r="BH61" s="131">
        <v>91</v>
      </c>
      <c r="BI61" s="93">
        <f t="shared" si="24"/>
        <v>0.27272727272727271</v>
      </c>
      <c r="BJ61" s="93">
        <f t="shared" si="25"/>
        <v>0.22358722358722358</v>
      </c>
      <c r="BK61" s="131">
        <v>35542020</v>
      </c>
      <c r="BL61" s="131">
        <v>32378260</v>
      </c>
      <c r="BM61" s="131">
        <f t="shared" si="26"/>
        <v>320198.3783783784</v>
      </c>
      <c r="BN61" s="131">
        <f t="shared" si="27"/>
        <v>355805.05494505493</v>
      </c>
      <c r="BO61" s="131">
        <f t="shared" si="43"/>
        <v>19451</v>
      </c>
      <c r="BP61" s="131">
        <f t="shared" si="43"/>
        <v>1578</v>
      </c>
      <c r="BQ61" s="131">
        <f t="shared" si="43"/>
        <v>986</v>
      </c>
      <c r="BR61" s="93">
        <f t="shared" si="30"/>
        <v>8.1126934347848442E-2</v>
      </c>
      <c r="BS61" s="93">
        <f t="shared" si="31"/>
        <v>5.069148115778109E-2</v>
      </c>
      <c r="BT61" s="131">
        <f t="shared" si="44"/>
        <v>421554060</v>
      </c>
      <c r="BU61" s="131">
        <f t="shared" si="44"/>
        <v>344186910</v>
      </c>
      <c r="BV61" s="131">
        <f t="shared" si="33"/>
        <v>267144.52471482888</v>
      </c>
      <c r="BW61" s="131">
        <f t="shared" si="34"/>
        <v>349073.94523326569</v>
      </c>
      <c r="BY61" s="65" t="str">
        <f t="shared" si="35"/>
        <v>堺市南区</v>
      </c>
      <c r="BZ61" s="147">
        <f t="shared" si="36"/>
        <v>9.736812379984186E-2</v>
      </c>
      <c r="CA61" s="162">
        <f t="shared" si="37"/>
        <v>9.7000000000000003E-2</v>
      </c>
      <c r="CB61" s="65" t="str">
        <f t="shared" si="38"/>
        <v>大阪狭山市</v>
      </c>
      <c r="CC61" s="147">
        <f t="shared" si="39"/>
        <v>5.9831895598318953E-2</v>
      </c>
      <c r="CD61" s="147">
        <f t="shared" si="40"/>
        <v>0.06</v>
      </c>
      <c r="CE61" s="66"/>
      <c r="CF61" s="147">
        <f t="shared" si="41"/>
        <v>0.114</v>
      </c>
      <c r="CG61" s="147">
        <f t="shared" si="42"/>
        <v>7.4999999999999997E-2</v>
      </c>
      <c r="CH61" s="184">
        <v>0</v>
      </c>
    </row>
    <row r="62" spans="2:86" s="20" customFormat="1" ht="12">
      <c r="B62" s="92">
        <v>56</v>
      </c>
      <c r="C62" s="94" t="s">
        <v>12</v>
      </c>
      <c r="D62" s="131">
        <v>16</v>
      </c>
      <c r="E62" s="131">
        <v>5</v>
      </c>
      <c r="F62" s="131">
        <v>2</v>
      </c>
      <c r="G62" s="93">
        <f t="shared" si="0"/>
        <v>0.3125</v>
      </c>
      <c r="H62" s="93">
        <f t="shared" si="1"/>
        <v>0.125</v>
      </c>
      <c r="I62" s="131">
        <v>1157950</v>
      </c>
      <c r="J62" s="131">
        <v>658040</v>
      </c>
      <c r="K62" s="131">
        <f t="shared" si="2"/>
        <v>231590</v>
      </c>
      <c r="L62" s="131">
        <f t="shared" si="3"/>
        <v>329020</v>
      </c>
      <c r="M62" s="131">
        <v>57</v>
      </c>
      <c r="N62" s="131">
        <v>7</v>
      </c>
      <c r="O62" s="131">
        <v>4</v>
      </c>
      <c r="P62" s="93">
        <f t="shared" si="4"/>
        <v>0.12280701754385964</v>
      </c>
      <c r="Q62" s="93">
        <f t="shared" si="5"/>
        <v>7.0175438596491224E-2</v>
      </c>
      <c r="R62" s="131">
        <v>1788660</v>
      </c>
      <c r="S62" s="131">
        <v>1519580</v>
      </c>
      <c r="T62" s="131">
        <f t="shared" si="6"/>
        <v>255522.85714285713</v>
      </c>
      <c r="U62" s="131">
        <f t="shared" si="7"/>
        <v>379895</v>
      </c>
      <c r="V62" s="131">
        <v>5032</v>
      </c>
      <c r="W62" s="131">
        <v>202</v>
      </c>
      <c r="X62" s="131">
        <v>92</v>
      </c>
      <c r="Y62" s="93">
        <f t="shared" si="8"/>
        <v>4.0143084260731321E-2</v>
      </c>
      <c r="Z62" s="93">
        <f t="shared" si="9"/>
        <v>1.8282988871224166E-2</v>
      </c>
      <c r="AA62" s="131">
        <v>44945220</v>
      </c>
      <c r="AB62" s="131">
        <v>33384430</v>
      </c>
      <c r="AC62" s="131">
        <f t="shared" si="10"/>
        <v>222501.08910891088</v>
      </c>
      <c r="AD62" s="131">
        <f t="shared" si="11"/>
        <v>362874.23913043475</v>
      </c>
      <c r="AE62" s="131">
        <v>3730</v>
      </c>
      <c r="AF62" s="131">
        <v>301</v>
      </c>
      <c r="AG62" s="131">
        <v>147</v>
      </c>
      <c r="AH62" s="93">
        <f t="shared" si="12"/>
        <v>8.0697050938337803E-2</v>
      </c>
      <c r="AI62" s="93">
        <f t="shared" si="13"/>
        <v>3.9410187667560319E-2</v>
      </c>
      <c r="AJ62" s="131">
        <v>76070240</v>
      </c>
      <c r="AK62" s="131">
        <v>60288240</v>
      </c>
      <c r="AL62" s="131">
        <f t="shared" si="14"/>
        <v>252725.04983388705</v>
      </c>
      <c r="AM62" s="131">
        <f t="shared" si="15"/>
        <v>410124.08163265308</v>
      </c>
      <c r="AN62" s="131">
        <v>2042</v>
      </c>
      <c r="AO62" s="131">
        <v>344</v>
      </c>
      <c r="AP62" s="131">
        <v>215</v>
      </c>
      <c r="AQ62" s="93">
        <f t="shared" si="16"/>
        <v>0.16846229187071499</v>
      </c>
      <c r="AR62" s="93">
        <f t="shared" si="17"/>
        <v>0.10528893241919686</v>
      </c>
      <c r="AS62" s="131">
        <v>87857790</v>
      </c>
      <c r="AT62" s="131">
        <v>79366090</v>
      </c>
      <c r="AU62" s="131">
        <f t="shared" si="18"/>
        <v>255400.5523255814</v>
      </c>
      <c r="AV62" s="131">
        <f t="shared" si="19"/>
        <v>369144.60465116281</v>
      </c>
      <c r="AW62" s="131">
        <v>883</v>
      </c>
      <c r="AX62" s="131">
        <v>248</v>
      </c>
      <c r="AY62" s="131">
        <v>178</v>
      </c>
      <c r="AZ62" s="93">
        <f t="shared" si="20"/>
        <v>0.2808607021517554</v>
      </c>
      <c r="BA62" s="93">
        <f t="shared" si="21"/>
        <v>0.2015855039637599</v>
      </c>
      <c r="BB62" s="131">
        <v>66113530</v>
      </c>
      <c r="BC62" s="131">
        <v>57522870</v>
      </c>
      <c r="BD62" s="131">
        <f t="shared" si="22"/>
        <v>266586.81451612903</v>
      </c>
      <c r="BE62" s="131">
        <f t="shared" si="23"/>
        <v>323162.19101123593</v>
      </c>
      <c r="BF62" s="131">
        <v>324</v>
      </c>
      <c r="BG62" s="131">
        <v>111</v>
      </c>
      <c r="BH62" s="131">
        <v>85</v>
      </c>
      <c r="BI62" s="93">
        <f t="shared" si="24"/>
        <v>0.34259259259259262</v>
      </c>
      <c r="BJ62" s="93">
        <f t="shared" si="25"/>
        <v>0.26234567901234568</v>
      </c>
      <c r="BK62" s="131">
        <v>34279470</v>
      </c>
      <c r="BL62" s="131">
        <v>32468640</v>
      </c>
      <c r="BM62" s="131">
        <f t="shared" si="26"/>
        <v>308824.05405405408</v>
      </c>
      <c r="BN62" s="131">
        <f t="shared" si="27"/>
        <v>381984</v>
      </c>
      <c r="BO62" s="131">
        <f t="shared" si="43"/>
        <v>12084</v>
      </c>
      <c r="BP62" s="131">
        <f t="shared" si="43"/>
        <v>1218</v>
      </c>
      <c r="BQ62" s="131">
        <f t="shared" si="43"/>
        <v>723</v>
      </c>
      <c r="BR62" s="93">
        <f t="shared" si="30"/>
        <v>0.10079443892750745</v>
      </c>
      <c r="BS62" s="93">
        <f t="shared" si="31"/>
        <v>5.9831181727904664E-2</v>
      </c>
      <c r="BT62" s="131">
        <f t="shared" si="44"/>
        <v>312212860</v>
      </c>
      <c r="BU62" s="131">
        <f t="shared" si="44"/>
        <v>265207890</v>
      </c>
      <c r="BV62" s="131">
        <f t="shared" si="33"/>
        <v>256332.39737274221</v>
      </c>
      <c r="BW62" s="131">
        <f t="shared" si="34"/>
        <v>366815.8921161826</v>
      </c>
      <c r="BY62" s="65" t="str">
        <f t="shared" si="35"/>
        <v>四條畷市</v>
      </c>
      <c r="BZ62" s="147">
        <f t="shared" si="36"/>
        <v>9.6893226996786097E-2</v>
      </c>
      <c r="CA62" s="162">
        <f t="shared" si="37"/>
        <v>9.7000000000000003E-2</v>
      </c>
      <c r="CB62" s="65" t="str">
        <f t="shared" si="38"/>
        <v>摂津市</v>
      </c>
      <c r="CC62" s="147">
        <f t="shared" si="39"/>
        <v>5.9831181727904664E-2</v>
      </c>
      <c r="CD62" s="147">
        <f t="shared" si="40"/>
        <v>0.06</v>
      </c>
      <c r="CE62" s="66"/>
      <c r="CF62" s="147">
        <f t="shared" si="41"/>
        <v>0.114</v>
      </c>
      <c r="CG62" s="147">
        <f t="shared" si="42"/>
        <v>7.4999999999999997E-2</v>
      </c>
      <c r="CH62" s="184">
        <v>0</v>
      </c>
    </row>
    <row r="63" spans="2:86" s="20" customFormat="1" ht="12">
      <c r="B63" s="92">
        <v>57</v>
      </c>
      <c r="C63" s="94" t="s">
        <v>51</v>
      </c>
      <c r="D63" s="131">
        <v>32</v>
      </c>
      <c r="E63" s="131">
        <v>5</v>
      </c>
      <c r="F63" s="131">
        <v>4</v>
      </c>
      <c r="G63" s="93">
        <f t="shared" si="0"/>
        <v>0.15625</v>
      </c>
      <c r="H63" s="93">
        <f t="shared" si="1"/>
        <v>0.125</v>
      </c>
      <c r="I63" s="131">
        <v>3884800</v>
      </c>
      <c r="J63" s="131">
        <v>3785800</v>
      </c>
      <c r="K63" s="131">
        <f t="shared" si="2"/>
        <v>776960</v>
      </c>
      <c r="L63" s="131">
        <f t="shared" si="3"/>
        <v>946450</v>
      </c>
      <c r="M63" s="131">
        <v>73</v>
      </c>
      <c r="N63" s="131">
        <v>6</v>
      </c>
      <c r="O63" s="131">
        <v>3</v>
      </c>
      <c r="P63" s="93">
        <f t="shared" si="4"/>
        <v>8.2191780821917804E-2</v>
      </c>
      <c r="Q63" s="93">
        <f t="shared" si="5"/>
        <v>4.1095890410958902E-2</v>
      </c>
      <c r="R63" s="131">
        <v>2960700</v>
      </c>
      <c r="S63" s="131">
        <v>2275440</v>
      </c>
      <c r="T63" s="131">
        <f t="shared" si="6"/>
        <v>493450</v>
      </c>
      <c r="U63" s="131">
        <f t="shared" si="7"/>
        <v>758480</v>
      </c>
      <c r="V63" s="131">
        <v>3133</v>
      </c>
      <c r="W63" s="131">
        <v>114</v>
      </c>
      <c r="X63" s="131">
        <v>66</v>
      </c>
      <c r="Y63" s="93">
        <f t="shared" si="8"/>
        <v>3.6386849664857966E-2</v>
      </c>
      <c r="Z63" s="93">
        <f t="shared" si="9"/>
        <v>2.106607085860198E-2</v>
      </c>
      <c r="AA63" s="131">
        <v>40845540</v>
      </c>
      <c r="AB63" s="131">
        <v>24981380</v>
      </c>
      <c r="AC63" s="131">
        <f t="shared" si="10"/>
        <v>358294.21052631579</v>
      </c>
      <c r="AD63" s="131">
        <f t="shared" si="11"/>
        <v>378505.75757575757</v>
      </c>
      <c r="AE63" s="131">
        <v>2698</v>
      </c>
      <c r="AF63" s="131">
        <v>204</v>
      </c>
      <c r="AG63" s="131">
        <v>121</v>
      </c>
      <c r="AH63" s="93">
        <f t="shared" si="12"/>
        <v>7.5611564121571537E-2</v>
      </c>
      <c r="AI63" s="93">
        <f t="shared" si="13"/>
        <v>4.4848035581912526E-2</v>
      </c>
      <c r="AJ63" s="131">
        <v>69679270</v>
      </c>
      <c r="AK63" s="131">
        <v>50714320</v>
      </c>
      <c r="AL63" s="131">
        <f t="shared" si="14"/>
        <v>341565.04901960783</v>
      </c>
      <c r="AM63" s="131">
        <f t="shared" si="15"/>
        <v>419126.61157024791</v>
      </c>
      <c r="AN63" s="131">
        <v>1752</v>
      </c>
      <c r="AO63" s="131">
        <v>302</v>
      </c>
      <c r="AP63" s="131">
        <v>203</v>
      </c>
      <c r="AQ63" s="93">
        <f t="shared" si="16"/>
        <v>0.1723744292237443</v>
      </c>
      <c r="AR63" s="93">
        <f t="shared" si="17"/>
        <v>0.1158675799086758</v>
      </c>
      <c r="AS63" s="131">
        <v>100359340</v>
      </c>
      <c r="AT63" s="131">
        <v>85581770</v>
      </c>
      <c r="AU63" s="131">
        <f t="shared" si="18"/>
        <v>332315.6953642384</v>
      </c>
      <c r="AV63" s="131">
        <f t="shared" si="19"/>
        <v>421585.07389162562</v>
      </c>
      <c r="AW63" s="131">
        <v>907</v>
      </c>
      <c r="AX63" s="131">
        <v>269</v>
      </c>
      <c r="AY63" s="131">
        <v>202</v>
      </c>
      <c r="AZ63" s="93">
        <f t="shared" si="20"/>
        <v>0.2965821389195149</v>
      </c>
      <c r="BA63" s="93">
        <f t="shared" si="21"/>
        <v>0.2227122381477398</v>
      </c>
      <c r="BB63" s="131">
        <v>94698700</v>
      </c>
      <c r="BC63" s="131">
        <v>77671430</v>
      </c>
      <c r="BD63" s="131">
        <f t="shared" si="22"/>
        <v>352039.77695167286</v>
      </c>
      <c r="BE63" s="131">
        <f t="shared" si="23"/>
        <v>384512.02970297029</v>
      </c>
      <c r="BF63" s="131">
        <v>303</v>
      </c>
      <c r="BG63" s="131">
        <v>127</v>
      </c>
      <c r="BH63" s="131">
        <v>104</v>
      </c>
      <c r="BI63" s="93">
        <f t="shared" si="24"/>
        <v>0.41914191419141916</v>
      </c>
      <c r="BJ63" s="93">
        <f t="shared" si="25"/>
        <v>0.34323432343234322</v>
      </c>
      <c r="BK63" s="131">
        <v>48170140</v>
      </c>
      <c r="BL63" s="131">
        <v>43928910</v>
      </c>
      <c r="BM63" s="131">
        <f t="shared" si="26"/>
        <v>379292.44094488188</v>
      </c>
      <c r="BN63" s="131">
        <f t="shared" si="27"/>
        <v>422393.36538461538</v>
      </c>
      <c r="BO63" s="131">
        <f t="shared" si="43"/>
        <v>8898</v>
      </c>
      <c r="BP63" s="131">
        <f t="shared" si="43"/>
        <v>1027</v>
      </c>
      <c r="BQ63" s="131">
        <f t="shared" si="43"/>
        <v>703</v>
      </c>
      <c r="BR63" s="93">
        <f t="shared" si="30"/>
        <v>0.11541919532479208</v>
      </c>
      <c r="BS63" s="93">
        <f t="shared" si="31"/>
        <v>7.9006518318723309E-2</v>
      </c>
      <c r="BT63" s="131">
        <f t="shared" si="44"/>
        <v>360598490</v>
      </c>
      <c r="BU63" s="131">
        <f t="shared" si="44"/>
        <v>288939050</v>
      </c>
      <c r="BV63" s="131">
        <f t="shared" si="33"/>
        <v>351118.29600778967</v>
      </c>
      <c r="BW63" s="131">
        <f t="shared" si="34"/>
        <v>411008.60597439547</v>
      </c>
      <c r="BY63" s="65" t="str">
        <f t="shared" si="35"/>
        <v>泉大津市</v>
      </c>
      <c r="BZ63" s="147">
        <f t="shared" si="36"/>
        <v>9.6542476774255342E-2</v>
      </c>
      <c r="CA63" s="162">
        <f t="shared" si="37"/>
        <v>9.7000000000000003E-2</v>
      </c>
      <c r="CB63" s="65" t="str">
        <f t="shared" si="38"/>
        <v>四條畷市</v>
      </c>
      <c r="CC63" s="147">
        <f t="shared" si="39"/>
        <v>5.9278657302702056E-2</v>
      </c>
      <c r="CD63" s="147">
        <f t="shared" si="40"/>
        <v>5.8999999999999997E-2</v>
      </c>
      <c r="CE63" s="66"/>
      <c r="CF63" s="147">
        <f t="shared" si="41"/>
        <v>0.114</v>
      </c>
      <c r="CG63" s="147">
        <f t="shared" si="42"/>
        <v>7.4999999999999997E-2</v>
      </c>
      <c r="CH63" s="184">
        <v>0</v>
      </c>
    </row>
    <row r="64" spans="2:86" s="20" customFormat="1" ht="12">
      <c r="B64" s="92">
        <v>58</v>
      </c>
      <c r="C64" s="94" t="s">
        <v>31</v>
      </c>
      <c r="D64" s="131">
        <v>17</v>
      </c>
      <c r="E64" s="131">
        <v>4</v>
      </c>
      <c r="F64" s="131">
        <v>1</v>
      </c>
      <c r="G64" s="93">
        <f t="shared" si="0"/>
        <v>0.23529411764705882</v>
      </c>
      <c r="H64" s="93">
        <f t="shared" si="1"/>
        <v>5.8823529411764705E-2</v>
      </c>
      <c r="I64" s="131">
        <v>924400</v>
      </c>
      <c r="J64" s="131">
        <v>863260</v>
      </c>
      <c r="K64" s="131">
        <f t="shared" si="2"/>
        <v>231100</v>
      </c>
      <c r="L64" s="131">
        <f t="shared" si="3"/>
        <v>863260</v>
      </c>
      <c r="M64" s="131">
        <v>42</v>
      </c>
      <c r="N64" s="131">
        <v>7</v>
      </c>
      <c r="O64" s="131">
        <v>4</v>
      </c>
      <c r="P64" s="93">
        <f t="shared" si="4"/>
        <v>0.16666666666666666</v>
      </c>
      <c r="Q64" s="93">
        <f t="shared" si="5"/>
        <v>9.5238095238095233E-2</v>
      </c>
      <c r="R64" s="131">
        <v>2287150</v>
      </c>
      <c r="S64" s="131">
        <v>2168530</v>
      </c>
      <c r="T64" s="131">
        <f t="shared" si="6"/>
        <v>326735.71428571426</v>
      </c>
      <c r="U64" s="131">
        <f t="shared" si="7"/>
        <v>542132.5</v>
      </c>
      <c r="V64" s="131">
        <v>3754</v>
      </c>
      <c r="W64" s="131">
        <v>145</v>
      </c>
      <c r="X64" s="131">
        <v>79</v>
      </c>
      <c r="Y64" s="93">
        <f t="shared" si="8"/>
        <v>3.8625466169419288E-2</v>
      </c>
      <c r="Z64" s="93">
        <f t="shared" si="9"/>
        <v>2.1044219499200854E-2</v>
      </c>
      <c r="AA64" s="131">
        <v>43579110</v>
      </c>
      <c r="AB64" s="131">
        <v>36206480</v>
      </c>
      <c r="AC64" s="131">
        <f t="shared" si="10"/>
        <v>300545.58620689658</v>
      </c>
      <c r="AD64" s="131">
        <f t="shared" si="11"/>
        <v>458309.87341772154</v>
      </c>
      <c r="AE64" s="131">
        <v>3139</v>
      </c>
      <c r="AF64" s="131">
        <v>292</v>
      </c>
      <c r="AG64" s="131">
        <v>190</v>
      </c>
      <c r="AH64" s="93">
        <f t="shared" si="12"/>
        <v>9.3023255813953487E-2</v>
      </c>
      <c r="AI64" s="93">
        <f t="shared" si="13"/>
        <v>6.0528830837846451E-2</v>
      </c>
      <c r="AJ64" s="131">
        <v>83195350</v>
      </c>
      <c r="AK64" s="131">
        <v>63825880</v>
      </c>
      <c r="AL64" s="131">
        <f t="shared" si="14"/>
        <v>284915.58219178085</v>
      </c>
      <c r="AM64" s="131">
        <f t="shared" si="15"/>
        <v>335925.68421052629</v>
      </c>
      <c r="AN64" s="131">
        <v>2032</v>
      </c>
      <c r="AO64" s="131">
        <v>373</v>
      </c>
      <c r="AP64" s="131">
        <v>256</v>
      </c>
      <c r="AQ64" s="93">
        <f t="shared" si="16"/>
        <v>0.18356299212598426</v>
      </c>
      <c r="AR64" s="93">
        <f t="shared" si="17"/>
        <v>0.12598425196850394</v>
      </c>
      <c r="AS64" s="131">
        <v>108452340</v>
      </c>
      <c r="AT64" s="131">
        <v>90675710</v>
      </c>
      <c r="AU64" s="131">
        <f t="shared" si="18"/>
        <v>290756.9436997319</v>
      </c>
      <c r="AV64" s="131">
        <f t="shared" si="19"/>
        <v>354201.9921875</v>
      </c>
      <c r="AW64" s="131">
        <v>1016</v>
      </c>
      <c r="AX64" s="131">
        <v>305</v>
      </c>
      <c r="AY64" s="131">
        <v>237</v>
      </c>
      <c r="AZ64" s="93">
        <f t="shared" si="20"/>
        <v>0.30019685039370081</v>
      </c>
      <c r="BA64" s="93">
        <f t="shared" si="21"/>
        <v>0.23326771653543307</v>
      </c>
      <c r="BB64" s="131">
        <v>97798130</v>
      </c>
      <c r="BC64" s="131">
        <v>88378730</v>
      </c>
      <c r="BD64" s="131">
        <f t="shared" si="22"/>
        <v>320649.60655737703</v>
      </c>
      <c r="BE64" s="131">
        <f t="shared" si="23"/>
        <v>372906.03375527426</v>
      </c>
      <c r="BF64" s="131">
        <v>383</v>
      </c>
      <c r="BG64" s="131">
        <v>149</v>
      </c>
      <c r="BH64" s="131">
        <v>121</v>
      </c>
      <c r="BI64" s="93">
        <f t="shared" si="24"/>
        <v>0.38903394255874674</v>
      </c>
      <c r="BJ64" s="93">
        <f t="shared" si="25"/>
        <v>0.31592689295039167</v>
      </c>
      <c r="BK64" s="131">
        <v>43134760</v>
      </c>
      <c r="BL64" s="131">
        <v>39194850</v>
      </c>
      <c r="BM64" s="131">
        <f t="shared" si="26"/>
        <v>289495.03355704696</v>
      </c>
      <c r="BN64" s="131">
        <f t="shared" si="27"/>
        <v>323924.38016528927</v>
      </c>
      <c r="BO64" s="131">
        <f t="shared" si="43"/>
        <v>10383</v>
      </c>
      <c r="BP64" s="131">
        <f t="shared" si="43"/>
        <v>1275</v>
      </c>
      <c r="BQ64" s="131">
        <f t="shared" si="43"/>
        <v>888</v>
      </c>
      <c r="BR64" s="93">
        <f t="shared" si="30"/>
        <v>0.12279687951459116</v>
      </c>
      <c r="BS64" s="93">
        <f t="shared" si="31"/>
        <v>8.5524414908985838E-2</v>
      </c>
      <c r="BT64" s="131">
        <f t="shared" si="44"/>
        <v>379371240</v>
      </c>
      <c r="BU64" s="131">
        <f t="shared" si="44"/>
        <v>321313440</v>
      </c>
      <c r="BV64" s="131">
        <f t="shared" si="33"/>
        <v>297546.07058823528</v>
      </c>
      <c r="BW64" s="131">
        <f t="shared" si="34"/>
        <v>361839.45945945947</v>
      </c>
      <c r="BY64" s="65" t="str">
        <f t="shared" si="35"/>
        <v>岬町</v>
      </c>
      <c r="BZ64" s="147">
        <f t="shared" si="36"/>
        <v>9.5101690060154689E-2</v>
      </c>
      <c r="CA64" s="162">
        <f t="shared" si="37"/>
        <v>9.5000000000000001E-2</v>
      </c>
      <c r="CB64" s="65" t="str">
        <f t="shared" si="38"/>
        <v>忠岡町</v>
      </c>
      <c r="CC64" s="147">
        <f t="shared" si="39"/>
        <v>5.9235892043463023E-2</v>
      </c>
      <c r="CD64" s="147">
        <f t="shared" si="40"/>
        <v>5.8999999999999997E-2</v>
      </c>
      <c r="CE64" s="66"/>
      <c r="CF64" s="147">
        <f t="shared" si="41"/>
        <v>0.114</v>
      </c>
      <c r="CG64" s="147">
        <f t="shared" si="42"/>
        <v>7.4999999999999997E-2</v>
      </c>
      <c r="CH64" s="184">
        <v>0</v>
      </c>
    </row>
    <row r="65" spans="2:86" s="20" customFormat="1" ht="12">
      <c r="B65" s="92">
        <v>59</v>
      </c>
      <c r="C65" s="94" t="s">
        <v>25</v>
      </c>
      <c r="D65" s="131">
        <v>49</v>
      </c>
      <c r="E65" s="131">
        <v>2</v>
      </c>
      <c r="F65" s="131">
        <v>1</v>
      </c>
      <c r="G65" s="93">
        <f t="shared" si="0"/>
        <v>4.0816326530612242E-2</v>
      </c>
      <c r="H65" s="93">
        <f t="shared" si="1"/>
        <v>2.0408163265306121E-2</v>
      </c>
      <c r="I65" s="131">
        <v>58290</v>
      </c>
      <c r="J65" s="131">
        <v>42450</v>
      </c>
      <c r="K65" s="131">
        <f t="shared" si="2"/>
        <v>29145</v>
      </c>
      <c r="L65" s="131">
        <f t="shared" si="3"/>
        <v>42450</v>
      </c>
      <c r="M65" s="131">
        <v>155</v>
      </c>
      <c r="N65" s="131">
        <v>20</v>
      </c>
      <c r="O65" s="131">
        <v>14</v>
      </c>
      <c r="P65" s="93">
        <f t="shared" si="4"/>
        <v>0.12903225806451613</v>
      </c>
      <c r="Q65" s="93">
        <f t="shared" si="5"/>
        <v>9.0322580645161285E-2</v>
      </c>
      <c r="R65" s="131">
        <v>6914790</v>
      </c>
      <c r="S65" s="131">
        <v>6367650</v>
      </c>
      <c r="T65" s="131">
        <f t="shared" si="6"/>
        <v>345739.5</v>
      </c>
      <c r="U65" s="131">
        <f t="shared" si="7"/>
        <v>454832.14285714284</v>
      </c>
      <c r="V65" s="131">
        <v>28389</v>
      </c>
      <c r="W65" s="131">
        <v>1336</v>
      </c>
      <c r="X65" s="131">
        <v>752</v>
      </c>
      <c r="Y65" s="93">
        <f t="shared" si="8"/>
        <v>4.7060481172285042E-2</v>
      </c>
      <c r="Z65" s="93">
        <f t="shared" si="9"/>
        <v>2.6489133114938886E-2</v>
      </c>
      <c r="AA65" s="131">
        <v>385112960</v>
      </c>
      <c r="AB65" s="131">
        <v>283763690</v>
      </c>
      <c r="AC65" s="131">
        <f t="shared" si="10"/>
        <v>288258.20359281439</v>
      </c>
      <c r="AD65" s="131">
        <f t="shared" si="11"/>
        <v>377345.33244680852</v>
      </c>
      <c r="AE65" s="131">
        <v>23146</v>
      </c>
      <c r="AF65" s="131">
        <v>2151</v>
      </c>
      <c r="AG65" s="131">
        <v>1307</v>
      </c>
      <c r="AH65" s="93">
        <f t="shared" si="12"/>
        <v>9.2931824073273994E-2</v>
      </c>
      <c r="AI65" s="93">
        <f t="shared" si="13"/>
        <v>5.6467640197010283E-2</v>
      </c>
      <c r="AJ65" s="131">
        <v>620737890</v>
      </c>
      <c r="AK65" s="131">
        <v>512521440</v>
      </c>
      <c r="AL65" s="131">
        <f t="shared" si="14"/>
        <v>288581.07391910738</v>
      </c>
      <c r="AM65" s="131">
        <f t="shared" si="15"/>
        <v>392135.7612853864</v>
      </c>
      <c r="AN65" s="131">
        <v>14361</v>
      </c>
      <c r="AO65" s="131">
        <v>2557</v>
      </c>
      <c r="AP65" s="131">
        <v>1753</v>
      </c>
      <c r="AQ65" s="93">
        <f t="shared" si="16"/>
        <v>0.17805166771116218</v>
      </c>
      <c r="AR65" s="93">
        <f t="shared" si="17"/>
        <v>0.12206670844648701</v>
      </c>
      <c r="AS65" s="131">
        <v>761624660</v>
      </c>
      <c r="AT65" s="131">
        <v>630002610</v>
      </c>
      <c r="AU65" s="131">
        <f t="shared" si="18"/>
        <v>297858.68596010952</v>
      </c>
      <c r="AV65" s="131">
        <f t="shared" si="19"/>
        <v>359385.40216771251</v>
      </c>
      <c r="AW65" s="131">
        <v>5993</v>
      </c>
      <c r="AX65" s="131">
        <v>1739</v>
      </c>
      <c r="AY65" s="131">
        <v>1331</v>
      </c>
      <c r="AZ65" s="93">
        <f t="shared" si="20"/>
        <v>0.29017186717837479</v>
      </c>
      <c r="BA65" s="93">
        <f t="shared" si="21"/>
        <v>0.22209244118137828</v>
      </c>
      <c r="BB65" s="131">
        <v>577705870</v>
      </c>
      <c r="BC65" s="131">
        <v>511155850</v>
      </c>
      <c r="BD65" s="131">
        <f t="shared" si="22"/>
        <v>332205.79068430135</v>
      </c>
      <c r="BE65" s="131">
        <f t="shared" si="23"/>
        <v>384038.95567242673</v>
      </c>
      <c r="BF65" s="131">
        <v>2173</v>
      </c>
      <c r="BG65" s="131">
        <v>774</v>
      </c>
      <c r="BH65" s="131">
        <v>632</v>
      </c>
      <c r="BI65" s="93">
        <f t="shared" si="24"/>
        <v>0.35618959963184538</v>
      </c>
      <c r="BJ65" s="93">
        <f t="shared" si="25"/>
        <v>0.29084215370455591</v>
      </c>
      <c r="BK65" s="131">
        <v>279160020</v>
      </c>
      <c r="BL65" s="131">
        <v>253354120</v>
      </c>
      <c r="BM65" s="131">
        <f t="shared" si="26"/>
        <v>360671.86046511628</v>
      </c>
      <c r="BN65" s="131">
        <f t="shared" si="27"/>
        <v>400876.77215189871</v>
      </c>
      <c r="BO65" s="131">
        <f t="shared" si="43"/>
        <v>74266</v>
      </c>
      <c r="BP65" s="131">
        <f t="shared" si="43"/>
        <v>8579</v>
      </c>
      <c r="BQ65" s="131">
        <f t="shared" si="43"/>
        <v>5790</v>
      </c>
      <c r="BR65" s="93">
        <f t="shared" si="30"/>
        <v>0.11551719494789002</v>
      </c>
      <c r="BS65" s="93">
        <f t="shared" si="31"/>
        <v>7.7962997872512318E-2</v>
      </c>
      <c r="BT65" s="131">
        <f t="shared" si="44"/>
        <v>2631314480</v>
      </c>
      <c r="BU65" s="131">
        <f t="shared" si="44"/>
        <v>2197207810</v>
      </c>
      <c r="BV65" s="131">
        <f t="shared" si="33"/>
        <v>306715.7570812449</v>
      </c>
      <c r="BW65" s="131">
        <f t="shared" si="34"/>
        <v>379483.21416234889</v>
      </c>
      <c r="BY65" s="65" t="str">
        <f t="shared" si="35"/>
        <v>和泉市</v>
      </c>
      <c r="BZ65" s="147">
        <f t="shared" si="36"/>
        <v>9.4613719613719616E-2</v>
      </c>
      <c r="CA65" s="162">
        <f t="shared" si="37"/>
        <v>9.5000000000000001E-2</v>
      </c>
      <c r="CB65" s="65" t="str">
        <f t="shared" si="38"/>
        <v>此花区</v>
      </c>
      <c r="CC65" s="147">
        <f t="shared" si="39"/>
        <v>5.9232026143790847E-2</v>
      </c>
      <c r="CD65" s="147">
        <f t="shared" si="40"/>
        <v>5.8999999999999997E-2</v>
      </c>
      <c r="CE65" s="66"/>
      <c r="CF65" s="147">
        <f t="shared" si="41"/>
        <v>0.114</v>
      </c>
      <c r="CG65" s="147">
        <f t="shared" si="42"/>
        <v>7.4999999999999997E-2</v>
      </c>
      <c r="CH65" s="184">
        <v>0</v>
      </c>
    </row>
    <row r="66" spans="2:86" s="20" customFormat="1" ht="12">
      <c r="B66" s="92">
        <v>60</v>
      </c>
      <c r="C66" s="94" t="s">
        <v>52</v>
      </c>
      <c r="D66" s="131">
        <v>31</v>
      </c>
      <c r="E66" s="131">
        <v>4</v>
      </c>
      <c r="F66" s="131">
        <v>2</v>
      </c>
      <c r="G66" s="93">
        <f t="shared" si="0"/>
        <v>0.12903225806451613</v>
      </c>
      <c r="H66" s="93">
        <f t="shared" si="1"/>
        <v>6.4516129032258063E-2</v>
      </c>
      <c r="I66" s="131">
        <v>1769310</v>
      </c>
      <c r="J66" s="131">
        <v>1377970</v>
      </c>
      <c r="K66" s="131">
        <f t="shared" si="2"/>
        <v>442327.5</v>
      </c>
      <c r="L66" s="131">
        <f t="shared" si="3"/>
        <v>688985</v>
      </c>
      <c r="M66" s="131">
        <v>71</v>
      </c>
      <c r="N66" s="131">
        <v>6</v>
      </c>
      <c r="O66" s="131">
        <v>3</v>
      </c>
      <c r="P66" s="93">
        <f t="shared" si="4"/>
        <v>8.4507042253521125E-2</v>
      </c>
      <c r="Q66" s="93">
        <f t="shared" si="5"/>
        <v>4.2253521126760563E-2</v>
      </c>
      <c r="R66" s="131">
        <v>1751760</v>
      </c>
      <c r="S66" s="131">
        <v>1682380</v>
      </c>
      <c r="T66" s="131">
        <f t="shared" si="6"/>
        <v>291960</v>
      </c>
      <c r="U66" s="131">
        <f t="shared" si="7"/>
        <v>560793.33333333337</v>
      </c>
      <c r="V66" s="131">
        <v>3805</v>
      </c>
      <c r="W66" s="131">
        <v>107</v>
      </c>
      <c r="X66" s="131">
        <v>56</v>
      </c>
      <c r="Y66" s="93">
        <f t="shared" si="8"/>
        <v>2.812089356110381E-2</v>
      </c>
      <c r="Z66" s="93">
        <f t="shared" si="9"/>
        <v>1.4717477003942181E-2</v>
      </c>
      <c r="AA66" s="131">
        <v>28526210</v>
      </c>
      <c r="AB66" s="131">
        <v>19533750</v>
      </c>
      <c r="AC66" s="131">
        <f t="shared" si="10"/>
        <v>266600.09345794393</v>
      </c>
      <c r="AD66" s="131">
        <f t="shared" si="11"/>
        <v>348816.96428571426</v>
      </c>
      <c r="AE66" s="131">
        <v>2885</v>
      </c>
      <c r="AF66" s="131">
        <v>158</v>
      </c>
      <c r="AG66" s="131">
        <v>75</v>
      </c>
      <c r="AH66" s="93">
        <f t="shared" si="12"/>
        <v>5.4766031195840552E-2</v>
      </c>
      <c r="AI66" s="93">
        <f t="shared" si="13"/>
        <v>2.5996533795493933E-2</v>
      </c>
      <c r="AJ66" s="131">
        <v>44004710</v>
      </c>
      <c r="AK66" s="131">
        <v>33034500</v>
      </c>
      <c r="AL66" s="131">
        <f t="shared" si="14"/>
        <v>278510.82278481015</v>
      </c>
      <c r="AM66" s="131">
        <f t="shared" si="15"/>
        <v>440460</v>
      </c>
      <c r="AN66" s="131">
        <v>1781</v>
      </c>
      <c r="AO66" s="131">
        <v>209</v>
      </c>
      <c r="AP66" s="131">
        <v>133</v>
      </c>
      <c r="AQ66" s="93">
        <f t="shared" si="16"/>
        <v>0.11734980348119034</v>
      </c>
      <c r="AR66" s="93">
        <f t="shared" si="17"/>
        <v>7.4677147669848398E-2</v>
      </c>
      <c r="AS66" s="131">
        <v>58618070</v>
      </c>
      <c r="AT66" s="131">
        <v>50681490</v>
      </c>
      <c r="AU66" s="131">
        <f t="shared" si="18"/>
        <v>280469.23444976076</v>
      </c>
      <c r="AV66" s="131">
        <f t="shared" si="19"/>
        <v>381063.83458646614</v>
      </c>
      <c r="AW66" s="131">
        <v>820</v>
      </c>
      <c r="AX66" s="131">
        <v>153</v>
      </c>
      <c r="AY66" s="131">
        <v>106</v>
      </c>
      <c r="AZ66" s="93">
        <f t="shared" si="20"/>
        <v>0.18658536585365854</v>
      </c>
      <c r="BA66" s="93">
        <f t="shared" si="21"/>
        <v>0.12926829268292683</v>
      </c>
      <c r="BB66" s="131">
        <v>40437500</v>
      </c>
      <c r="BC66" s="131">
        <v>36705140</v>
      </c>
      <c r="BD66" s="131">
        <f t="shared" si="22"/>
        <v>264297.38562091504</v>
      </c>
      <c r="BE66" s="131">
        <f t="shared" si="23"/>
        <v>346274.90566037735</v>
      </c>
      <c r="BF66" s="131">
        <v>265</v>
      </c>
      <c r="BG66" s="131">
        <v>60</v>
      </c>
      <c r="BH66" s="131">
        <v>44</v>
      </c>
      <c r="BI66" s="93">
        <f t="shared" si="24"/>
        <v>0.22641509433962265</v>
      </c>
      <c r="BJ66" s="93">
        <f t="shared" si="25"/>
        <v>0.16603773584905659</v>
      </c>
      <c r="BK66" s="131">
        <v>19857690</v>
      </c>
      <c r="BL66" s="131">
        <v>17191140</v>
      </c>
      <c r="BM66" s="131">
        <f t="shared" si="26"/>
        <v>330961.5</v>
      </c>
      <c r="BN66" s="131">
        <f t="shared" si="27"/>
        <v>390707.72727272729</v>
      </c>
      <c r="BO66" s="131">
        <f t="shared" si="43"/>
        <v>9658</v>
      </c>
      <c r="BP66" s="131">
        <f t="shared" si="43"/>
        <v>697</v>
      </c>
      <c r="BQ66" s="131">
        <f t="shared" si="43"/>
        <v>419</v>
      </c>
      <c r="BR66" s="93">
        <f t="shared" si="30"/>
        <v>7.2168150755850077E-2</v>
      </c>
      <c r="BS66" s="93">
        <f t="shared" si="31"/>
        <v>4.3383723338165252E-2</v>
      </c>
      <c r="BT66" s="131">
        <f t="shared" si="44"/>
        <v>194965250</v>
      </c>
      <c r="BU66" s="131">
        <f t="shared" si="44"/>
        <v>160206370</v>
      </c>
      <c r="BV66" s="131">
        <f t="shared" si="33"/>
        <v>279720.5882352941</v>
      </c>
      <c r="BW66" s="131">
        <f t="shared" si="34"/>
        <v>382354.10501193319</v>
      </c>
      <c r="BY66" s="65" t="str">
        <f t="shared" si="35"/>
        <v>貝塚市</v>
      </c>
      <c r="BZ66" s="147">
        <f t="shared" si="36"/>
        <v>9.4608262662413442E-2</v>
      </c>
      <c r="CA66" s="162">
        <f t="shared" si="37"/>
        <v>9.5000000000000001E-2</v>
      </c>
      <c r="CB66" s="65" t="str">
        <f t="shared" si="38"/>
        <v>交野市</v>
      </c>
      <c r="CC66" s="147">
        <f t="shared" si="39"/>
        <v>5.6568754034861203E-2</v>
      </c>
      <c r="CD66" s="147">
        <f t="shared" si="40"/>
        <v>5.7000000000000002E-2</v>
      </c>
      <c r="CE66" s="66"/>
      <c r="CF66" s="147">
        <f t="shared" si="41"/>
        <v>0.114</v>
      </c>
      <c r="CG66" s="147">
        <f t="shared" si="42"/>
        <v>7.4999999999999997E-2</v>
      </c>
      <c r="CH66" s="184">
        <v>0</v>
      </c>
    </row>
    <row r="67" spans="2:86" s="20" customFormat="1" ht="12">
      <c r="B67" s="92">
        <v>61</v>
      </c>
      <c r="C67" s="94" t="s">
        <v>20</v>
      </c>
      <c r="D67" s="131">
        <v>1</v>
      </c>
      <c r="E67" s="131">
        <v>0</v>
      </c>
      <c r="F67" s="131">
        <v>0</v>
      </c>
      <c r="G67" s="93">
        <f t="shared" si="0"/>
        <v>0</v>
      </c>
      <c r="H67" s="93">
        <f t="shared" si="1"/>
        <v>0</v>
      </c>
      <c r="I67" s="131">
        <v>0</v>
      </c>
      <c r="J67" s="131">
        <v>0</v>
      </c>
      <c r="K67" s="131" t="str">
        <f t="shared" si="2"/>
        <v>-</v>
      </c>
      <c r="L67" s="131" t="str">
        <f t="shared" si="3"/>
        <v>-</v>
      </c>
      <c r="M67" s="131">
        <v>18</v>
      </c>
      <c r="N67" s="131">
        <v>1</v>
      </c>
      <c r="O67" s="131">
        <v>1</v>
      </c>
      <c r="P67" s="93">
        <f t="shared" si="4"/>
        <v>5.5555555555555552E-2</v>
      </c>
      <c r="Q67" s="93">
        <f t="shared" si="5"/>
        <v>5.5555555555555552E-2</v>
      </c>
      <c r="R67" s="131">
        <v>249320</v>
      </c>
      <c r="S67" s="131">
        <v>249320</v>
      </c>
      <c r="T67" s="131">
        <f t="shared" si="6"/>
        <v>249320</v>
      </c>
      <c r="U67" s="131">
        <f t="shared" si="7"/>
        <v>249320</v>
      </c>
      <c r="V67" s="131">
        <v>3493</v>
      </c>
      <c r="W67" s="131">
        <v>134</v>
      </c>
      <c r="X67" s="131">
        <v>59</v>
      </c>
      <c r="Y67" s="93">
        <f t="shared" si="8"/>
        <v>3.8362439164042368E-2</v>
      </c>
      <c r="Z67" s="93">
        <f t="shared" si="9"/>
        <v>1.6890924706555968E-2</v>
      </c>
      <c r="AA67" s="131">
        <v>31068460</v>
      </c>
      <c r="AB67" s="131">
        <v>19208550</v>
      </c>
      <c r="AC67" s="131">
        <f t="shared" si="10"/>
        <v>231854.1791044776</v>
      </c>
      <c r="AD67" s="131">
        <f t="shared" si="11"/>
        <v>325568.64406779659</v>
      </c>
      <c r="AE67" s="131">
        <v>2594</v>
      </c>
      <c r="AF67" s="131">
        <v>207</v>
      </c>
      <c r="AG67" s="131">
        <v>114</v>
      </c>
      <c r="AH67" s="93">
        <f t="shared" si="12"/>
        <v>7.9799537393986125E-2</v>
      </c>
      <c r="AI67" s="93">
        <f t="shared" si="13"/>
        <v>4.3947571318427137E-2</v>
      </c>
      <c r="AJ67" s="131">
        <v>50939240</v>
      </c>
      <c r="AK67" s="131">
        <v>38463850</v>
      </c>
      <c r="AL67" s="131">
        <f t="shared" si="14"/>
        <v>246083.28502415458</v>
      </c>
      <c r="AM67" s="131">
        <f t="shared" si="15"/>
        <v>337402.19298245612</v>
      </c>
      <c r="AN67" s="131">
        <v>1447</v>
      </c>
      <c r="AO67" s="131">
        <v>254</v>
      </c>
      <c r="AP67" s="131">
        <v>164</v>
      </c>
      <c r="AQ67" s="93">
        <f t="shared" si="16"/>
        <v>0.17553559087767795</v>
      </c>
      <c r="AR67" s="93">
        <f t="shared" si="17"/>
        <v>0.11333794056668971</v>
      </c>
      <c r="AS67" s="131">
        <v>65151010</v>
      </c>
      <c r="AT67" s="131">
        <v>49023500</v>
      </c>
      <c r="AU67" s="131">
        <f t="shared" si="18"/>
        <v>256500.03937007874</v>
      </c>
      <c r="AV67" s="131">
        <f t="shared" si="19"/>
        <v>298923.78048780491</v>
      </c>
      <c r="AW67" s="131">
        <v>627</v>
      </c>
      <c r="AX67" s="131">
        <v>153</v>
      </c>
      <c r="AY67" s="131">
        <v>114</v>
      </c>
      <c r="AZ67" s="93">
        <f t="shared" si="20"/>
        <v>0.24401913875598086</v>
      </c>
      <c r="BA67" s="93">
        <f t="shared" si="21"/>
        <v>0.18181818181818182</v>
      </c>
      <c r="BB67" s="131">
        <v>39568610</v>
      </c>
      <c r="BC67" s="131">
        <v>34176690</v>
      </c>
      <c r="BD67" s="131">
        <f t="shared" si="22"/>
        <v>258618.36601307191</v>
      </c>
      <c r="BE67" s="131">
        <f t="shared" si="23"/>
        <v>299795.5263157895</v>
      </c>
      <c r="BF67" s="131">
        <v>221</v>
      </c>
      <c r="BG67" s="131">
        <v>65</v>
      </c>
      <c r="BH67" s="131">
        <v>46</v>
      </c>
      <c r="BI67" s="93">
        <f t="shared" si="24"/>
        <v>0.29411764705882354</v>
      </c>
      <c r="BJ67" s="93">
        <f t="shared" si="25"/>
        <v>0.20814479638009051</v>
      </c>
      <c r="BK67" s="131">
        <v>18411320</v>
      </c>
      <c r="BL67" s="131">
        <v>16867970</v>
      </c>
      <c r="BM67" s="131">
        <f t="shared" si="26"/>
        <v>283251.07692307694</v>
      </c>
      <c r="BN67" s="131">
        <f t="shared" si="27"/>
        <v>366695</v>
      </c>
      <c r="BO67" s="131">
        <f t="shared" si="43"/>
        <v>8401</v>
      </c>
      <c r="BP67" s="131">
        <f t="shared" si="43"/>
        <v>814</v>
      </c>
      <c r="BQ67" s="131">
        <f t="shared" si="43"/>
        <v>498</v>
      </c>
      <c r="BR67" s="93">
        <f t="shared" si="30"/>
        <v>9.6893226996786097E-2</v>
      </c>
      <c r="BS67" s="93">
        <f t="shared" si="31"/>
        <v>5.9278657302702056E-2</v>
      </c>
      <c r="BT67" s="131">
        <f t="shared" si="44"/>
        <v>205387960</v>
      </c>
      <c r="BU67" s="131">
        <f t="shared" si="44"/>
        <v>157989880</v>
      </c>
      <c r="BV67" s="131">
        <f t="shared" si="33"/>
        <v>252319.36117936118</v>
      </c>
      <c r="BW67" s="131">
        <f t="shared" si="34"/>
        <v>317248.75502008031</v>
      </c>
      <c r="BY67" s="65" t="str">
        <f t="shared" si="35"/>
        <v>岸和田市</v>
      </c>
      <c r="BZ67" s="147">
        <f t="shared" si="36"/>
        <v>9.4519651407116531E-2</v>
      </c>
      <c r="CA67" s="162">
        <f t="shared" si="37"/>
        <v>9.5000000000000001E-2</v>
      </c>
      <c r="CB67" s="65" t="str">
        <f t="shared" si="38"/>
        <v>阪南市</v>
      </c>
      <c r="CC67" s="147">
        <f t="shared" si="39"/>
        <v>5.639845139688187E-2</v>
      </c>
      <c r="CD67" s="147">
        <f t="shared" si="40"/>
        <v>5.6000000000000001E-2</v>
      </c>
      <c r="CE67" s="66"/>
      <c r="CF67" s="147">
        <f t="shared" si="41"/>
        <v>0.114</v>
      </c>
      <c r="CG67" s="147">
        <f t="shared" si="42"/>
        <v>7.4999999999999997E-2</v>
      </c>
      <c r="CH67" s="184">
        <v>0</v>
      </c>
    </row>
    <row r="68" spans="2:86" s="20" customFormat="1" ht="12">
      <c r="B68" s="92">
        <v>62</v>
      </c>
      <c r="C68" s="94" t="s">
        <v>21</v>
      </c>
      <c r="D68" s="131">
        <v>22</v>
      </c>
      <c r="E68" s="131">
        <v>5</v>
      </c>
      <c r="F68" s="131">
        <v>2</v>
      </c>
      <c r="G68" s="93">
        <f t="shared" si="0"/>
        <v>0.22727272727272727</v>
      </c>
      <c r="H68" s="93">
        <f t="shared" si="1"/>
        <v>9.0909090909090912E-2</v>
      </c>
      <c r="I68" s="131">
        <v>929040</v>
      </c>
      <c r="J68" s="131">
        <v>877060</v>
      </c>
      <c r="K68" s="131">
        <f t="shared" si="2"/>
        <v>185808</v>
      </c>
      <c r="L68" s="131">
        <f t="shared" si="3"/>
        <v>438530</v>
      </c>
      <c r="M68" s="131">
        <v>54</v>
      </c>
      <c r="N68" s="131">
        <v>3</v>
      </c>
      <c r="O68" s="131">
        <v>2</v>
      </c>
      <c r="P68" s="93">
        <f t="shared" si="4"/>
        <v>5.5555555555555552E-2</v>
      </c>
      <c r="Q68" s="93">
        <f t="shared" si="5"/>
        <v>3.7037037037037035E-2</v>
      </c>
      <c r="R68" s="131">
        <v>562600</v>
      </c>
      <c r="S68" s="131">
        <v>514250</v>
      </c>
      <c r="T68" s="131">
        <f t="shared" si="6"/>
        <v>187533.33333333334</v>
      </c>
      <c r="U68" s="131">
        <f t="shared" si="7"/>
        <v>257125</v>
      </c>
      <c r="V68" s="131">
        <v>5025</v>
      </c>
      <c r="W68" s="131">
        <v>200</v>
      </c>
      <c r="X68" s="131">
        <v>64</v>
      </c>
      <c r="Y68" s="93">
        <f t="shared" si="8"/>
        <v>3.9800995024875621E-2</v>
      </c>
      <c r="Z68" s="93">
        <f t="shared" si="9"/>
        <v>1.2736318407960199E-2</v>
      </c>
      <c r="AA68" s="131">
        <v>33438530</v>
      </c>
      <c r="AB68" s="131">
        <v>21782700</v>
      </c>
      <c r="AC68" s="131">
        <f t="shared" si="10"/>
        <v>167192.65</v>
      </c>
      <c r="AD68" s="131">
        <f t="shared" si="11"/>
        <v>340354.6875</v>
      </c>
      <c r="AE68" s="131">
        <v>3923</v>
      </c>
      <c r="AF68" s="131">
        <v>310</v>
      </c>
      <c r="AG68" s="131">
        <v>151</v>
      </c>
      <c r="AH68" s="93">
        <f t="shared" si="12"/>
        <v>7.9021157277593679E-2</v>
      </c>
      <c r="AI68" s="93">
        <f t="shared" si="13"/>
        <v>3.8490950802956919E-2</v>
      </c>
      <c r="AJ68" s="131">
        <v>60844250</v>
      </c>
      <c r="AK68" s="131">
        <v>44114710</v>
      </c>
      <c r="AL68" s="131">
        <f t="shared" si="14"/>
        <v>196271.77419354839</v>
      </c>
      <c r="AM68" s="131">
        <f t="shared" si="15"/>
        <v>292150.39735099336</v>
      </c>
      <c r="AN68" s="131">
        <v>2076</v>
      </c>
      <c r="AO68" s="131">
        <v>344</v>
      </c>
      <c r="AP68" s="131">
        <v>216</v>
      </c>
      <c r="AQ68" s="93">
        <f t="shared" si="16"/>
        <v>0.16570327552986513</v>
      </c>
      <c r="AR68" s="93">
        <f t="shared" si="17"/>
        <v>0.10404624277456648</v>
      </c>
      <c r="AS68" s="131">
        <v>80205430</v>
      </c>
      <c r="AT68" s="131">
        <v>66084970</v>
      </c>
      <c r="AU68" s="131">
        <f t="shared" si="18"/>
        <v>233155.31976744186</v>
      </c>
      <c r="AV68" s="131">
        <f t="shared" si="19"/>
        <v>305948.93518518517</v>
      </c>
      <c r="AW68" s="131">
        <v>926</v>
      </c>
      <c r="AX68" s="131">
        <v>237</v>
      </c>
      <c r="AY68" s="131">
        <v>163</v>
      </c>
      <c r="AZ68" s="93">
        <f t="shared" si="20"/>
        <v>0.25593952483801297</v>
      </c>
      <c r="BA68" s="93">
        <f t="shared" si="21"/>
        <v>0.17602591792656588</v>
      </c>
      <c r="BB68" s="131">
        <v>62828480</v>
      </c>
      <c r="BC68" s="131">
        <v>56325300</v>
      </c>
      <c r="BD68" s="131">
        <f t="shared" si="22"/>
        <v>265099.07172995782</v>
      </c>
      <c r="BE68" s="131">
        <f t="shared" si="23"/>
        <v>345553.98773006134</v>
      </c>
      <c r="BF68" s="131">
        <v>366</v>
      </c>
      <c r="BG68" s="131">
        <v>144</v>
      </c>
      <c r="BH68" s="131">
        <v>103</v>
      </c>
      <c r="BI68" s="93">
        <f t="shared" si="24"/>
        <v>0.39344262295081966</v>
      </c>
      <c r="BJ68" s="93">
        <f t="shared" si="25"/>
        <v>0.28142076502732238</v>
      </c>
      <c r="BK68" s="131">
        <v>34546830</v>
      </c>
      <c r="BL68" s="131">
        <v>31602800</v>
      </c>
      <c r="BM68" s="131">
        <f t="shared" si="26"/>
        <v>239908.54166666666</v>
      </c>
      <c r="BN68" s="131">
        <f t="shared" si="27"/>
        <v>306823.3009708738</v>
      </c>
      <c r="BO68" s="131">
        <f t="shared" si="43"/>
        <v>12392</v>
      </c>
      <c r="BP68" s="131">
        <f t="shared" si="43"/>
        <v>1243</v>
      </c>
      <c r="BQ68" s="131">
        <f t="shared" si="43"/>
        <v>701</v>
      </c>
      <c r="BR68" s="93">
        <f t="shared" si="30"/>
        <v>0.10030664945125888</v>
      </c>
      <c r="BS68" s="93">
        <f t="shared" si="31"/>
        <v>5.6568754034861203E-2</v>
      </c>
      <c r="BT68" s="131">
        <f t="shared" si="44"/>
        <v>273355160</v>
      </c>
      <c r="BU68" s="131">
        <f t="shared" si="44"/>
        <v>221301790</v>
      </c>
      <c r="BV68" s="131">
        <f t="shared" si="33"/>
        <v>219915.65567176187</v>
      </c>
      <c r="BW68" s="131">
        <f t="shared" si="34"/>
        <v>315694.42225392297</v>
      </c>
      <c r="BY68" s="65" t="str">
        <f t="shared" si="35"/>
        <v>太子町</v>
      </c>
      <c r="BZ68" s="147">
        <f t="shared" si="36"/>
        <v>9.3972472710014243E-2</v>
      </c>
      <c r="CA68" s="162">
        <f t="shared" si="37"/>
        <v>9.4E-2</v>
      </c>
      <c r="CB68" s="65" t="str">
        <f t="shared" si="38"/>
        <v>富田林市</v>
      </c>
      <c r="CC68" s="147">
        <f t="shared" si="39"/>
        <v>5.6194402256454765E-2</v>
      </c>
      <c r="CD68" s="147">
        <f t="shared" si="40"/>
        <v>5.6000000000000001E-2</v>
      </c>
      <c r="CE68" s="66"/>
      <c r="CF68" s="147">
        <f t="shared" si="41"/>
        <v>0.114</v>
      </c>
      <c r="CG68" s="147">
        <f t="shared" si="42"/>
        <v>7.4999999999999997E-2</v>
      </c>
      <c r="CH68" s="184">
        <v>0</v>
      </c>
    </row>
    <row r="69" spans="2:86" s="20" customFormat="1" ht="12">
      <c r="B69" s="92">
        <v>63</v>
      </c>
      <c r="C69" s="94" t="s">
        <v>32</v>
      </c>
      <c r="D69" s="131">
        <v>5</v>
      </c>
      <c r="E69" s="131">
        <v>0</v>
      </c>
      <c r="F69" s="131">
        <v>0</v>
      </c>
      <c r="G69" s="93">
        <f t="shared" si="0"/>
        <v>0</v>
      </c>
      <c r="H69" s="93">
        <f t="shared" si="1"/>
        <v>0</v>
      </c>
      <c r="I69" s="131">
        <v>0</v>
      </c>
      <c r="J69" s="131">
        <v>0</v>
      </c>
      <c r="K69" s="131" t="str">
        <f t="shared" si="2"/>
        <v>-</v>
      </c>
      <c r="L69" s="131" t="str">
        <f t="shared" si="3"/>
        <v>-</v>
      </c>
      <c r="M69" s="131">
        <v>19</v>
      </c>
      <c r="N69" s="131">
        <v>2</v>
      </c>
      <c r="O69" s="131">
        <v>0</v>
      </c>
      <c r="P69" s="93">
        <f t="shared" si="4"/>
        <v>0.10526315789473684</v>
      </c>
      <c r="Q69" s="93">
        <f t="shared" si="5"/>
        <v>0</v>
      </c>
      <c r="R69" s="131">
        <v>215910</v>
      </c>
      <c r="S69" s="131">
        <v>0</v>
      </c>
      <c r="T69" s="131">
        <f t="shared" si="6"/>
        <v>107955</v>
      </c>
      <c r="U69" s="131" t="str">
        <f t="shared" si="7"/>
        <v>-</v>
      </c>
      <c r="V69" s="131">
        <v>3460</v>
      </c>
      <c r="W69" s="131">
        <v>129</v>
      </c>
      <c r="X69" s="131">
        <v>39</v>
      </c>
      <c r="Y69" s="93">
        <f t="shared" si="8"/>
        <v>3.7283236994219655E-2</v>
      </c>
      <c r="Z69" s="93">
        <f t="shared" si="9"/>
        <v>1.1271676300578034E-2</v>
      </c>
      <c r="AA69" s="131">
        <v>32705860</v>
      </c>
      <c r="AB69" s="131">
        <v>21009040</v>
      </c>
      <c r="AC69" s="131">
        <f t="shared" si="10"/>
        <v>253533.7984496124</v>
      </c>
      <c r="AD69" s="131">
        <f t="shared" si="11"/>
        <v>538693.33333333337</v>
      </c>
      <c r="AE69" s="131">
        <v>2662</v>
      </c>
      <c r="AF69" s="131">
        <v>245</v>
      </c>
      <c r="AG69" s="131">
        <v>116</v>
      </c>
      <c r="AH69" s="93">
        <f t="shared" si="12"/>
        <v>9.2036063110443281E-2</v>
      </c>
      <c r="AI69" s="93">
        <f t="shared" si="13"/>
        <v>4.3576258452291509E-2</v>
      </c>
      <c r="AJ69" s="131">
        <v>59949320</v>
      </c>
      <c r="AK69" s="131">
        <v>43862410</v>
      </c>
      <c r="AL69" s="131">
        <f t="shared" si="14"/>
        <v>244691.10204081633</v>
      </c>
      <c r="AM69" s="131">
        <f t="shared" si="15"/>
        <v>378124.22413793101</v>
      </c>
      <c r="AN69" s="131">
        <v>1750</v>
      </c>
      <c r="AO69" s="131">
        <v>333</v>
      </c>
      <c r="AP69" s="131">
        <v>169</v>
      </c>
      <c r="AQ69" s="93">
        <f t="shared" si="16"/>
        <v>0.19028571428571428</v>
      </c>
      <c r="AR69" s="93">
        <f t="shared" si="17"/>
        <v>9.6571428571428572E-2</v>
      </c>
      <c r="AS69" s="131">
        <v>83541100</v>
      </c>
      <c r="AT69" s="131">
        <v>66184690</v>
      </c>
      <c r="AU69" s="131">
        <f t="shared" si="18"/>
        <v>250874.17417417417</v>
      </c>
      <c r="AV69" s="131">
        <f t="shared" si="19"/>
        <v>391625.38461538462</v>
      </c>
      <c r="AW69" s="131">
        <v>858</v>
      </c>
      <c r="AX69" s="131">
        <v>234</v>
      </c>
      <c r="AY69" s="131">
        <v>142</v>
      </c>
      <c r="AZ69" s="93">
        <f t="shared" si="20"/>
        <v>0.27272727272727271</v>
      </c>
      <c r="BA69" s="93">
        <f t="shared" si="21"/>
        <v>0.1655011655011655</v>
      </c>
      <c r="BB69" s="131">
        <v>75299840</v>
      </c>
      <c r="BC69" s="131">
        <v>49044210</v>
      </c>
      <c r="BD69" s="131">
        <f t="shared" si="22"/>
        <v>321794.18803418806</v>
      </c>
      <c r="BE69" s="131">
        <f t="shared" si="23"/>
        <v>345381.76056338026</v>
      </c>
      <c r="BF69" s="131">
        <v>288</v>
      </c>
      <c r="BG69" s="131">
        <v>107</v>
      </c>
      <c r="BH69" s="131">
        <v>75</v>
      </c>
      <c r="BI69" s="93">
        <f t="shared" si="24"/>
        <v>0.37152777777777779</v>
      </c>
      <c r="BJ69" s="93">
        <f t="shared" si="25"/>
        <v>0.26041666666666669</v>
      </c>
      <c r="BK69" s="131">
        <v>35167890</v>
      </c>
      <c r="BL69" s="131">
        <v>31520640</v>
      </c>
      <c r="BM69" s="131">
        <f t="shared" si="26"/>
        <v>328671.86915887852</v>
      </c>
      <c r="BN69" s="131">
        <f t="shared" si="27"/>
        <v>420275.20000000001</v>
      </c>
      <c r="BO69" s="131">
        <f t="shared" si="43"/>
        <v>9042</v>
      </c>
      <c r="BP69" s="131">
        <f t="shared" si="43"/>
        <v>1050</v>
      </c>
      <c r="BQ69" s="131">
        <f t="shared" si="43"/>
        <v>541</v>
      </c>
      <c r="BR69" s="93">
        <f t="shared" si="30"/>
        <v>0.11612475116124751</v>
      </c>
      <c r="BS69" s="93">
        <f t="shared" si="31"/>
        <v>5.9831895598318953E-2</v>
      </c>
      <c r="BT69" s="131">
        <f t="shared" si="44"/>
        <v>286879920</v>
      </c>
      <c r="BU69" s="131">
        <f t="shared" si="44"/>
        <v>211620990</v>
      </c>
      <c r="BV69" s="131">
        <f t="shared" si="33"/>
        <v>273218.97142857144</v>
      </c>
      <c r="BW69" s="131">
        <f t="shared" si="34"/>
        <v>391166.3401109057</v>
      </c>
      <c r="BY69" s="65" t="str">
        <f t="shared" si="35"/>
        <v>河南町</v>
      </c>
      <c r="BZ69" s="147">
        <f t="shared" si="36"/>
        <v>9.2567102546455615E-2</v>
      </c>
      <c r="CA69" s="162">
        <f t="shared" si="37"/>
        <v>9.2999999999999999E-2</v>
      </c>
      <c r="CB69" s="65" t="str">
        <f t="shared" si="38"/>
        <v>貝塚市</v>
      </c>
      <c r="CC69" s="147">
        <f t="shared" si="39"/>
        <v>5.4695401851707771E-2</v>
      </c>
      <c r="CD69" s="147">
        <f t="shared" si="40"/>
        <v>5.5E-2</v>
      </c>
      <c r="CE69" s="66"/>
      <c r="CF69" s="147">
        <f t="shared" si="41"/>
        <v>0.114</v>
      </c>
      <c r="CG69" s="147">
        <f t="shared" si="42"/>
        <v>7.4999999999999997E-2</v>
      </c>
      <c r="CH69" s="184">
        <v>0</v>
      </c>
    </row>
    <row r="70" spans="2:86" s="20" customFormat="1" ht="12">
      <c r="B70" s="92">
        <v>64</v>
      </c>
      <c r="C70" s="94" t="s">
        <v>53</v>
      </c>
      <c r="D70" s="131">
        <v>72</v>
      </c>
      <c r="E70" s="131">
        <v>7</v>
      </c>
      <c r="F70" s="131">
        <v>3</v>
      </c>
      <c r="G70" s="93">
        <f t="shared" si="0"/>
        <v>9.7222222222222224E-2</v>
      </c>
      <c r="H70" s="93">
        <f t="shared" si="1"/>
        <v>4.1666666666666664E-2</v>
      </c>
      <c r="I70" s="131">
        <v>3920870</v>
      </c>
      <c r="J70" s="131">
        <v>3858060</v>
      </c>
      <c r="K70" s="131">
        <f t="shared" si="2"/>
        <v>560124.28571428568</v>
      </c>
      <c r="L70" s="131">
        <f t="shared" si="3"/>
        <v>1286020</v>
      </c>
      <c r="M70" s="131">
        <v>139</v>
      </c>
      <c r="N70" s="131">
        <v>21</v>
      </c>
      <c r="O70" s="131">
        <v>10</v>
      </c>
      <c r="P70" s="93">
        <f t="shared" si="4"/>
        <v>0.15107913669064749</v>
      </c>
      <c r="Q70" s="93">
        <f t="shared" si="5"/>
        <v>7.1942446043165464E-2</v>
      </c>
      <c r="R70" s="131">
        <v>8538380</v>
      </c>
      <c r="S70" s="131">
        <v>7053610</v>
      </c>
      <c r="T70" s="131">
        <f t="shared" si="6"/>
        <v>406589.52380952379</v>
      </c>
      <c r="U70" s="131">
        <f t="shared" si="7"/>
        <v>705361</v>
      </c>
      <c r="V70" s="131">
        <v>3853</v>
      </c>
      <c r="W70" s="131">
        <v>121</v>
      </c>
      <c r="X70" s="131">
        <v>48</v>
      </c>
      <c r="Y70" s="93">
        <f t="shared" si="8"/>
        <v>3.1404100700752662E-2</v>
      </c>
      <c r="Z70" s="93">
        <f t="shared" si="9"/>
        <v>1.2457825071372957E-2</v>
      </c>
      <c r="AA70" s="131">
        <v>27309980</v>
      </c>
      <c r="AB70" s="131">
        <v>13102000</v>
      </c>
      <c r="AC70" s="131">
        <f t="shared" si="10"/>
        <v>225702.31404958677</v>
      </c>
      <c r="AD70" s="131">
        <f t="shared" si="11"/>
        <v>272958.33333333331</v>
      </c>
      <c r="AE70" s="131">
        <v>2700</v>
      </c>
      <c r="AF70" s="131">
        <v>206</v>
      </c>
      <c r="AG70" s="131">
        <v>116</v>
      </c>
      <c r="AH70" s="93">
        <f t="shared" si="12"/>
        <v>7.6296296296296293E-2</v>
      </c>
      <c r="AI70" s="93">
        <f t="shared" si="13"/>
        <v>4.296296296296296E-2</v>
      </c>
      <c r="AJ70" s="131">
        <v>61670570</v>
      </c>
      <c r="AK70" s="131">
        <v>39915630</v>
      </c>
      <c r="AL70" s="131">
        <f t="shared" si="14"/>
        <v>299371.6990291262</v>
      </c>
      <c r="AM70" s="131">
        <f t="shared" si="15"/>
        <v>344100.25862068968</v>
      </c>
      <c r="AN70" s="131">
        <v>1699</v>
      </c>
      <c r="AO70" s="131">
        <v>257</v>
      </c>
      <c r="AP70" s="131">
        <v>161</v>
      </c>
      <c r="AQ70" s="93">
        <f t="shared" si="16"/>
        <v>0.15126545026486168</v>
      </c>
      <c r="AR70" s="93">
        <f t="shared" si="17"/>
        <v>9.4761624484991175E-2</v>
      </c>
      <c r="AS70" s="131">
        <v>69006710</v>
      </c>
      <c r="AT70" s="131">
        <v>52764880</v>
      </c>
      <c r="AU70" s="131">
        <f t="shared" si="18"/>
        <v>268508.59922178986</v>
      </c>
      <c r="AV70" s="131">
        <f t="shared" si="19"/>
        <v>327732.17391304346</v>
      </c>
      <c r="AW70" s="131">
        <v>780</v>
      </c>
      <c r="AX70" s="131">
        <v>181</v>
      </c>
      <c r="AY70" s="131">
        <v>136</v>
      </c>
      <c r="AZ70" s="93">
        <f t="shared" si="20"/>
        <v>0.23205128205128206</v>
      </c>
      <c r="BA70" s="93">
        <f t="shared" si="21"/>
        <v>0.17435897435897435</v>
      </c>
      <c r="BB70" s="131">
        <v>58175710</v>
      </c>
      <c r="BC70" s="131">
        <v>47236990</v>
      </c>
      <c r="BD70" s="131">
        <f t="shared" si="22"/>
        <v>321412.76243093924</v>
      </c>
      <c r="BE70" s="131">
        <f t="shared" si="23"/>
        <v>347330.8088235294</v>
      </c>
      <c r="BF70" s="131">
        <v>314</v>
      </c>
      <c r="BG70" s="131">
        <v>91</v>
      </c>
      <c r="BH70" s="131">
        <v>65</v>
      </c>
      <c r="BI70" s="93">
        <f t="shared" si="24"/>
        <v>0.28980891719745222</v>
      </c>
      <c r="BJ70" s="93">
        <f t="shared" si="25"/>
        <v>0.2070063694267516</v>
      </c>
      <c r="BK70" s="131">
        <v>29122520</v>
      </c>
      <c r="BL70" s="131">
        <v>24209010</v>
      </c>
      <c r="BM70" s="131">
        <f t="shared" si="26"/>
        <v>320027.69230769231</v>
      </c>
      <c r="BN70" s="131">
        <f t="shared" si="27"/>
        <v>372446.30769230769</v>
      </c>
      <c r="BO70" s="131">
        <f t="shared" si="43"/>
        <v>9557</v>
      </c>
      <c r="BP70" s="131">
        <f t="shared" si="43"/>
        <v>884</v>
      </c>
      <c r="BQ70" s="131">
        <f t="shared" si="43"/>
        <v>539</v>
      </c>
      <c r="BR70" s="93">
        <f t="shared" si="30"/>
        <v>9.249764570471905E-2</v>
      </c>
      <c r="BS70" s="93">
        <f t="shared" si="31"/>
        <v>5.639845139688187E-2</v>
      </c>
      <c r="BT70" s="131">
        <f t="shared" si="44"/>
        <v>257744740</v>
      </c>
      <c r="BU70" s="131">
        <f t="shared" si="44"/>
        <v>188140180</v>
      </c>
      <c r="BV70" s="131">
        <f t="shared" si="33"/>
        <v>291566.44796380092</v>
      </c>
      <c r="BW70" s="131">
        <f t="shared" si="34"/>
        <v>349054.13729128015</v>
      </c>
      <c r="BY70" s="65" t="str">
        <f t="shared" si="35"/>
        <v>阪南市</v>
      </c>
      <c r="BZ70" s="147">
        <f t="shared" si="36"/>
        <v>9.249764570471905E-2</v>
      </c>
      <c r="CA70" s="162">
        <f t="shared" si="37"/>
        <v>9.1999999999999998E-2</v>
      </c>
      <c r="CB70" s="65" t="str">
        <f t="shared" si="38"/>
        <v>大正区</v>
      </c>
      <c r="CC70" s="147">
        <f t="shared" si="39"/>
        <v>5.439718283754981E-2</v>
      </c>
      <c r="CD70" s="147">
        <f t="shared" si="40"/>
        <v>5.3999999999999999E-2</v>
      </c>
      <c r="CE70" s="66"/>
      <c r="CF70" s="147">
        <f t="shared" si="41"/>
        <v>0.114</v>
      </c>
      <c r="CG70" s="147">
        <f t="shared" si="42"/>
        <v>7.4999999999999997E-2</v>
      </c>
      <c r="CH70" s="184">
        <v>0</v>
      </c>
    </row>
    <row r="71" spans="2:86" s="20" customFormat="1" ht="12">
      <c r="B71" s="92">
        <v>65</v>
      </c>
      <c r="C71" s="94" t="s">
        <v>13</v>
      </c>
      <c r="D71" s="131">
        <v>8</v>
      </c>
      <c r="E71" s="131">
        <v>1</v>
      </c>
      <c r="F71" s="131">
        <v>0</v>
      </c>
      <c r="G71" s="93">
        <f t="shared" si="0"/>
        <v>0.125</v>
      </c>
      <c r="H71" s="93">
        <f t="shared" si="1"/>
        <v>0</v>
      </c>
      <c r="I71" s="131">
        <v>267220</v>
      </c>
      <c r="J71" s="131">
        <v>0</v>
      </c>
      <c r="K71" s="131">
        <f t="shared" si="2"/>
        <v>267220</v>
      </c>
      <c r="L71" s="131" t="str">
        <f t="shared" si="3"/>
        <v>-</v>
      </c>
      <c r="M71" s="131">
        <v>25</v>
      </c>
      <c r="N71" s="131">
        <v>3</v>
      </c>
      <c r="O71" s="131">
        <v>2</v>
      </c>
      <c r="P71" s="93">
        <f t="shared" si="4"/>
        <v>0.12</v>
      </c>
      <c r="Q71" s="93">
        <f t="shared" si="5"/>
        <v>0.08</v>
      </c>
      <c r="R71" s="131">
        <v>3746760</v>
      </c>
      <c r="S71" s="131">
        <v>3603150</v>
      </c>
      <c r="T71" s="131">
        <f t="shared" si="6"/>
        <v>1248920</v>
      </c>
      <c r="U71" s="131">
        <f t="shared" si="7"/>
        <v>1801575</v>
      </c>
      <c r="V71" s="131">
        <v>1822</v>
      </c>
      <c r="W71" s="131">
        <v>55</v>
      </c>
      <c r="X71" s="131">
        <v>22</v>
      </c>
      <c r="Y71" s="93">
        <f t="shared" si="8"/>
        <v>3.0186608122941824E-2</v>
      </c>
      <c r="Z71" s="93">
        <f t="shared" si="9"/>
        <v>1.2074643249176729E-2</v>
      </c>
      <c r="AA71" s="131">
        <v>11034310</v>
      </c>
      <c r="AB71" s="131">
        <v>6185830</v>
      </c>
      <c r="AC71" s="131">
        <f t="shared" si="10"/>
        <v>200623.81818181818</v>
      </c>
      <c r="AD71" s="131">
        <f t="shared" si="11"/>
        <v>281174.09090909088</v>
      </c>
      <c r="AE71" s="131">
        <v>1279</v>
      </c>
      <c r="AF71" s="131">
        <v>64</v>
      </c>
      <c r="AG71" s="131">
        <v>33</v>
      </c>
      <c r="AH71" s="93">
        <f t="shared" si="12"/>
        <v>5.0039093041438623E-2</v>
      </c>
      <c r="AI71" s="93">
        <f t="shared" si="13"/>
        <v>2.5801407349491792E-2</v>
      </c>
      <c r="AJ71" s="131">
        <v>17766760</v>
      </c>
      <c r="AK71" s="131">
        <v>11321340</v>
      </c>
      <c r="AL71" s="131">
        <f t="shared" si="14"/>
        <v>277605.625</v>
      </c>
      <c r="AM71" s="131">
        <f t="shared" si="15"/>
        <v>343070.90909090912</v>
      </c>
      <c r="AN71" s="131">
        <v>848</v>
      </c>
      <c r="AO71" s="131">
        <v>108</v>
      </c>
      <c r="AP71" s="131">
        <v>64</v>
      </c>
      <c r="AQ71" s="93">
        <f t="shared" si="16"/>
        <v>0.12735849056603774</v>
      </c>
      <c r="AR71" s="93">
        <f t="shared" si="17"/>
        <v>7.5471698113207544E-2</v>
      </c>
      <c r="AS71" s="131">
        <v>33400550</v>
      </c>
      <c r="AT71" s="131">
        <v>24616390</v>
      </c>
      <c r="AU71" s="131">
        <f t="shared" si="18"/>
        <v>309264.35185185185</v>
      </c>
      <c r="AV71" s="131">
        <f t="shared" si="19"/>
        <v>384631.09375</v>
      </c>
      <c r="AW71" s="131">
        <v>455</v>
      </c>
      <c r="AX71" s="131">
        <v>103</v>
      </c>
      <c r="AY71" s="131">
        <v>75</v>
      </c>
      <c r="AZ71" s="93">
        <f t="shared" si="20"/>
        <v>0.22637362637362637</v>
      </c>
      <c r="BA71" s="93">
        <f t="shared" si="21"/>
        <v>0.16483516483516483</v>
      </c>
      <c r="BB71" s="131">
        <v>35000820</v>
      </c>
      <c r="BC71" s="131">
        <v>30906580</v>
      </c>
      <c r="BD71" s="131">
        <f t="shared" si="22"/>
        <v>339813.78640776698</v>
      </c>
      <c r="BE71" s="131">
        <f t="shared" si="23"/>
        <v>412087.73333333334</v>
      </c>
      <c r="BF71" s="131">
        <v>191</v>
      </c>
      <c r="BG71" s="131">
        <v>53</v>
      </c>
      <c r="BH71" s="131">
        <v>41</v>
      </c>
      <c r="BI71" s="93">
        <f t="shared" si="24"/>
        <v>0.27748691099476441</v>
      </c>
      <c r="BJ71" s="93">
        <f t="shared" si="25"/>
        <v>0.21465968586387435</v>
      </c>
      <c r="BK71" s="131">
        <v>13612980</v>
      </c>
      <c r="BL71" s="131">
        <v>12100720</v>
      </c>
      <c r="BM71" s="131">
        <f t="shared" si="26"/>
        <v>256848.67924528301</v>
      </c>
      <c r="BN71" s="131">
        <f t="shared" si="27"/>
        <v>295139.51219512196</v>
      </c>
      <c r="BO71" s="131">
        <f t="shared" si="43"/>
        <v>4628</v>
      </c>
      <c r="BP71" s="131">
        <f t="shared" si="43"/>
        <v>387</v>
      </c>
      <c r="BQ71" s="131">
        <f t="shared" si="43"/>
        <v>237</v>
      </c>
      <c r="BR71" s="93">
        <f t="shared" si="30"/>
        <v>8.3621434745030254E-2</v>
      </c>
      <c r="BS71" s="93">
        <f t="shared" si="31"/>
        <v>5.1210025929127052E-2</v>
      </c>
      <c r="BT71" s="131">
        <f t="shared" si="44"/>
        <v>114829400</v>
      </c>
      <c r="BU71" s="131">
        <f t="shared" si="44"/>
        <v>88734010</v>
      </c>
      <c r="BV71" s="131">
        <f t="shared" si="33"/>
        <v>296716.79586563306</v>
      </c>
      <c r="BW71" s="131">
        <f t="shared" si="34"/>
        <v>374405.10548523208</v>
      </c>
      <c r="BY71" s="65" t="str">
        <f t="shared" si="35"/>
        <v>豊能町</v>
      </c>
      <c r="BZ71" s="147">
        <f t="shared" si="36"/>
        <v>9.1787439613526575E-2</v>
      </c>
      <c r="CA71" s="162">
        <f t="shared" si="37"/>
        <v>9.1999999999999998E-2</v>
      </c>
      <c r="CB71" s="65" t="str">
        <f t="shared" si="38"/>
        <v>豊能町</v>
      </c>
      <c r="CC71" s="147">
        <f t="shared" si="39"/>
        <v>5.3560176433522372E-2</v>
      </c>
      <c r="CD71" s="147">
        <f t="shared" si="40"/>
        <v>5.3999999999999999E-2</v>
      </c>
      <c r="CE71" s="66"/>
      <c r="CF71" s="147">
        <f t="shared" si="41"/>
        <v>0.114</v>
      </c>
      <c r="CG71" s="147">
        <f t="shared" si="42"/>
        <v>7.4999999999999997E-2</v>
      </c>
      <c r="CH71" s="184">
        <v>0</v>
      </c>
    </row>
    <row r="72" spans="2:86" s="20" customFormat="1" ht="12">
      <c r="B72" s="92">
        <v>66</v>
      </c>
      <c r="C72" s="94" t="s">
        <v>7</v>
      </c>
      <c r="D72" s="131">
        <v>11</v>
      </c>
      <c r="E72" s="131">
        <v>3</v>
      </c>
      <c r="F72" s="131">
        <v>2</v>
      </c>
      <c r="G72" s="93">
        <f t="shared" ref="G72:G80" si="45">IFERROR(E72/D72,"-")</f>
        <v>0.27272727272727271</v>
      </c>
      <c r="H72" s="93">
        <f t="shared" ref="H72:H80" si="46">IFERROR(F72/D72,"-")</f>
        <v>0.18181818181818182</v>
      </c>
      <c r="I72" s="131">
        <v>243590</v>
      </c>
      <c r="J72" s="131">
        <v>222810</v>
      </c>
      <c r="K72" s="131">
        <f t="shared" ref="K72:K80" si="47">IFERROR(I72/E72,"-")</f>
        <v>81196.666666666672</v>
      </c>
      <c r="L72" s="131">
        <f t="shared" ref="L72:L80" si="48">IFERROR(J72/F72,"-")</f>
        <v>111405</v>
      </c>
      <c r="M72" s="131">
        <v>11</v>
      </c>
      <c r="N72" s="131">
        <v>4</v>
      </c>
      <c r="O72" s="131">
        <v>3</v>
      </c>
      <c r="P72" s="93">
        <f t="shared" ref="P72:P80" si="49">IFERROR(N72/M72,"-")</f>
        <v>0.36363636363636365</v>
      </c>
      <c r="Q72" s="93">
        <f t="shared" ref="Q72:Q80" si="50">IFERROR(O72/M72,"-")</f>
        <v>0.27272727272727271</v>
      </c>
      <c r="R72" s="131">
        <v>393200</v>
      </c>
      <c r="S72" s="131">
        <v>319280</v>
      </c>
      <c r="T72" s="131">
        <f t="shared" ref="T72:T80" si="51">IFERROR(R72/N72,"-")</f>
        <v>98300</v>
      </c>
      <c r="U72" s="131">
        <f t="shared" ref="U72:U80" si="52">IFERROR(S72/O72,"-")</f>
        <v>106426.66666666667</v>
      </c>
      <c r="V72" s="131">
        <v>1995</v>
      </c>
      <c r="W72" s="131">
        <v>53</v>
      </c>
      <c r="X72" s="131">
        <v>23</v>
      </c>
      <c r="Y72" s="93">
        <f t="shared" ref="Y72:Y80" si="53">IFERROR(W72/V72,"-")</f>
        <v>2.6566416040100252E-2</v>
      </c>
      <c r="Z72" s="93">
        <f t="shared" ref="Z72:Z80" si="54">IFERROR(X72/V72,"-")</f>
        <v>1.1528822055137845E-2</v>
      </c>
      <c r="AA72" s="131">
        <v>11302520</v>
      </c>
      <c r="AB72" s="131">
        <v>7699330</v>
      </c>
      <c r="AC72" s="131">
        <f t="shared" ref="AC72:AC80" si="55">IFERROR(AA72/W72,"-")</f>
        <v>213255.09433962265</v>
      </c>
      <c r="AD72" s="131">
        <f t="shared" ref="AD72:AD80" si="56">IFERROR(AB72/X72,"-")</f>
        <v>334753.47826086957</v>
      </c>
      <c r="AE72" s="131">
        <v>1310</v>
      </c>
      <c r="AF72" s="131">
        <v>92</v>
      </c>
      <c r="AG72" s="131">
        <v>37</v>
      </c>
      <c r="AH72" s="93">
        <f t="shared" ref="AH72:AH80" si="57">IFERROR(AF72/AE72,"-")</f>
        <v>7.0229007633587789E-2</v>
      </c>
      <c r="AI72" s="93">
        <f t="shared" ref="AI72:AI80" si="58">IFERROR(AG72/AE72,"-")</f>
        <v>2.8244274809160305E-2</v>
      </c>
      <c r="AJ72" s="131">
        <v>17919000</v>
      </c>
      <c r="AK72" s="131">
        <v>13491540</v>
      </c>
      <c r="AL72" s="131">
        <f t="shared" ref="AL72:AL80" si="59">IFERROR(AJ72/AF72,"-")</f>
        <v>194771.73913043478</v>
      </c>
      <c r="AM72" s="131">
        <f t="shared" ref="AM72:AM80" si="60">IFERROR(AK72/AG72,"-")</f>
        <v>364636.21621621621</v>
      </c>
      <c r="AN72" s="131">
        <v>799</v>
      </c>
      <c r="AO72" s="131">
        <v>108</v>
      </c>
      <c r="AP72" s="131">
        <v>67</v>
      </c>
      <c r="AQ72" s="93">
        <f t="shared" ref="AQ72:AQ80" si="61">IFERROR(AO72/AN72,"-")</f>
        <v>0.13516896120150187</v>
      </c>
      <c r="AR72" s="93">
        <f t="shared" ref="AR72:AR80" si="62">IFERROR(AP72/AN72,"-")</f>
        <v>8.3854818523153948E-2</v>
      </c>
      <c r="AS72" s="131">
        <v>21173830</v>
      </c>
      <c r="AT72" s="131">
        <v>18068850</v>
      </c>
      <c r="AU72" s="131">
        <f t="shared" ref="AU72:AU80" si="63">IFERROR(AS72/AO72,"-")</f>
        <v>196053.98148148149</v>
      </c>
      <c r="AV72" s="131">
        <f t="shared" ref="AV72:AV80" si="64">IFERROR(AT72/AP72,"-")</f>
        <v>269684.32835820894</v>
      </c>
      <c r="AW72" s="131">
        <v>447</v>
      </c>
      <c r="AX72" s="131">
        <v>118</v>
      </c>
      <c r="AY72" s="131">
        <v>80</v>
      </c>
      <c r="AZ72" s="93">
        <f t="shared" ref="AZ72:AZ80" si="65">IFERROR(AX72/AW72,"-")</f>
        <v>0.26398210290827739</v>
      </c>
      <c r="BA72" s="93">
        <f t="shared" ref="BA72:BA80" si="66">IFERROR(AY72/AW72,"-")</f>
        <v>0.17897091722595079</v>
      </c>
      <c r="BB72" s="131">
        <v>26258870</v>
      </c>
      <c r="BC72" s="131">
        <v>21154780</v>
      </c>
      <c r="BD72" s="131">
        <f t="shared" ref="BD72:BD80" si="67">IFERROR(BB72/AX72,"-")</f>
        <v>222532.79661016949</v>
      </c>
      <c r="BE72" s="131">
        <f t="shared" ref="BE72:BE80" si="68">IFERROR(BC72/AY72,"-")</f>
        <v>264434.75</v>
      </c>
      <c r="BF72" s="131">
        <v>188</v>
      </c>
      <c r="BG72" s="131">
        <v>59</v>
      </c>
      <c r="BH72" s="131">
        <v>43</v>
      </c>
      <c r="BI72" s="93">
        <f t="shared" ref="BI72:BI80" si="69">IFERROR(BG72/BF72,"-")</f>
        <v>0.31382978723404253</v>
      </c>
      <c r="BJ72" s="93">
        <f t="shared" ref="BJ72:BJ80" si="70">IFERROR(BH72/BF72,"-")</f>
        <v>0.22872340425531915</v>
      </c>
      <c r="BK72" s="131">
        <v>16560640</v>
      </c>
      <c r="BL72" s="131">
        <v>15089440</v>
      </c>
      <c r="BM72" s="131">
        <f t="shared" ref="BM72:BM80" si="71">IFERROR(BK72/BG72,"-")</f>
        <v>280688.81355932204</v>
      </c>
      <c r="BN72" s="131">
        <f t="shared" ref="BN72:BN80" si="72">IFERROR(BL72/BH72,"-")</f>
        <v>350917.20930232556</v>
      </c>
      <c r="BO72" s="131">
        <f t="shared" ref="BO72:BQ80" si="73">SUM(D72,M72,V72,AE72,AN72,AW72,BF72)</f>
        <v>4761</v>
      </c>
      <c r="BP72" s="131">
        <f t="shared" si="73"/>
        <v>437</v>
      </c>
      <c r="BQ72" s="131">
        <f t="shared" si="73"/>
        <v>255</v>
      </c>
      <c r="BR72" s="93">
        <f t="shared" ref="BR72:BR80" si="74">IFERROR(BP72/BO72,"-")</f>
        <v>9.1787439613526575E-2</v>
      </c>
      <c r="BS72" s="93">
        <f t="shared" ref="BS72:BS80" si="75">IFERROR(BQ72/BO72,"-")</f>
        <v>5.3560176433522372E-2</v>
      </c>
      <c r="BT72" s="131">
        <f t="shared" si="44"/>
        <v>93851650</v>
      </c>
      <c r="BU72" s="131">
        <f t="shared" si="44"/>
        <v>76046030</v>
      </c>
      <c r="BV72" s="131">
        <f t="shared" ref="BV72:BV80" si="76">IFERROR(BT72/BP72,"-")</f>
        <v>214763.50114416477</v>
      </c>
      <c r="BW72" s="131">
        <f t="shared" ref="BW72:BW80" si="77">IFERROR(BU72/BQ72,"-")</f>
        <v>298219.72549019608</v>
      </c>
      <c r="BY72" s="65" t="str">
        <f t="shared" ref="BY72:BY80" si="78">INDEX($C$7:$C$80,MATCH(BZ72,BR$7:BR$80,0))</f>
        <v>河内長野市</v>
      </c>
      <c r="BZ72" s="147">
        <f t="shared" ref="BZ72:BZ80" si="79">LARGE(BR$7:BR$80,ROW(BH66))</f>
        <v>9.1463414634146339E-2</v>
      </c>
      <c r="CA72" s="162">
        <f t="shared" ref="CA72:CA80" si="80">ROUND(BZ72,3)</f>
        <v>9.0999999999999998E-2</v>
      </c>
      <c r="CB72" s="65" t="str">
        <f t="shared" ref="CB72:CB80" si="81">INDEX($C$7:$C$80,MATCH(CC72,BS$7:BS$80,0))</f>
        <v>河内長野市</v>
      </c>
      <c r="CC72" s="147">
        <f t="shared" ref="CC72:CC80" si="82">LARGE(BS$7:BS$80,ROW(BJ66))</f>
        <v>5.2928828468612556E-2</v>
      </c>
      <c r="CD72" s="147">
        <f t="shared" ref="CD72:CD80" si="83">ROUND(CC72,3)</f>
        <v>5.2999999999999999E-2</v>
      </c>
      <c r="CE72" s="66"/>
      <c r="CF72" s="147">
        <f t="shared" ref="CF72:CF80" si="84">ROUND($BR$81,3)</f>
        <v>0.114</v>
      </c>
      <c r="CG72" s="147">
        <f t="shared" ref="CG72:CG79" si="85">ROUND($BS$81,3)</f>
        <v>7.4999999999999997E-2</v>
      </c>
      <c r="CH72" s="184">
        <v>0</v>
      </c>
    </row>
    <row r="73" spans="2:86" s="20" customFormat="1" ht="12">
      <c r="B73" s="92">
        <v>67</v>
      </c>
      <c r="C73" s="94" t="s">
        <v>8</v>
      </c>
      <c r="D73" s="131">
        <v>20</v>
      </c>
      <c r="E73" s="131">
        <v>2</v>
      </c>
      <c r="F73" s="131">
        <v>0</v>
      </c>
      <c r="G73" s="93">
        <f t="shared" si="45"/>
        <v>0.1</v>
      </c>
      <c r="H73" s="93">
        <f t="shared" si="46"/>
        <v>0</v>
      </c>
      <c r="I73" s="131">
        <v>53680</v>
      </c>
      <c r="J73" s="131">
        <v>0</v>
      </c>
      <c r="K73" s="131">
        <f t="shared" si="47"/>
        <v>26840</v>
      </c>
      <c r="L73" s="131" t="str">
        <f t="shared" si="48"/>
        <v>-</v>
      </c>
      <c r="M73" s="131">
        <v>42</v>
      </c>
      <c r="N73" s="131">
        <v>4</v>
      </c>
      <c r="O73" s="131">
        <v>1</v>
      </c>
      <c r="P73" s="93">
        <f t="shared" si="49"/>
        <v>9.5238095238095233E-2</v>
      </c>
      <c r="Q73" s="93">
        <f t="shared" si="50"/>
        <v>2.3809523809523808E-2</v>
      </c>
      <c r="R73" s="131">
        <v>193230</v>
      </c>
      <c r="S73" s="131">
        <v>61960</v>
      </c>
      <c r="T73" s="131">
        <f t="shared" si="51"/>
        <v>48307.5</v>
      </c>
      <c r="U73" s="131">
        <f t="shared" si="52"/>
        <v>61960</v>
      </c>
      <c r="V73" s="131">
        <v>719</v>
      </c>
      <c r="W73" s="131">
        <v>24</v>
      </c>
      <c r="X73" s="131">
        <v>5</v>
      </c>
      <c r="Y73" s="93">
        <f t="shared" si="53"/>
        <v>3.3379694019471488E-2</v>
      </c>
      <c r="Z73" s="93">
        <f t="shared" si="54"/>
        <v>6.954102920723227E-3</v>
      </c>
      <c r="AA73" s="131">
        <v>3222520</v>
      </c>
      <c r="AB73" s="131">
        <v>1996750</v>
      </c>
      <c r="AC73" s="131">
        <f t="shared" si="55"/>
        <v>134271.66666666666</v>
      </c>
      <c r="AD73" s="131">
        <f t="shared" si="56"/>
        <v>399350</v>
      </c>
      <c r="AE73" s="131">
        <v>558</v>
      </c>
      <c r="AF73" s="131">
        <v>26</v>
      </c>
      <c r="AG73" s="131">
        <v>12</v>
      </c>
      <c r="AH73" s="93">
        <f t="shared" si="57"/>
        <v>4.6594982078853049E-2</v>
      </c>
      <c r="AI73" s="93">
        <f t="shared" si="58"/>
        <v>2.1505376344086023E-2</v>
      </c>
      <c r="AJ73" s="131">
        <v>4206380</v>
      </c>
      <c r="AK73" s="131">
        <v>2989070</v>
      </c>
      <c r="AL73" s="131">
        <f t="shared" si="59"/>
        <v>161783.84615384616</v>
      </c>
      <c r="AM73" s="131">
        <f t="shared" si="60"/>
        <v>249089.16666666666</v>
      </c>
      <c r="AN73" s="131">
        <v>407</v>
      </c>
      <c r="AO73" s="131">
        <v>48</v>
      </c>
      <c r="AP73" s="131">
        <v>22</v>
      </c>
      <c r="AQ73" s="93">
        <f t="shared" si="61"/>
        <v>0.11793611793611794</v>
      </c>
      <c r="AR73" s="93">
        <f t="shared" si="62"/>
        <v>5.4054054054054057E-2</v>
      </c>
      <c r="AS73" s="131">
        <v>12969380</v>
      </c>
      <c r="AT73" s="131">
        <v>6490080</v>
      </c>
      <c r="AU73" s="131">
        <f t="shared" si="63"/>
        <v>270195.41666666669</v>
      </c>
      <c r="AV73" s="131">
        <f t="shared" si="64"/>
        <v>295003.63636363635</v>
      </c>
      <c r="AW73" s="131">
        <v>247</v>
      </c>
      <c r="AX73" s="131">
        <v>48</v>
      </c>
      <c r="AY73" s="131">
        <v>28</v>
      </c>
      <c r="AZ73" s="93">
        <f t="shared" si="65"/>
        <v>0.19433198380566802</v>
      </c>
      <c r="BA73" s="93">
        <f t="shared" si="66"/>
        <v>0.11336032388663968</v>
      </c>
      <c r="BB73" s="131">
        <v>13091890</v>
      </c>
      <c r="BC73" s="131">
        <v>9836450</v>
      </c>
      <c r="BD73" s="131">
        <f t="shared" si="67"/>
        <v>272747.70833333331</v>
      </c>
      <c r="BE73" s="131">
        <f t="shared" si="68"/>
        <v>351301.78571428574</v>
      </c>
      <c r="BF73" s="131">
        <v>114</v>
      </c>
      <c r="BG73" s="131">
        <v>27</v>
      </c>
      <c r="BH73" s="131">
        <v>15</v>
      </c>
      <c r="BI73" s="93">
        <f t="shared" si="69"/>
        <v>0.23684210526315788</v>
      </c>
      <c r="BJ73" s="93">
        <f t="shared" si="70"/>
        <v>0.13157894736842105</v>
      </c>
      <c r="BK73" s="131">
        <v>7371680</v>
      </c>
      <c r="BL73" s="131">
        <v>5343240</v>
      </c>
      <c r="BM73" s="131">
        <f t="shared" si="71"/>
        <v>273025.18518518517</v>
      </c>
      <c r="BN73" s="131">
        <f t="shared" si="72"/>
        <v>356216</v>
      </c>
      <c r="BO73" s="131">
        <f t="shared" si="73"/>
        <v>2107</v>
      </c>
      <c r="BP73" s="131">
        <f t="shared" si="73"/>
        <v>179</v>
      </c>
      <c r="BQ73" s="131">
        <f t="shared" si="73"/>
        <v>83</v>
      </c>
      <c r="BR73" s="93">
        <f t="shared" si="74"/>
        <v>8.4954912197437116E-2</v>
      </c>
      <c r="BS73" s="93">
        <f t="shared" si="75"/>
        <v>3.9392501186521121E-2</v>
      </c>
      <c r="BT73" s="131">
        <f t="shared" si="44"/>
        <v>41108760</v>
      </c>
      <c r="BU73" s="131">
        <f t="shared" si="44"/>
        <v>26717550</v>
      </c>
      <c r="BV73" s="131">
        <f t="shared" si="76"/>
        <v>229657.87709497206</v>
      </c>
      <c r="BW73" s="131">
        <f t="shared" si="77"/>
        <v>321898.19277108432</v>
      </c>
      <c r="BY73" s="65" t="str">
        <f t="shared" si="78"/>
        <v>忠岡町</v>
      </c>
      <c r="BZ73" s="147">
        <f t="shared" si="79"/>
        <v>8.7977567472835611E-2</v>
      </c>
      <c r="CA73" s="162">
        <f t="shared" si="80"/>
        <v>8.7999999999999995E-2</v>
      </c>
      <c r="CB73" s="65" t="str">
        <f t="shared" si="81"/>
        <v>河南町</v>
      </c>
      <c r="CC73" s="147">
        <f t="shared" si="82"/>
        <v>5.1273227804542326E-2</v>
      </c>
      <c r="CD73" s="147">
        <f t="shared" si="83"/>
        <v>5.0999999999999997E-2</v>
      </c>
      <c r="CE73" s="66"/>
      <c r="CF73" s="147">
        <f t="shared" si="84"/>
        <v>0.114</v>
      </c>
      <c r="CG73" s="147">
        <f t="shared" si="85"/>
        <v>7.4999999999999997E-2</v>
      </c>
      <c r="CH73" s="184">
        <v>0</v>
      </c>
    </row>
    <row r="74" spans="2:86" s="20" customFormat="1" ht="12">
      <c r="B74" s="92">
        <v>68</v>
      </c>
      <c r="C74" s="94" t="s">
        <v>54</v>
      </c>
      <c r="D74" s="131">
        <v>16</v>
      </c>
      <c r="E74" s="131">
        <v>2</v>
      </c>
      <c r="F74" s="131">
        <v>1</v>
      </c>
      <c r="G74" s="93">
        <f t="shared" si="45"/>
        <v>0.125</v>
      </c>
      <c r="H74" s="93">
        <f t="shared" si="46"/>
        <v>6.25E-2</v>
      </c>
      <c r="I74" s="131">
        <v>292930</v>
      </c>
      <c r="J74" s="131">
        <v>232970</v>
      </c>
      <c r="K74" s="131">
        <f t="shared" si="47"/>
        <v>146465</v>
      </c>
      <c r="L74" s="131">
        <f t="shared" si="48"/>
        <v>232970</v>
      </c>
      <c r="M74" s="131">
        <v>40</v>
      </c>
      <c r="N74" s="131">
        <v>6</v>
      </c>
      <c r="O74" s="131">
        <v>2</v>
      </c>
      <c r="P74" s="93">
        <f t="shared" si="49"/>
        <v>0.15</v>
      </c>
      <c r="Q74" s="93">
        <f t="shared" si="50"/>
        <v>0.05</v>
      </c>
      <c r="R74" s="131">
        <v>2010060</v>
      </c>
      <c r="S74" s="131">
        <v>903470</v>
      </c>
      <c r="T74" s="131">
        <f t="shared" si="51"/>
        <v>335010</v>
      </c>
      <c r="U74" s="131">
        <f t="shared" si="52"/>
        <v>451735</v>
      </c>
      <c r="V74" s="131">
        <v>963</v>
      </c>
      <c r="W74" s="131">
        <v>34</v>
      </c>
      <c r="X74" s="131">
        <v>17</v>
      </c>
      <c r="Y74" s="93">
        <f t="shared" si="53"/>
        <v>3.5306334371754934E-2</v>
      </c>
      <c r="Z74" s="93">
        <f t="shared" si="54"/>
        <v>1.7653167185877467E-2</v>
      </c>
      <c r="AA74" s="131">
        <v>7588770</v>
      </c>
      <c r="AB74" s="131">
        <v>5721610</v>
      </c>
      <c r="AC74" s="131">
        <f t="shared" si="55"/>
        <v>223199.11764705883</v>
      </c>
      <c r="AD74" s="131">
        <f t="shared" si="56"/>
        <v>336565.29411764705</v>
      </c>
      <c r="AE74" s="131">
        <v>852</v>
      </c>
      <c r="AF74" s="131">
        <v>55</v>
      </c>
      <c r="AG74" s="131">
        <v>33</v>
      </c>
      <c r="AH74" s="93">
        <f t="shared" si="57"/>
        <v>6.455399061032864E-2</v>
      </c>
      <c r="AI74" s="93">
        <f t="shared" si="58"/>
        <v>3.873239436619718E-2</v>
      </c>
      <c r="AJ74" s="131">
        <v>14514130</v>
      </c>
      <c r="AK74" s="131">
        <v>11911190</v>
      </c>
      <c r="AL74" s="131">
        <f t="shared" si="59"/>
        <v>263893.27272727271</v>
      </c>
      <c r="AM74" s="131">
        <f t="shared" si="60"/>
        <v>360945.15151515149</v>
      </c>
      <c r="AN74" s="131">
        <v>560</v>
      </c>
      <c r="AO74" s="131">
        <v>63</v>
      </c>
      <c r="AP74" s="131">
        <v>48</v>
      </c>
      <c r="AQ74" s="93">
        <f t="shared" si="61"/>
        <v>0.1125</v>
      </c>
      <c r="AR74" s="93">
        <f t="shared" si="62"/>
        <v>8.5714285714285715E-2</v>
      </c>
      <c r="AS74" s="131">
        <v>21199620</v>
      </c>
      <c r="AT74" s="131">
        <v>19722710</v>
      </c>
      <c r="AU74" s="131">
        <f t="shared" si="63"/>
        <v>336501.90476190473</v>
      </c>
      <c r="AV74" s="131">
        <f t="shared" si="64"/>
        <v>410889.79166666669</v>
      </c>
      <c r="AW74" s="131">
        <v>302</v>
      </c>
      <c r="AX74" s="131">
        <v>61</v>
      </c>
      <c r="AY74" s="131">
        <v>44</v>
      </c>
      <c r="AZ74" s="93">
        <f t="shared" si="65"/>
        <v>0.20198675496688742</v>
      </c>
      <c r="BA74" s="93">
        <f t="shared" si="66"/>
        <v>0.14569536423841059</v>
      </c>
      <c r="BB74" s="131">
        <v>16154440</v>
      </c>
      <c r="BC74" s="131">
        <v>12131460</v>
      </c>
      <c r="BD74" s="131">
        <f t="shared" si="67"/>
        <v>264826.88524590165</v>
      </c>
      <c r="BE74" s="131">
        <f t="shared" si="68"/>
        <v>275715</v>
      </c>
      <c r="BF74" s="131">
        <v>120</v>
      </c>
      <c r="BG74" s="131">
        <v>30</v>
      </c>
      <c r="BH74" s="131">
        <v>24</v>
      </c>
      <c r="BI74" s="93">
        <f t="shared" si="69"/>
        <v>0.25</v>
      </c>
      <c r="BJ74" s="93">
        <f t="shared" si="70"/>
        <v>0.2</v>
      </c>
      <c r="BK74" s="131">
        <v>8754920</v>
      </c>
      <c r="BL74" s="131">
        <v>8093290</v>
      </c>
      <c r="BM74" s="131">
        <f t="shared" si="71"/>
        <v>291830.66666666669</v>
      </c>
      <c r="BN74" s="131">
        <f t="shared" si="72"/>
        <v>337220.41666666669</v>
      </c>
      <c r="BO74" s="131">
        <f t="shared" si="73"/>
        <v>2853</v>
      </c>
      <c r="BP74" s="131">
        <f t="shared" si="73"/>
        <v>251</v>
      </c>
      <c r="BQ74" s="131">
        <f t="shared" si="73"/>
        <v>169</v>
      </c>
      <c r="BR74" s="93">
        <f t="shared" si="74"/>
        <v>8.7977567472835611E-2</v>
      </c>
      <c r="BS74" s="93">
        <f t="shared" si="75"/>
        <v>5.9235892043463023E-2</v>
      </c>
      <c r="BT74" s="131">
        <f t="shared" si="44"/>
        <v>70514870</v>
      </c>
      <c r="BU74" s="131">
        <f t="shared" si="44"/>
        <v>58716700</v>
      </c>
      <c r="BV74" s="131">
        <f t="shared" si="76"/>
        <v>280935.73705179285</v>
      </c>
      <c r="BW74" s="131">
        <f t="shared" si="77"/>
        <v>347436.09467455623</v>
      </c>
      <c r="BY74" s="65" t="str">
        <f t="shared" si="78"/>
        <v>大正区</v>
      </c>
      <c r="BZ74" s="147">
        <f t="shared" si="79"/>
        <v>8.655360948938931E-2</v>
      </c>
      <c r="CA74" s="162">
        <f t="shared" si="80"/>
        <v>8.6999999999999994E-2</v>
      </c>
      <c r="CB74" s="65" t="str">
        <f t="shared" si="81"/>
        <v>島本町</v>
      </c>
      <c r="CC74" s="147">
        <f t="shared" si="82"/>
        <v>5.1210025929127052E-2</v>
      </c>
      <c r="CD74" s="147">
        <f t="shared" si="83"/>
        <v>5.0999999999999997E-2</v>
      </c>
      <c r="CE74" s="66"/>
      <c r="CF74" s="147">
        <f t="shared" si="84"/>
        <v>0.114</v>
      </c>
      <c r="CG74" s="147">
        <f t="shared" si="85"/>
        <v>7.4999999999999997E-2</v>
      </c>
      <c r="CH74" s="184">
        <v>0</v>
      </c>
    </row>
    <row r="75" spans="2:86" s="20" customFormat="1" ht="12">
      <c r="B75" s="92">
        <v>69</v>
      </c>
      <c r="C75" s="94" t="s">
        <v>55</v>
      </c>
      <c r="D75" s="131">
        <v>25</v>
      </c>
      <c r="E75" s="131">
        <v>0</v>
      </c>
      <c r="F75" s="131">
        <v>0</v>
      </c>
      <c r="G75" s="93">
        <f t="shared" si="45"/>
        <v>0</v>
      </c>
      <c r="H75" s="93">
        <f t="shared" si="46"/>
        <v>0</v>
      </c>
      <c r="I75" s="131">
        <v>0</v>
      </c>
      <c r="J75" s="131">
        <v>0</v>
      </c>
      <c r="K75" s="131" t="str">
        <f t="shared" si="47"/>
        <v>-</v>
      </c>
      <c r="L75" s="131" t="str">
        <f t="shared" si="48"/>
        <v>-</v>
      </c>
      <c r="M75" s="131">
        <v>52</v>
      </c>
      <c r="N75" s="131">
        <v>8</v>
      </c>
      <c r="O75" s="131">
        <v>6</v>
      </c>
      <c r="P75" s="93">
        <f t="shared" si="49"/>
        <v>0.15384615384615385</v>
      </c>
      <c r="Q75" s="93">
        <f t="shared" si="50"/>
        <v>0.11538461538461539</v>
      </c>
      <c r="R75" s="131">
        <v>5337090</v>
      </c>
      <c r="S75" s="131">
        <v>2392860</v>
      </c>
      <c r="T75" s="131">
        <f t="shared" si="51"/>
        <v>667136.25</v>
      </c>
      <c r="U75" s="131">
        <f t="shared" si="52"/>
        <v>398810</v>
      </c>
      <c r="V75" s="131">
        <v>2745</v>
      </c>
      <c r="W75" s="131">
        <v>100</v>
      </c>
      <c r="X75" s="131">
        <v>54</v>
      </c>
      <c r="Y75" s="93">
        <f t="shared" si="53"/>
        <v>3.6429872495446269E-2</v>
      </c>
      <c r="Z75" s="93">
        <f t="shared" si="54"/>
        <v>1.9672131147540985E-2</v>
      </c>
      <c r="AA75" s="131">
        <v>26882450</v>
      </c>
      <c r="AB75" s="131">
        <v>18967800</v>
      </c>
      <c r="AC75" s="131">
        <f t="shared" si="55"/>
        <v>268824.5</v>
      </c>
      <c r="AD75" s="131">
        <f t="shared" si="56"/>
        <v>351255.55555555556</v>
      </c>
      <c r="AE75" s="131">
        <v>1780</v>
      </c>
      <c r="AF75" s="131">
        <v>141</v>
      </c>
      <c r="AG75" s="131">
        <v>79</v>
      </c>
      <c r="AH75" s="93">
        <f t="shared" si="57"/>
        <v>7.9213483146067409E-2</v>
      </c>
      <c r="AI75" s="93">
        <f t="shared" si="58"/>
        <v>4.4382022471910115E-2</v>
      </c>
      <c r="AJ75" s="131">
        <v>42598730</v>
      </c>
      <c r="AK75" s="131">
        <v>28434040</v>
      </c>
      <c r="AL75" s="131">
        <f t="shared" si="59"/>
        <v>302118.65248226951</v>
      </c>
      <c r="AM75" s="131">
        <f t="shared" si="60"/>
        <v>359924.55696202529</v>
      </c>
      <c r="AN75" s="131">
        <v>1040</v>
      </c>
      <c r="AO75" s="131">
        <v>178</v>
      </c>
      <c r="AP75" s="131">
        <v>123</v>
      </c>
      <c r="AQ75" s="93">
        <f t="shared" si="61"/>
        <v>0.17115384615384616</v>
      </c>
      <c r="AR75" s="93">
        <f t="shared" si="62"/>
        <v>0.11826923076923077</v>
      </c>
      <c r="AS75" s="131">
        <v>47016390</v>
      </c>
      <c r="AT75" s="131">
        <v>42861420</v>
      </c>
      <c r="AU75" s="131">
        <f t="shared" si="63"/>
        <v>264137.02247191011</v>
      </c>
      <c r="AV75" s="131">
        <f t="shared" si="64"/>
        <v>348466.8292682927</v>
      </c>
      <c r="AW75" s="131">
        <v>601</v>
      </c>
      <c r="AX75" s="131">
        <v>173</v>
      </c>
      <c r="AY75" s="131">
        <v>130</v>
      </c>
      <c r="AZ75" s="93">
        <f t="shared" si="65"/>
        <v>0.28785357737104827</v>
      </c>
      <c r="BA75" s="93">
        <f t="shared" si="66"/>
        <v>0.21630615640599002</v>
      </c>
      <c r="BB75" s="131">
        <v>48417160</v>
      </c>
      <c r="BC75" s="131">
        <v>42930630</v>
      </c>
      <c r="BD75" s="131">
        <f t="shared" si="67"/>
        <v>279867.97687861271</v>
      </c>
      <c r="BE75" s="131">
        <f t="shared" si="68"/>
        <v>330235.61538461538</v>
      </c>
      <c r="BF75" s="131">
        <v>210</v>
      </c>
      <c r="BG75" s="131">
        <v>66</v>
      </c>
      <c r="BH75" s="131">
        <v>55</v>
      </c>
      <c r="BI75" s="93">
        <f t="shared" si="69"/>
        <v>0.31428571428571428</v>
      </c>
      <c r="BJ75" s="93">
        <f t="shared" si="70"/>
        <v>0.26190476190476192</v>
      </c>
      <c r="BK75" s="131">
        <v>24139640</v>
      </c>
      <c r="BL75" s="131">
        <v>23031700</v>
      </c>
      <c r="BM75" s="131">
        <f t="shared" si="71"/>
        <v>365752.12121212122</v>
      </c>
      <c r="BN75" s="131">
        <f t="shared" si="72"/>
        <v>418758.18181818182</v>
      </c>
      <c r="BO75" s="131">
        <f t="shared" si="73"/>
        <v>6453</v>
      </c>
      <c r="BP75" s="131">
        <f t="shared" si="73"/>
        <v>666</v>
      </c>
      <c r="BQ75" s="131">
        <f t="shared" si="73"/>
        <v>447</v>
      </c>
      <c r="BR75" s="93">
        <f t="shared" si="74"/>
        <v>0.10320781032078104</v>
      </c>
      <c r="BS75" s="93">
        <f t="shared" si="75"/>
        <v>6.9270106927010688E-2</v>
      </c>
      <c r="BT75" s="131">
        <f t="shared" si="44"/>
        <v>194391460</v>
      </c>
      <c r="BU75" s="131">
        <f t="shared" si="44"/>
        <v>158618450</v>
      </c>
      <c r="BV75" s="131">
        <f t="shared" si="76"/>
        <v>291879.06906906905</v>
      </c>
      <c r="BW75" s="131">
        <f t="shared" si="77"/>
        <v>354851.11856823269</v>
      </c>
      <c r="BY75" s="65" t="str">
        <f t="shared" si="78"/>
        <v>能勢町</v>
      </c>
      <c r="BZ75" s="147">
        <f t="shared" si="79"/>
        <v>8.4954912197437116E-2</v>
      </c>
      <c r="CA75" s="162">
        <f t="shared" si="80"/>
        <v>8.5000000000000006E-2</v>
      </c>
      <c r="CB75" s="65" t="str">
        <f t="shared" si="81"/>
        <v>門真市</v>
      </c>
      <c r="CC75" s="147">
        <f t="shared" si="82"/>
        <v>5.069148115778109E-2</v>
      </c>
      <c r="CD75" s="147">
        <f t="shared" si="83"/>
        <v>5.0999999999999997E-2</v>
      </c>
      <c r="CE75" s="66"/>
      <c r="CF75" s="147">
        <f t="shared" si="84"/>
        <v>0.114</v>
      </c>
      <c r="CG75" s="147">
        <f t="shared" si="85"/>
        <v>7.4999999999999997E-2</v>
      </c>
      <c r="CH75" s="184">
        <v>0</v>
      </c>
    </row>
    <row r="76" spans="2:86" s="20" customFormat="1" ht="12">
      <c r="B76" s="92">
        <v>70</v>
      </c>
      <c r="C76" s="94" t="s">
        <v>56</v>
      </c>
      <c r="D76" s="131">
        <v>2</v>
      </c>
      <c r="E76" s="131">
        <v>0</v>
      </c>
      <c r="F76" s="131">
        <v>0</v>
      </c>
      <c r="G76" s="93">
        <f t="shared" si="45"/>
        <v>0</v>
      </c>
      <c r="H76" s="93">
        <f t="shared" si="46"/>
        <v>0</v>
      </c>
      <c r="I76" s="131">
        <v>0</v>
      </c>
      <c r="J76" s="131">
        <v>0</v>
      </c>
      <c r="K76" s="131" t="str">
        <f t="shared" si="47"/>
        <v>-</v>
      </c>
      <c r="L76" s="131" t="str">
        <f t="shared" si="48"/>
        <v>-</v>
      </c>
      <c r="M76" s="131">
        <v>5</v>
      </c>
      <c r="N76" s="131">
        <v>0</v>
      </c>
      <c r="O76" s="131">
        <v>0</v>
      </c>
      <c r="P76" s="93">
        <f t="shared" si="49"/>
        <v>0</v>
      </c>
      <c r="Q76" s="93">
        <f t="shared" si="50"/>
        <v>0</v>
      </c>
      <c r="R76" s="131">
        <v>0</v>
      </c>
      <c r="S76" s="131">
        <v>0</v>
      </c>
      <c r="T76" s="131" t="str">
        <f t="shared" si="51"/>
        <v>-</v>
      </c>
      <c r="U76" s="131" t="str">
        <f t="shared" si="52"/>
        <v>-</v>
      </c>
      <c r="V76" s="131">
        <v>408</v>
      </c>
      <c r="W76" s="131">
        <v>22</v>
      </c>
      <c r="X76" s="131">
        <v>10</v>
      </c>
      <c r="Y76" s="93">
        <f t="shared" si="53"/>
        <v>5.3921568627450983E-2</v>
      </c>
      <c r="Z76" s="93">
        <f t="shared" si="54"/>
        <v>2.4509803921568627E-2</v>
      </c>
      <c r="AA76" s="131">
        <v>4482690</v>
      </c>
      <c r="AB76" s="131">
        <v>2690390</v>
      </c>
      <c r="AC76" s="131">
        <f t="shared" si="55"/>
        <v>203758.63636363635</v>
      </c>
      <c r="AD76" s="131">
        <f t="shared" si="56"/>
        <v>269039</v>
      </c>
      <c r="AE76" s="131">
        <v>358</v>
      </c>
      <c r="AF76" s="131">
        <v>42</v>
      </c>
      <c r="AG76" s="131">
        <v>24</v>
      </c>
      <c r="AH76" s="93">
        <f t="shared" si="57"/>
        <v>0.11731843575418995</v>
      </c>
      <c r="AI76" s="93">
        <f t="shared" si="58"/>
        <v>6.7039106145251395E-2</v>
      </c>
      <c r="AJ76" s="131">
        <v>13670020</v>
      </c>
      <c r="AK76" s="131">
        <v>11153990</v>
      </c>
      <c r="AL76" s="131">
        <f t="shared" si="59"/>
        <v>325476.66666666669</v>
      </c>
      <c r="AM76" s="131">
        <f t="shared" si="60"/>
        <v>464749.58333333331</v>
      </c>
      <c r="AN76" s="131">
        <v>248</v>
      </c>
      <c r="AO76" s="131">
        <v>52</v>
      </c>
      <c r="AP76" s="131">
        <v>39</v>
      </c>
      <c r="AQ76" s="93">
        <f t="shared" si="61"/>
        <v>0.20967741935483872</v>
      </c>
      <c r="AR76" s="93">
        <f t="shared" si="62"/>
        <v>0.15725806451612903</v>
      </c>
      <c r="AS76" s="131">
        <v>12892460</v>
      </c>
      <c r="AT76" s="131">
        <v>11698650</v>
      </c>
      <c r="AU76" s="131">
        <f t="shared" si="63"/>
        <v>247931.92307692306</v>
      </c>
      <c r="AV76" s="131">
        <f t="shared" si="64"/>
        <v>299965.38461538462</v>
      </c>
      <c r="AW76" s="131">
        <v>118</v>
      </c>
      <c r="AX76" s="131">
        <v>46</v>
      </c>
      <c r="AY76" s="131">
        <v>36</v>
      </c>
      <c r="AZ76" s="93">
        <f t="shared" si="65"/>
        <v>0.38983050847457629</v>
      </c>
      <c r="BA76" s="93">
        <f t="shared" si="66"/>
        <v>0.30508474576271188</v>
      </c>
      <c r="BB76" s="131">
        <v>11353720</v>
      </c>
      <c r="BC76" s="131">
        <v>9400510</v>
      </c>
      <c r="BD76" s="131">
        <f t="shared" si="67"/>
        <v>246820</v>
      </c>
      <c r="BE76" s="131">
        <f t="shared" si="68"/>
        <v>261125.27777777778</v>
      </c>
      <c r="BF76" s="131">
        <v>41</v>
      </c>
      <c r="BG76" s="131">
        <v>12</v>
      </c>
      <c r="BH76" s="131">
        <v>11</v>
      </c>
      <c r="BI76" s="93">
        <f t="shared" si="69"/>
        <v>0.29268292682926828</v>
      </c>
      <c r="BJ76" s="93">
        <f t="shared" si="70"/>
        <v>0.26829268292682928</v>
      </c>
      <c r="BK76" s="131">
        <v>2860980</v>
      </c>
      <c r="BL76" s="131">
        <v>2846320</v>
      </c>
      <c r="BM76" s="131">
        <f t="shared" si="71"/>
        <v>238415</v>
      </c>
      <c r="BN76" s="131">
        <f t="shared" si="72"/>
        <v>258756.36363636365</v>
      </c>
      <c r="BO76" s="131">
        <f t="shared" si="73"/>
        <v>1180</v>
      </c>
      <c r="BP76" s="131">
        <f t="shared" si="73"/>
        <v>174</v>
      </c>
      <c r="BQ76" s="131">
        <f t="shared" si="73"/>
        <v>120</v>
      </c>
      <c r="BR76" s="93">
        <f t="shared" si="74"/>
        <v>0.14745762711864407</v>
      </c>
      <c r="BS76" s="93">
        <f t="shared" si="75"/>
        <v>0.10169491525423729</v>
      </c>
      <c r="BT76" s="131">
        <f t="shared" si="44"/>
        <v>45259870</v>
      </c>
      <c r="BU76" s="131">
        <f t="shared" si="44"/>
        <v>37789860</v>
      </c>
      <c r="BV76" s="131">
        <f t="shared" si="76"/>
        <v>260114.19540229885</v>
      </c>
      <c r="BW76" s="131">
        <f t="shared" si="77"/>
        <v>314915.5</v>
      </c>
      <c r="BY76" s="65" t="str">
        <f t="shared" si="78"/>
        <v>島本町</v>
      </c>
      <c r="BZ76" s="147">
        <f t="shared" si="79"/>
        <v>8.3621434745030254E-2</v>
      </c>
      <c r="CA76" s="162">
        <f t="shared" si="80"/>
        <v>8.4000000000000005E-2</v>
      </c>
      <c r="CB76" s="65" t="str">
        <f t="shared" si="81"/>
        <v>港区</v>
      </c>
      <c r="CC76" s="147">
        <f t="shared" si="82"/>
        <v>4.5372050816696916E-2</v>
      </c>
      <c r="CD76" s="147">
        <f t="shared" si="83"/>
        <v>4.4999999999999998E-2</v>
      </c>
      <c r="CE76" s="66"/>
      <c r="CF76" s="147">
        <f t="shared" si="84"/>
        <v>0.114</v>
      </c>
      <c r="CG76" s="147">
        <f t="shared" si="85"/>
        <v>7.4999999999999997E-2</v>
      </c>
      <c r="CH76" s="184">
        <v>0</v>
      </c>
    </row>
    <row r="77" spans="2:86" s="20" customFormat="1" ht="12">
      <c r="B77" s="92">
        <v>71</v>
      </c>
      <c r="C77" s="94" t="s">
        <v>57</v>
      </c>
      <c r="D77" s="131">
        <v>3</v>
      </c>
      <c r="E77" s="131">
        <v>1</v>
      </c>
      <c r="F77" s="131">
        <v>1</v>
      </c>
      <c r="G77" s="93">
        <f t="shared" si="45"/>
        <v>0.33333333333333331</v>
      </c>
      <c r="H77" s="93">
        <f t="shared" si="46"/>
        <v>0.33333333333333331</v>
      </c>
      <c r="I77" s="131">
        <v>302760</v>
      </c>
      <c r="J77" s="131">
        <v>291090</v>
      </c>
      <c r="K77" s="131">
        <f t="shared" si="47"/>
        <v>302760</v>
      </c>
      <c r="L77" s="131">
        <f t="shared" si="48"/>
        <v>291090</v>
      </c>
      <c r="M77" s="131">
        <v>14</v>
      </c>
      <c r="N77" s="131">
        <v>0</v>
      </c>
      <c r="O77" s="131">
        <v>0</v>
      </c>
      <c r="P77" s="93">
        <f t="shared" si="49"/>
        <v>0</v>
      </c>
      <c r="Q77" s="93">
        <f t="shared" si="50"/>
        <v>0</v>
      </c>
      <c r="R77" s="131">
        <v>0</v>
      </c>
      <c r="S77" s="131">
        <v>0</v>
      </c>
      <c r="T77" s="131" t="str">
        <f t="shared" si="51"/>
        <v>-</v>
      </c>
      <c r="U77" s="131" t="str">
        <f t="shared" si="52"/>
        <v>-</v>
      </c>
      <c r="V77" s="131">
        <v>1314</v>
      </c>
      <c r="W77" s="131">
        <v>52</v>
      </c>
      <c r="X77" s="131">
        <v>35</v>
      </c>
      <c r="Y77" s="93">
        <f t="shared" si="53"/>
        <v>3.9573820395738202E-2</v>
      </c>
      <c r="Z77" s="93">
        <f t="shared" si="54"/>
        <v>2.6636225266362251E-2</v>
      </c>
      <c r="AA77" s="131">
        <v>12505110</v>
      </c>
      <c r="AB77" s="131">
        <v>11071290</v>
      </c>
      <c r="AC77" s="131">
        <f t="shared" si="55"/>
        <v>240482.88461538462</v>
      </c>
      <c r="AD77" s="131">
        <f t="shared" si="56"/>
        <v>316322.57142857142</v>
      </c>
      <c r="AE77" s="131">
        <v>948</v>
      </c>
      <c r="AF77" s="131">
        <v>62</v>
      </c>
      <c r="AG77" s="131">
        <v>40</v>
      </c>
      <c r="AH77" s="93">
        <f t="shared" si="57"/>
        <v>6.5400843881856546E-2</v>
      </c>
      <c r="AI77" s="93">
        <f t="shared" si="58"/>
        <v>4.2194092827004218E-2</v>
      </c>
      <c r="AJ77" s="131">
        <v>20121870</v>
      </c>
      <c r="AK77" s="131">
        <v>15265900</v>
      </c>
      <c r="AL77" s="131">
        <f t="shared" si="59"/>
        <v>324546.29032258067</v>
      </c>
      <c r="AM77" s="131">
        <f t="shared" si="60"/>
        <v>381647.5</v>
      </c>
      <c r="AN77" s="131">
        <v>723</v>
      </c>
      <c r="AO77" s="131">
        <v>99</v>
      </c>
      <c r="AP77" s="131">
        <v>71</v>
      </c>
      <c r="AQ77" s="93">
        <f t="shared" si="61"/>
        <v>0.13692946058091288</v>
      </c>
      <c r="AR77" s="93">
        <f t="shared" si="62"/>
        <v>9.8201936376210233E-2</v>
      </c>
      <c r="AS77" s="131">
        <v>23583810</v>
      </c>
      <c r="AT77" s="131">
        <v>20017590</v>
      </c>
      <c r="AU77" s="131">
        <f t="shared" si="63"/>
        <v>238220.30303030304</v>
      </c>
      <c r="AV77" s="131">
        <f t="shared" si="64"/>
        <v>281937.88732394367</v>
      </c>
      <c r="AW77" s="131">
        <v>357</v>
      </c>
      <c r="AX77" s="131">
        <v>73</v>
      </c>
      <c r="AY77" s="131">
        <v>52</v>
      </c>
      <c r="AZ77" s="93">
        <f t="shared" si="65"/>
        <v>0.20448179271708683</v>
      </c>
      <c r="BA77" s="93">
        <f t="shared" si="66"/>
        <v>0.14565826330532214</v>
      </c>
      <c r="BB77" s="131">
        <v>20823490</v>
      </c>
      <c r="BC77" s="131">
        <v>17464670</v>
      </c>
      <c r="BD77" s="131">
        <f t="shared" si="67"/>
        <v>285253.28767123289</v>
      </c>
      <c r="BE77" s="131">
        <f t="shared" si="68"/>
        <v>335859.03846153844</v>
      </c>
      <c r="BF77" s="131">
        <v>132</v>
      </c>
      <c r="BG77" s="131">
        <v>45</v>
      </c>
      <c r="BH77" s="131">
        <v>40</v>
      </c>
      <c r="BI77" s="93">
        <f t="shared" si="69"/>
        <v>0.34090909090909088</v>
      </c>
      <c r="BJ77" s="93">
        <f t="shared" si="70"/>
        <v>0.30303030303030304</v>
      </c>
      <c r="BK77" s="131">
        <v>14913520</v>
      </c>
      <c r="BL77" s="131">
        <v>13526010</v>
      </c>
      <c r="BM77" s="131">
        <f t="shared" si="71"/>
        <v>331411.55555555556</v>
      </c>
      <c r="BN77" s="131">
        <f t="shared" si="72"/>
        <v>338150.25</v>
      </c>
      <c r="BO77" s="131">
        <f t="shared" si="73"/>
        <v>3491</v>
      </c>
      <c r="BP77" s="131">
        <f t="shared" si="73"/>
        <v>332</v>
      </c>
      <c r="BQ77" s="131">
        <f t="shared" si="73"/>
        <v>239</v>
      </c>
      <c r="BR77" s="93">
        <f t="shared" si="74"/>
        <v>9.5101690060154689E-2</v>
      </c>
      <c r="BS77" s="93">
        <f t="shared" si="75"/>
        <v>6.8461758808364359E-2</v>
      </c>
      <c r="BT77" s="131">
        <f t="shared" si="44"/>
        <v>92250560</v>
      </c>
      <c r="BU77" s="131">
        <f t="shared" si="44"/>
        <v>77636550</v>
      </c>
      <c r="BV77" s="131">
        <f t="shared" si="76"/>
        <v>277863.13253012049</v>
      </c>
      <c r="BW77" s="131">
        <f t="shared" si="77"/>
        <v>324839.12133891211</v>
      </c>
      <c r="BY77" s="65" t="str">
        <f t="shared" si="78"/>
        <v>門真市</v>
      </c>
      <c r="BZ77" s="147">
        <f t="shared" si="79"/>
        <v>8.1126934347848442E-2</v>
      </c>
      <c r="CA77" s="162">
        <f t="shared" si="80"/>
        <v>8.1000000000000003E-2</v>
      </c>
      <c r="CB77" s="65" t="str">
        <f t="shared" si="81"/>
        <v>千早赤阪村</v>
      </c>
      <c r="CC77" s="147">
        <f t="shared" si="82"/>
        <v>4.4528301886792451E-2</v>
      </c>
      <c r="CD77" s="147">
        <f t="shared" si="83"/>
        <v>4.4999999999999998E-2</v>
      </c>
      <c r="CE77" s="66"/>
      <c r="CF77" s="147">
        <f t="shared" si="84"/>
        <v>0.114</v>
      </c>
      <c r="CG77" s="147">
        <f t="shared" si="85"/>
        <v>7.4999999999999997E-2</v>
      </c>
      <c r="CH77" s="184">
        <v>0</v>
      </c>
    </row>
    <row r="78" spans="2:86" s="20" customFormat="1" ht="12">
      <c r="B78" s="92">
        <v>72</v>
      </c>
      <c r="C78" s="94" t="s">
        <v>33</v>
      </c>
      <c r="D78" s="131">
        <v>0</v>
      </c>
      <c r="E78" s="131">
        <v>0</v>
      </c>
      <c r="F78" s="131">
        <v>0</v>
      </c>
      <c r="G78" s="93" t="str">
        <f t="shared" si="45"/>
        <v>-</v>
      </c>
      <c r="H78" s="93" t="str">
        <f t="shared" si="46"/>
        <v>-</v>
      </c>
      <c r="I78" s="131">
        <v>0</v>
      </c>
      <c r="J78" s="131">
        <v>0</v>
      </c>
      <c r="K78" s="131" t="str">
        <f t="shared" si="47"/>
        <v>-</v>
      </c>
      <c r="L78" s="131" t="str">
        <f t="shared" si="48"/>
        <v>-</v>
      </c>
      <c r="M78" s="131">
        <v>13</v>
      </c>
      <c r="N78" s="131">
        <v>2</v>
      </c>
      <c r="O78" s="131">
        <v>1</v>
      </c>
      <c r="P78" s="93">
        <f t="shared" si="49"/>
        <v>0.15384615384615385</v>
      </c>
      <c r="Q78" s="93">
        <f t="shared" si="50"/>
        <v>7.6923076923076927E-2</v>
      </c>
      <c r="R78" s="131">
        <v>162530</v>
      </c>
      <c r="S78" s="131">
        <v>159530</v>
      </c>
      <c r="T78" s="131">
        <f t="shared" si="51"/>
        <v>81265</v>
      </c>
      <c r="U78" s="131">
        <f t="shared" si="52"/>
        <v>159530</v>
      </c>
      <c r="V78" s="131">
        <v>811</v>
      </c>
      <c r="W78" s="131">
        <v>32</v>
      </c>
      <c r="X78" s="131">
        <v>11</v>
      </c>
      <c r="Y78" s="93">
        <f t="shared" si="53"/>
        <v>3.9457459926017263E-2</v>
      </c>
      <c r="Z78" s="93">
        <f t="shared" si="54"/>
        <v>1.3563501849568433E-2</v>
      </c>
      <c r="AA78" s="131">
        <v>5084470</v>
      </c>
      <c r="AB78" s="131">
        <v>3722410</v>
      </c>
      <c r="AC78" s="131">
        <f t="shared" si="55"/>
        <v>158889.6875</v>
      </c>
      <c r="AD78" s="131">
        <f t="shared" si="56"/>
        <v>338400.90909090912</v>
      </c>
      <c r="AE78" s="131">
        <v>587</v>
      </c>
      <c r="AF78" s="131">
        <v>41</v>
      </c>
      <c r="AG78" s="131">
        <v>13</v>
      </c>
      <c r="AH78" s="93">
        <f t="shared" si="57"/>
        <v>6.9846678023850084E-2</v>
      </c>
      <c r="AI78" s="93">
        <f t="shared" si="58"/>
        <v>2.2146507666098807E-2</v>
      </c>
      <c r="AJ78" s="131">
        <v>6174580</v>
      </c>
      <c r="AK78" s="131">
        <v>4334420</v>
      </c>
      <c r="AL78" s="131">
        <f t="shared" si="59"/>
        <v>150599.51219512196</v>
      </c>
      <c r="AM78" s="131">
        <f t="shared" si="60"/>
        <v>333416.92307692306</v>
      </c>
      <c r="AN78" s="131">
        <v>411</v>
      </c>
      <c r="AO78" s="131">
        <v>54</v>
      </c>
      <c r="AP78" s="131">
        <v>18</v>
      </c>
      <c r="AQ78" s="93">
        <f t="shared" si="61"/>
        <v>0.13138686131386862</v>
      </c>
      <c r="AR78" s="93">
        <f t="shared" si="62"/>
        <v>4.3795620437956206E-2</v>
      </c>
      <c r="AS78" s="131">
        <v>7541630</v>
      </c>
      <c r="AT78" s="131">
        <v>5660500</v>
      </c>
      <c r="AU78" s="131">
        <f t="shared" si="63"/>
        <v>139659.8148148148</v>
      </c>
      <c r="AV78" s="131">
        <f t="shared" si="64"/>
        <v>314472.22222222225</v>
      </c>
      <c r="AW78" s="131">
        <v>205</v>
      </c>
      <c r="AX78" s="131">
        <v>46</v>
      </c>
      <c r="AY78" s="131">
        <v>32</v>
      </c>
      <c r="AZ78" s="93">
        <f t="shared" si="65"/>
        <v>0.22439024390243903</v>
      </c>
      <c r="BA78" s="93">
        <f t="shared" si="66"/>
        <v>0.15609756097560976</v>
      </c>
      <c r="BB78" s="131">
        <v>11272570</v>
      </c>
      <c r="BC78" s="131">
        <v>10421990</v>
      </c>
      <c r="BD78" s="131">
        <f t="shared" si="67"/>
        <v>245055.86956521738</v>
      </c>
      <c r="BE78" s="131">
        <f t="shared" si="68"/>
        <v>325687.1875</v>
      </c>
      <c r="BF78" s="131">
        <v>80</v>
      </c>
      <c r="BG78" s="131">
        <v>23</v>
      </c>
      <c r="BH78" s="131">
        <v>13</v>
      </c>
      <c r="BI78" s="93">
        <f t="shared" si="69"/>
        <v>0.28749999999999998</v>
      </c>
      <c r="BJ78" s="93">
        <f t="shared" si="70"/>
        <v>0.16250000000000001</v>
      </c>
      <c r="BK78" s="131">
        <v>3362560</v>
      </c>
      <c r="BL78" s="131">
        <v>2646890</v>
      </c>
      <c r="BM78" s="131">
        <f t="shared" si="71"/>
        <v>146198.26086956522</v>
      </c>
      <c r="BN78" s="131">
        <f t="shared" si="72"/>
        <v>203606.92307692306</v>
      </c>
      <c r="BO78" s="131">
        <f t="shared" si="73"/>
        <v>2107</v>
      </c>
      <c r="BP78" s="131">
        <f t="shared" si="73"/>
        <v>198</v>
      </c>
      <c r="BQ78" s="131">
        <f t="shared" si="73"/>
        <v>88</v>
      </c>
      <c r="BR78" s="93">
        <f t="shared" si="74"/>
        <v>9.3972472710014243E-2</v>
      </c>
      <c r="BS78" s="93">
        <f t="shared" si="75"/>
        <v>4.1765543426672998E-2</v>
      </c>
      <c r="BT78" s="131">
        <f t="shared" si="44"/>
        <v>33598340</v>
      </c>
      <c r="BU78" s="131">
        <f t="shared" si="44"/>
        <v>26945740</v>
      </c>
      <c r="BV78" s="131">
        <f t="shared" si="76"/>
        <v>169688.58585858587</v>
      </c>
      <c r="BW78" s="131">
        <f t="shared" si="77"/>
        <v>306201.59090909088</v>
      </c>
      <c r="BY78" s="65" t="str">
        <f t="shared" si="78"/>
        <v>千早赤阪村</v>
      </c>
      <c r="BZ78" s="147">
        <f t="shared" si="79"/>
        <v>7.6226415094339625E-2</v>
      </c>
      <c r="CA78" s="162">
        <f t="shared" si="80"/>
        <v>7.5999999999999998E-2</v>
      </c>
      <c r="CB78" s="65" t="str">
        <f t="shared" si="81"/>
        <v>泉南市</v>
      </c>
      <c r="CC78" s="147">
        <f t="shared" si="82"/>
        <v>4.3383723338165252E-2</v>
      </c>
      <c r="CD78" s="147">
        <f t="shared" si="83"/>
        <v>4.2999999999999997E-2</v>
      </c>
      <c r="CE78" s="66"/>
      <c r="CF78" s="147">
        <f t="shared" si="84"/>
        <v>0.114</v>
      </c>
      <c r="CG78" s="147">
        <f t="shared" si="85"/>
        <v>7.4999999999999997E-2</v>
      </c>
      <c r="CH78" s="184">
        <v>0</v>
      </c>
    </row>
    <row r="79" spans="2:86" s="20" customFormat="1" ht="12">
      <c r="B79" s="92">
        <v>73</v>
      </c>
      <c r="C79" s="94" t="s">
        <v>34</v>
      </c>
      <c r="D79" s="131">
        <v>0</v>
      </c>
      <c r="E79" s="131">
        <v>0</v>
      </c>
      <c r="F79" s="131">
        <v>0</v>
      </c>
      <c r="G79" s="93" t="str">
        <f t="shared" si="45"/>
        <v>-</v>
      </c>
      <c r="H79" s="93" t="str">
        <f t="shared" si="46"/>
        <v>-</v>
      </c>
      <c r="I79" s="131">
        <v>0</v>
      </c>
      <c r="J79" s="131">
        <v>0</v>
      </c>
      <c r="K79" s="131" t="str">
        <f t="shared" si="47"/>
        <v>-</v>
      </c>
      <c r="L79" s="131" t="str">
        <f t="shared" si="48"/>
        <v>-</v>
      </c>
      <c r="M79" s="131">
        <v>6</v>
      </c>
      <c r="N79" s="131">
        <v>0</v>
      </c>
      <c r="O79" s="131">
        <v>0</v>
      </c>
      <c r="P79" s="93">
        <f t="shared" si="49"/>
        <v>0</v>
      </c>
      <c r="Q79" s="93">
        <f t="shared" si="50"/>
        <v>0</v>
      </c>
      <c r="R79" s="131">
        <v>0</v>
      </c>
      <c r="S79" s="131">
        <v>0</v>
      </c>
      <c r="T79" s="131" t="str">
        <f t="shared" si="51"/>
        <v>-</v>
      </c>
      <c r="U79" s="131" t="str">
        <f t="shared" si="52"/>
        <v>-</v>
      </c>
      <c r="V79" s="131">
        <v>1043</v>
      </c>
      <c r="W79" s="131">
        <v>40</v>
      </c>
      <c r="X79" s="131">
        <v>12</v>
      </c>
      <c r="Y79" s="93">
        <f t="shared" si="53"/>
        <v>3.8350910834132314E-2</v>
      </c>
      <c r="Z79" s="93">
        <f t="shared" si="54"/>
        <v>1.1505273250239693E-2</v>
      </c>
      <c r="AA79" s="131">
        <v>17008160</v>
      </c>
      <c r="AB79" s="131">
        <v>9174630</v>
      </c>
      <c r="AC79" s="131">
        <f t="shared" si="55"/>
        <v>425204</v>
      </c>
      <c r="AD79" s="131">
        <f t="shared" si="56"/>
        <v>764552.5</v>
      </c>
      <c r="AE79" s="131">
        <v>846</v>
      </c>
      <c r="AF79" s="131">
        <v>61</v>
      </c>
      <c r="AG79" s="131">
        <v>34</v>
      </c>
      <c r="AH79" s="93">
        <f t="shared" si="57"/>
        <v>7.2104018912529558E-2</v>
      </c>
      <c r="AI79" s="93">
        <f t="shared" si="58"/>
        <v>4.0189125295508277E-2</v>
      </c>
      <c r="AJ79" s="131">
        <v>21203830</v>
      </c>
      <c r="AK79" s="131">
        <v>12753110</v>
      </c>
      <c r="AL79" s="131">
        <f t="shared" si="59"/>
        <v>347603.7704918033</v>
      </c>
      <c r="AM79" s="131">
        <f t="shared" si="60"/>
        <v>375091.4705882353</v>
      </c>
      <c r="AN79" s="131">
        <v>619</v>
      </c>
      <c r="AO79" s="131">
        <v>89</v>
      </c>
      <c r="AP79" s="131">
        <v>48</v>
      </c>
      <c r="AQ79" s="93">
        <f t="shared" si="61"/>
        <v>0.14378029079159935</v>
      </c>
      <c r="AR79" s="93">
        <f t="shared" si="62"/>
        <v>7.7544426494345717E-2</v>
      </c>
      <c r="AS79" s="131">
        <v>23069680</v>
      </c>
      <c r="AT79" s="131">
        <v>18033700</v>
      </c>
      <c r="AU79" s="131">
        <f t="shared" si="63"/>
        <v>259209.88764044945</v>
      </c>
      <c r="AV79" s="131">
        <f t="shared" si="64"/>
        <v>375702.08333333331</v>
      </c>
      <c r="AW79" s="131">
        <v>273</v>
      </c>
      <c r="AX79" s="131">
        <v>49</v>
      </c>
      <c r="AY79" s="131">
        <v>34</v>
      </c>
      <c r="AZ79" s="93">
        <f t="shared" si="65"/>
        <v>0.17948717948717949</v>
      </c>
      <c r="BA79" s="93">
        <f t="shared" si="66"/>
        <v>0.12454212454212454</v>
      </c>
      <c r="BB79" s="131">
        <v>15667300</v>
      </c>
      <c r="BC79" s="131">
        <v>13336170</v>
      </c>
      <c r="BD79" s="131">
        <f t="shared" si="67"/>
        <v>319740.81632653059</v>
      </c>
      <c r="BE79" s="131">
        <f t="shared" si="68"/>
        <v>392240.29411764705</v>
      </c>
      <c r="BF79" s="131">
        <v>119</v>
      </c>
      <c r="BG79" s="131">
        <v>30</v>
      </c>
      <c r="BH79" s="131">
        <v>21</v>
      </c>
      <c r="BI79" s="93">
        <f t="shared" si="69"/>
        <v>0.25210084033613445</v>
      </c>
      <c r="BJ79" s="93">
        <f t="shared" si="70"/>
        <v>0.17647058823529413</v>
      </c>
      <c r="BK79" s="131">
        <v>7345380</v>
      </c>
      <c r="BL79" s="131">
        <v>6784040</v>
      </c>
      <c r="BM79" s="131">
        <f t="shared" si="71"/>
        <v>244846</v>
      </c>
      <c r="BN79" s="131">
        <f t="shared" si="72"/>
        <v>323049.52380952379</v>
      </c>
      <c r="BO79" s="131">
        <f t="shared" si="73"/>
        <v>2906</v>
      </c>
      <c r="BP79" s="131">
        <f t="shared" si="73"/>
        <v>269</v>
      </c>
      <c r="BQ79" s="131">
        <f t="shared" si="73"/>
        <v>149</v>
      </c>
      <c r="BR79" s="93">
        <f t="shared" si="74"/>
        <v>9.2567102546455615E-2</v>
      </c>
      <c r="BS79" s="93">
        <f t="shared" si="75"/>
        <v>5.1273227804542326E-2</v>
      </c>
      <c r="BT79" s="131">
        <f t="shared" si="44"/>
        <v>84294350</v>
      </c>
      <c r="BU79" s="131">
        <f t="shared" si="44"/>
        <v>60081650</v>
      </c>
      <c r="BV79" s="131">
        <f t="shared" si="76"/>
        <v>313361.89591078064</v>
      </c>
      <c r="BW79" s="131">
        <f t="shared" si="77"/>
        <v>403232.55033557047</v>
      </c>
      <c r="BY79" s="65" t="str">
        <f t="shared" si="78"/>
        <v>港区</v>
      </c>
      <c r="BZ79" s="147">
        <f t="shared" si="79"/>
        <v>7.4162679425837319E-2</v>
      </c>
      <c r="CA79" s="162">
        <f t="shared" si="80"/>
        <v>7.3999999999999996E-2</v>
      </c>
      <c r="CB79" s="65" t="str">
        <f t="shared" si="81"/>
        <v>太子町</v>
      </c>
      <c r="CC79" s="147">
        <f t="shared" si="82"/>
        <v>4.1765543426672998E-2</v>
      </c>
      <c r="CD79" s="147">
        <f t="shared" si="83"/>
        <v>4.2000000000000003E-2</v>
      </c>
      <c r="CE79" s="66"/>
      <c r="CF79" s="147">
        <f t="shared" si="84"/>
        <v>0.114</v>
      </c>
      <c r="CG79" s="147">
        <f t="shared" si="85"/>
        <v>7.4999999999999997E-2</v>
      </c>
      <c r="CH79" s="184">
        <v>0</v>
      </c>
    </row>
    <row r="80" spans="2:86" s="20" customFormat="1" ht="12.75" thickBot="1">
      <c r="B80" s="92">
        <v>74</v>
      </c>
      <c r="C80" s="95" t="s">
        <v>35</v>
      </c>
      <c r="D80" s="131">
        <v>2</v>
      </c>
      <c r="E80" s="131">
        <v>0</v>
      </c>
      <c r="F80" s="131">
        <v>0</v>
      </c>
      <c r="G80" s="93">
        <f t="shared" si="45"/>
        <v>0</v>
      </c>
      <c r="H80" s="93">
        <f t="shared" si="46"/>
        <v>0</v>
      </c>
      <c r="I80" s="131">
        <v>0</v>
      </c>
      <c r="J80" s="131">
        <v>0</v>
      </c>
      <c r="K80" s="131" t="str">
        <f t="shared" si="47"/>
        <v>-</v>
      </c>
      <c r="L80" s="131" t="str">
        <f t="shared" si="48"/>
        <v>-</v>
      </c>
      <c r="M80" s="131">
        <v>3</v>
      </c>
      <c r="N80" s="131">
        <v>0</v>
      </c>
      <c r="O80" s="131">
        <v>0</v>
      </c>
      <c r="P80" s="93">
        <f t="shared" si="49"/>
        <v>0</v>
      </c>
      <c r="Q80" s="93">
        <f t="shared" si="50"/>
        <v>0</v>
      </c>
      <c r="R80" s="131">
        <v>0</v>
      </c>
      <c r="S80" s="131">
        <v>0</v>
      </c>
      <c r="T80" s="131" t="str">
        <f t="shared" si="51"/>
        <v>-</v>
      </c>
      <c r="U80" s="131" t="str">
        <f t="shared" si="52"/>
        <v>-</v>
      </c>
      <c r="V80" s="131">
        <v>535</v>
      </c>
      <c r="W80" s="131">
        <v>8</v>
      </c>
      <c r="X80" s="131">
        <v>5</v>
      </c>
      <c r="Y80" s="93">
        <f t="shared" si="53"/>
        <v>1.4953271028037384E-2</v>
      </c>
      <c r="Z80" s="93">
        <f t="shared" si="54"/>
        <v>9.3457943925233638E-3</v>
      </c>
      <c r="AA80" s="131">
        <v>1866560</v>
      </c>
      <c r="AB80" s="131">
        <v>1791910</v>
      </c>
      <c r="AC80" s="131">
        <f t="shared" si="55"/>
        <v>233320</v>
      </c>
      <c r="AD80" s="131">
        <f t="shared" si="56"/>
        <v>358382</v>
      </c>
      <c r="AE80" s="131">
        <v>353</v>
      </c>
      <c r="AF80" s="131">
        <v>33</v>
      </c>
      <c r="AG80" s="131">
        <v>18</v>
      </c>
      <c r="AH80" s="93">
        <f t="shared" si="57"/>
        <v>9.3484419263456089E-2</v>
      </c>
      <c r="AI80" s="93">
        <f t="shared" si="58"/>
        <v>5.0991501416430593E-2</v>
      </c>
      <c r="AJ80" s="131">
        <v>8167140</v>
      </c>
      <c r="AK80" s="131">
        <v>6314970</v>
      </c>
      <c r="AL80" s="131">
        <f t="shared" si="59"/>
        <v>247489.09090909091</v>
      </c>
      <c r="AM80" s="131">
        <f t="shared" si="60"/>
        <v>350831.66666666669</v>
      </c>
      <c r="AN80" s="131">
        <v>243</v>
      </c>
      <c r="AO80" s="131">
        <v>25</v>
      </c>
      <c r="AP80" s="131">
        <v>12</v>
      </c>
      <c r="AQ80" s="93">
        <f t="shared" si="61"/>
        <v>0.102880658436214</v>
      </c>
      <c r="AR80" s="93">
        <f t="shared" si="62"/>
        <v>4.9382716049382713E-2</v>
      </c>
      <c r="AS80" s="131">
        <v>8370010</v>
      </c>
      <c r="AT80" s="131">
        <v>7168760</v>
      </c>
      <c r="AU80" s="131">
        <f t="shared" si="63"/>
        <v>334800.40000000002</v>
      </c>
      <c r="AV80" s="131">
        <f t="shared" si="64"/>
        <v>597396.66666666663</v>
      </c>
      <c r="AW80" s="131">
        <v>122</v>
      </c>
      <c r="AX80" s="131">
        <v>21</v>
      </c>
      <c r="AY80" s="131">
        <v>14</v>
      </c>
      <c r="AZ80" s="93">
        <f t="shared" si="65"/>
        <v>0.1721311475409836</v>
      </c>
      <c r="BA80" s="93">
        <f t="shared" si="66"/>
        <v>0.11475409836065574</v>
      </c>
      <c r="BB80" s="131">
        <v>7180720</v>
      </c>
      <c r="BC80" s="131">
        <v>5234840</v>
      </c>
      <c r="BD80" s="131">
        <f t="shared" si="67"/>
        <v>341939.04761904763</v>
      </c>
      <c r="BE80" s="131">
        <f t="shared" si="68"/>
        <v>373917.14285714284</v>
      </c>
      <c r="BF80" s="131">
        <v>67</v>
      </c>
      <c r="BG80" s="131">
        <v>14</v>
      </c>
      <c r="BH80" s="131">
        <v>10</v>
      </c>
      <c r="BI80" s="93">
        <f t="shared" si="69"/>
        <v>0.20895522388059701</v>
      </c>
      <c r="BJ80" s="93">
        <f t="shared" si="70"/>
        <v>0.14925373134328357</v>
      </c>
      <c r="BK80" s="131">
        <v>3335990</v>
      </c>
      <c r="BL80" s="131">
        <v>2751080</v>
      </c>
      <c r="BM80" s="131">
        <f t="shared" si="71"/>
        <v>238285</v>
      </c>
      <c r="BN80" s="131">
        <f t="shared" si="72"/>
        <v>275108</v>
      </c>
      <c r="BO80" s="131">
        <f t="shared" si="73"/>
        <v>1325</v>
      </c>
      <c r="BP80" s="131">
        <f t="shared" si="73"/>
        <v>101</v>
      </c>
      <c r="BQ80" s="131">
        <f t="shared" si="73"/>
        <v>59</v>
      </c>
      <c r="BR80" s="93">
        <f t="shared" si="74"/>
        <v>7.6226415094339625E-2</v>
      </c>
      <c r="BS80" s="93">
        <f t="shared" si="75"/>
        <v>4.4528301886792451E-2</v>
      </c>
      <c r="BT80" s="131">
        <f t="shared" si="44"/>
        <v>28920420</v>
      </c>
      <c r="BU80" s="131">
        <f t="shared" si="44"/>
        <v>23261560</v>
      </c>
      <c r="BV80" s="131">
        <f t="shared" si="76"/>
        <v>286340.79207920789</v>
      </c>
      <c r="BW80" s="131">
        <f t="shared" si="77"/>
        <v>394263.72881355934</v>
      </c>
      <c r="BY80" s="65" t="str">
        <f t="shared" si="78"/>
        <v>泉南市</v>
      </c>
      <c r="BZ80" s="147">
        <f t="shared" si="79"/>
        <v>7.2168150755850077E-2</v>
      </c>
      <c r="CA80" s="162">
        <f t="shared" si="80"/>
        <v>7.1999999999999995E-2</v>
      </c>
      <c r="CB80" s="65" t="str">
        <f t="shared" si="81"/>
        <v>能勢町</v>
      </c>
      <c r="CC80" s="147">
        <f t="shared" si="82"/>
        <v>3.9392501186521121E-2</v>
      </c>
      <c r="CD80" s="147">
        <f t="shared" si="83"/>
        <v>3.9E-2</v>
      </c>
      <c r="CE80" s="66"/>
      <c r="CF80" s="147">
        <f t="shared" si="84"/>
        <v>0.114</v>
      </c>
      <c r="CG80" s="147">
        <f>ROUND($BS$81,3)</f>
        <v>7.4999999999999997E-2</v>
      </c>
      <c r="CH80" s="184">
        <v>999</v>
      </c>
    </row>
    <row r="81" spans="2:83" s="20" customFormat="1" ht="14.25" thickTop="1">
      <c r="B81" s="288" t="s">
        <v>1</v>
      </c>
      <c r="C81" s="289"/>
      <c r="D81" s="132">
        <f>'地区別_在宅(医科)'!D15</f>
        <v>3123</v>
      </c>
      <c r="E81" s="132">
        <f>'地区別_在宅(医科)'!E15</f>
        <v>436</v>
      </c>
      <c r="F81" s="132">
        <f>'地区別_在宅(医科)'!F15</f>
        <v>250</v>
      </c>
      <c r="G81" s="19">
        <f>'地区別_在宅(医科)'!G15</f>
        <v>0.13960934998398974</v>
      </c>
      <c r="H81" s="19">
        <f>'地区別_在宅(医科)'!H15</f>
        <v>8.0051232788984947E-2</v>
      </c>
      <c r="I81" s="132">
        <f>'地区別_在宅(医科)'!I15</f>
        <v>170537490</v>
      </c>
      <c r="J81" s="132">
        <f>'地区別_在宅(医科)'!J15</f>
        <v>140254950</v>
      </c>
      <c r="K81" s="132">
        <f>'地区別_在宅(医科)'!K15</f>
        <v>391141.03211009176</v>
      </c>
      <c r="L81" s="132">
        <f>'地区別_在宅(医科)'!L15</f>
        <v>561019.80000000005</v>
      </c>
      <c r="M81" s="132">
        <f>'地区別_在宅(医科)'!M15</f>
        <v>8327</v>
      </c>
      <c r="N81" s="132">
        <f>'地区別_在宅(医科)'!N15</f>
        <v>1275</v>
      </c>
      <c r="O81" s="132">
        <f>'地区別_在宅(医科)'!O15</f>
        <v>714</v>
      </c>
      <c r="P81" s="19">
        <f>'地区別_在宅(医科)'!P15</f>
        <v>0.15311636844001442</v>
      </c>
      <c r="Q81" s="19">
        <f>'地区別_在宅(医科)'!Q15</f>
        <v>8.5745166326408065E-2</v>
      </c>
      <c r="R81" s="132">
        <f>'地区別_在宅(医科)'!R15</f>
        <v>540661190</v>
      </c>
      <c r="S81" s="132">
        <f>'地区別_在宅(医科)'!S15</f>
        <v>420566190</v>
      </c>
      <c r="T81" s="132">
        <f>'地区別_在宅(医科)'!T15</f>
        <v>424047.99215686275</v>
      </c>
      <c r="U81" s="132">
        <f>'地区別_在宅(医科)'!U15</f>
        <v>589028.27731092437</v>
      </c>
      <c r="V81" s="132">
        <f>'地区別_在宅(医科)'!V15</f>
        <v>473655</v>
      </c>
      <c r="W81" s="132">
        <f>'地区別_在宅(医科)'!W15</f>
        <v>19524</v>
      </c>
      <c r="X81" s="132">
        <f>'地区別_在宅(医科)'!X15</f>
        <v>10209</v>
      </c>
      <c r="Y81" s="19">
        <f>'地区別_在宅(医科)'!Y15</f>
        <v>4.1219875225638913E-2</v>
      </c>
      <c r="Z81" s="19">
        <f>'地区別_在宅(医科)'!Z15</f>
        <v>2.1553662475852678E-2</v>
      </c>
      <c r="AA81" s="132">
        <f>'地区別_在宅(医科)'!AA15</f>
        <v>5250580550</v>
      </c>
      <c r="AB81" s="132">
        <f>'地区別_在宅(医科)'!AB15</f>
        <v>4003536750</v>
      </c>
      <c r="AC81" s="132">
        <f>'地区別_在宅(医科)'!AC15</f>
        <v>268929.5508092604</v>
      </c>
      <c r="AD81" s="132">
        <f>'地区別_在宅(医科)'!AD15</f>
        <v>392157.58154569496</v>
      </c>
      <c r="AE81" s="132">
        <f>'地区別_在宅(医科)'!AE15</f>
        <v>378672</v>
      </c>
      <c r="AF81" s="132">
        <f>'地区別_在宅(医科)'!AF15</f>
        <v>32391</v>
      </c>
      <c r="AG81" s="132">
        <f>'地区別_在宅(医科)'!AG15</f>
        <v>18725</v>
      </c>
      <c r="AH81" s="19">
        <f>'地区別_在宅(医科)'!AH15</f>
        <v>8.5538407909747746E-2</v>
      </c>
      <c r="AI81" s="19">
        <f>'地区別_在宅(医科)'!AI15</f>
        <v>4.9449127477077789E-2</v>
      </c>
      <c r="AJ81" s="132">
        <f>'地区別_在宅(医科)'!AJ15</f>
        <v>8972658000</v>
      </c>
      <c r="AK81" s="132">
        <f>'地区別_在宅(医科)'!AK15</f>
        <v>7067058860</v>
      </c>
      <c r="AL81" s="132">
        <f>'地区別_在宅(医科)'!AL15</f>
        <v>277010.8363434287</v>
      </c>
      <c r="AM81" s="132">
        <f>'地区別_在宅(医科)'!AM15</f>
        <v>377413.02323097462</v>
      </c>
      <c r="AN81" s="132">
        <f>'地区別_在宅(医科)'!AN15</f>
        <v>246230</v>
      </c>
      <c r="AO81" s="132">
        <f>'地区別_在宅(医科)'!AO15</f>
        <v>42876</v>
      </c>
      <c r="AP81" s="132">
        <f>'地区別_在宅(医科)'!AP15</f>
        <v>28173</v>
      </c>
      <c r="AQ81" s="19">
        <f>'地区別_在宅(医科)'!AQ15</f>
        <v>0.17412987856881776</v>
      </c>
      <c r="AR81" s="19">
        <f>'地区別_在宅(医科)'!AR15</f>
        <v>0.1144174146123543</v>
      </c>
      <c r="AS81" s="132">
        <f>'地区別_在宅(医科)'!AS15</f>
        <v>12184440360</v>
      </c>
      <c r="AT81" s="132">
        <f>'地区別_在宅(医科)'!AT15</f>
        <v>10212710430</v>
      </c>
      <c r="AU81" s="132">
        <f>'地区別_在宅(医科)'!AU15</f>
        <v>284178.56982927513</v>
      </c>
      <c r="AV81" s="132">
        <f>'地区別_在宅(医科)'!AV15</f>
        <v>362499.92652539664</v>
      </c>
      <c r="AW81" s="132">
        <f>'地区別_在宅(医科)'!AW15</f>
        <v>113179</v>
      </c>
      <c r="AX81" s="132">
        <f>'地区別_在宅(医科)'!AX15</f>
        <v>32728</v>
      </c>
      <c r="AY81" s="132">
        <f>'地区別_在宅(医科)'!AY15</f>
        <v>24289</v>
      </c>
      <c r="AZ81" s="19">
        <f>'地区別_在宅(医科)'!AZ15</f>
        <v>0.28917025243198824</v>
      </c>
      <c r="BA81" s="19">
        <f>'地区別_在宅(医科)'!BA15</f>
        <v>0.21460695005257158</v>
      </c>
      <c r="BB81" s="132">
        <f>'地区別_在宅(医科)'!BB15</f>
        <v>10053645430</v>
      </c>
      <c r="BC81" s="132">
        <f>'地区別_在宅(医科)'!BC15</f>
        <v>8806320070</v>
      </c>
      <c r="BD81" s="132">
        <f>'地区別_在宅(医科)'!BD15</f>
        <v>307187.8950745539</v>
      </c>
      <c r="BE81" s="132">
        <f>'地区別_在宅(医科)'!BE15</f>
        <v>362564.12655934785</v>
      </c>
      <c r="BF81" s="132">
        <f>'地区別_在宅(医科)'!BF15</f>
        <v>41727</v>
      </c>
      <c r="BG81" s="132">
        <f>'地区別_在宅(医科)'!BG15</f>
        <v>15242</v>
      </c>
      <c r="BH81" s="132">
        <f>'地区別_在宅(医科)'!BH15</f>
        <v>12092</v>
      </c>
      <c r="BI81" s="19">
        <f>'地区別_在宅(医科)'!BI15</f>
        <v>0.36527907589809955</v>
      </c>
      <c r="BJ81" s="19">
        <f>'地区別_在宅(医科)'!BJ15</f>
        <v>0.28978838641646898</v>
      </c>
      <c r="BK81" s="132">
        <f>'地区別_在宅(医科)'!BK15</f>
        <v>5115313910</v>
      </c>
      <c r="BL81" s="132">
        <f>'地区別_在宅(医科)'!BL15</f>
        <v>4637116720</v>
      </c>
      <c r="BM81" s="132">
        <f>'地区別_在宅(医科)'!BM15</f>
        <v>335606.47618422779</v>
      </c>
      <c r="BN81" s="132">
        <f>'地区別_在宅(医科)'!BN15</f>
        <v>383486.33145881572</v>
      </c>
      <c r="BO81" s="132">
        <f>'地区別_在宅(医科)'!BO15</f>
        <v>1264913</v>
      </c>
      <c r="BP81" s="132">
        <f>'地区別_在宅(医科)'!BP15</f>
        <v>144472</v>
      </c>
      <c r="BQ81" s="132">
        <f>'地区別_在宅(医科)'!BQ15</f>
        <v>94452</v>
      </c>
      <c r="BR81" s="19">
        <f>'地区別_在宅(医科)'!BR15</f>
        <v>0.11421496972519059</v>
      </c>
      <c r="BS81" s="19">
        <f>'地区別_在宅(医科)'!BS15</f>
        <v>7.4670748106786797E-2</v>
      </c>
      <c r="BT81" s="132">
        <f>'地区別_在宅(医科)'!BT15</f>
        <v>42287836930</v>
      </c>
      <c r="BU81" s="132">
        <f>'地区別_在宅(医科)'!BU15</f>
        <v>35287563970</v>
      </c>
      <c r="BV81" s="132">
        <f>'地区別_在宅(医科)'!BV15</f>
        <v>292706.10865773301</v>
      </c>
      <c r="BW81" s="132">
        <f>'地区別_在宅(医科)'!BW15</f>
        <v>373603.14201922668</v>
      </c>
      <c r="BY81" s="64"/>
      <c r="BZ81" s="64"/>
      <c r="CA81" s="64"/>
      <c r="CB81" s="64"/>
      <c r="CC81" s="64"/>
      <c r="CD81" s="64"/>
      <c r="CE81" s="64"/>
    </row>
    <row r="82" spans="2:83" s="20" customFormat="1">
      <c r="BY82" s="64"/>
      <c r="BZ82" s="64"/>
      <c r="CA82" s="64"/>
      <c r="CB82" s="64"/>
      <c r="CC82" s="64"/>
      <c r="CD82" s="64"/>
      <c r="CE82" s="64"/>
    </row>
  </sheetData>
  <mergeCells count="56">
    <mergeCell ref="CF5:CF6"/>
    <mergeCell ref="CG5:CG6"/>
    <mergeCell ref="CH5:CH6"/>
    <mergeCell ref="CB5:CD6"/>
    <mergeCell ref="BY5:CA6"/>
    <mergeCell ref="K4:L4"/>
    <mergeCell ref="I4:J4"/>
    <mergeCell ref="D3:L3"/>
    <mergeCell ref="BO4:BO6"/>
    <mergeCell ref="BP4:BQ4"/>
    <mergeCell ref="AW4:AW6"/>
    <mergeCell ref="AX4:AY4"/>
    <mergeCell ref="AZ4:BA4"/>
    <mergeCell ref="BF4:BF6"/>
    <mergeCell ref="BG4:BH4"/>
    <mergeCell ref="BI4:BJ4"/>
    <mergeCell ref="M3:U3"/>
    <mergeCell ref="AE4:AE6"/>
    <mergeCell ref="AF4:AG4"/>
    <mergeCell ref="AH4:AI4"/>
    <mergeCell ref="AN4:AN6"/>
    <mergeCell ref="M4:M6"/>
    <mergeCell ref="N4:O4"/>
    <mergeCell ref="P4:Q4"/>
    <mergeCell ref="V4:V6"/>
    <mergeCell ref="W4:X4"/>
    <mergeCell ref="R4:S4"/>
    <mergeCell ref="T4:U4"/>
    <mergeCell ref="B81:C81"/>
    <mergeCell ref="C3:C6"/>
    <mergeCell ref="B3:B6"/>
    <mergeCell ref="E4:F4"/>
    <mergeCell ref="G4:H4"/>
    <mergeCell ref="D4:D6"/>
    <mergeCell ref="AA4:AB4"/>
    <mergeCell ref="AC4:AD4"/>
    <mergeCell ref="V3:AD3"/>
    <mergeCell ref="AJ4:AK4"/>
    <mergeCell ref="AL4:AM4"/>
    <mergeCell ref="AE3:AM3"/>
    <mergeCell ref="Y4:Z4"/>
    <mergeCell ref="AS4:AT4"/>
    <mergeCell ref="AU4:AV4"/>
    <mergeCell ref="AN3:AV3"/>
    <mergeCell ref="BB4:BC4"/>
    <mergeCell ref="BD4:BE4"/>
    <mergeCell ref="AW3:BE3"/>
    <mergeCell ref="AO4:AP4"/>
    <mergeCell ref="AQ4:AR4"/>
    <mergeCell ref="BT4:BU4"/>
    <mergeCell ref="BV4:BW4"/>
    <mergeCell ref="BO3:BW3"/>
    <mergeCell ref="BM4:BN4"/>
    <mergeCell ref="BF3:BN3"/>
    <mergeCell ref="BK4:BL4"/>
    <mergeCell ref="BR4:BS4"/>
  </mergeCells>
  <phoneticPr fontId="3"/>
  <pageMargins left="0.39370078740157483" right="0.23622047244094491" top="0.43307086614173229" bottom="0.31496062992125984" header="0.31496062992125984" footer="0.19685039370078741"/>
  <pageSetup paperSize="8" scale="75" fitToHeight="0" orientation="landscape" r:id="rId1"/>
  <headerFooter>
    <oddHeader>&amp;R&amp;"ＭＳ 明朝,標準"&amp;12 2-17.在宅医療に係る分析</oddHeader>
  </headerFooter>
  <colBreaks count="2" manualBreakCount="2">
    <brk id="30" max="80" man="1"/>
    <brk id="57" max="80" man="1"/>
  </colBreaks>
  <ignoredErrors>
    <ignoredError sqref="BZ7:BZ11 CC7:CC11"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152</v>
      </c>
    </row>
    <row r="2" spans="1:1" ht="16.5" customHeight="1">
      <c r="A2" s="11" t="s">
        <v>118</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84"/>
  <sheetViews>
    <sheetView showGridLines="0" zoomScaleNormal="100" zoomScaleSheetLayoutView="100" workbookViewId="0"/>
  </sheetViews>
  <sheetFormatPr defaultColWidth="9" defaultRowHeight="13.5"/>
  <cols>
    <col min="1" max="1" width="4.625" style="57" customWidth="1"/>
    <col min="2" max="2" width="2.125" style="57" customWidth="1"/>
    <col min="3" max="3" width="8.375" style="57" customWidth="1"/>
    <col min="4" max="4" width="11.625" style="57" customWidth="1"/>
    <col min="5" max="5" width="5.5" style="57" bestFit="1" customWidth="1"/>
    <col min="6" max="6" width="11.625" style="57" customWidth="1"/>
    <col min="7" max="7" width="5.5" style="57" customWidth="1"/>
    <col min="8" max="16" width="8.875" style="57" customWidth="1"/>
    <col min="17" max="17" width="2" style="12" customWidth="1"/>
    <col min="18" max="16384" width="9" style="12"/>
  </cols>
  <sheetData>
    <row r="1" spans="1:16">
      <c r="A1" s="57" t="s">
        <v>183</v>
      </c>
    </row>
    <row r="2" spans="1:16">
      <c r="A2" s="57" t="s">
        <v>185</v>
      </c>
    </row>
    <row r="4" spans="1:16" ht="13.5" customHeight="1">
      <c r="B4" s="102"/>
      <c r="C4" s="103"/>
      <c r="D4" s="103"/>
      <c r="E4" s="103"/>
      <c r="F4" s="103"/>
      <c r="G4" s="104"/>
    </row>
    <row r="5" spans="1:16" ht="13.5" customHeight="1">
      <c r="B5" s="105"/>
      <c r="C5" s="106"/>
      <c r="D5" s="107">
        <v>0.13400000000000001</v>
      </c>
      <c r="E5" s="108" t="s">
        <v>214</v>
      </c>
      <c r="F5" s="109">
        <v>0.15000000000000002</v>
      </c>
      <c r="G5" s="110" t="s">
        <v>215</v>
      </c>
    </row>
    <row r="6" spans="1:16">
      <c r="B6" s="105"/>
      <c r="D6" s="107"/>
      <c r="E6" s="108"/>
      <c r="F6" s="109"/>
      <c r="G6" s="110"/>
    </row>
    <row r="7" spans="1:16">
      <c r="B7" s="105"/>
      <c r="C7" s="111"/>
      <c r="D7" s="107">
        <v>0.11800000000000001</v>
      </c>
      <c r="E7" s="108" t="s">
        <v>214</v>
      </c>
      <c r="F7" s="109">
        <v>0.13400000000000001</v>
      </c>
      <c r="G7" s="110" t="s">
        <v>216</v>
      </c>
    </row>
    <row r="8" spans="1:16">
      <c r="B8" s="105"/>
      <c r="D8" s="107"/>
      <c r="E8" s="108"/>
      <c r="F8" s="109"/>
      <c r="G8" s="110"/>
    </row>
    <row r="9" spans="1:16">
      <c r="B9" s="105"/>
      <c r="C9" s="112"/>
      <c r="D9" s="107">
        <v>0.10200000000000001</v>
      </c>
      <c r="E9" s="108" t="s">
        <v>214</v>
      </c>
      <c r="F9" s="109">
        <v>0.11800000000000001</v>
      </c>
      <c r="G9" s="110" t="s">
        <v>216</v>
      </c>
    </row>
    <row r="10" spans="1:16">
      <c r="B10" s="105"/>
      <c r="D10" s="107"/>
      <c r="E10" s="108"/>
      <c r="F10" s="109"/>
      <c r="G10" s="110"/>
    </row>
    <row r="11" spans="1:16">
      <c r="B11" s="105"/>
      <c r="C11" s="113"/>
      <c r="D11" s="107">
        <v>8.6000000000000007E-2</v>
      </c>
      <c r="E11" s="108" t="s">
        <v>214</v>
      </c>
      <c r="F11" s="109">
        <v>0.10200000000000001</v>
      </c>
      <c r="G11" s="110" t="s">
        <v>216</v>
      </c>
    </row>
    <row r="12" spans="1:16">
      <c r="B12" s="105"/>
      <c r="D12" s="107"/>
      <c r="E12" s="108"/>
      <c r="F12" s="109"/>
      <c r="G12" s="110"/>
    </row>
    <row r="13" spans="1:16">
      <c r="B13" s="105"/>
      <c r="C13" s="114"/>
      <c r="D13" s="107">
        <v>7.0000000000000007E-2</v>
      </c>
      <c r="E13" s="108" t="s">
        <v>214</v>
      </c>
      <c r="F13" s="109">
        <v>8.6000000000000007E-2</v>
      </c>
      <c r="G13" s="110" t="s">
        <v>216</v>
      </c>
    </row>
    <row r="14" spans="1:16">
      <c r="B14" s="115"/>
      <c r="C14" s="116"/>
      <c r="D14" s="116"/>
      <c r="E14" s="116"/>
      <c r="F14" s="116"/>
      <c r="G14" s="117"/>
    </row>
    <row r="16" spans="1:16">
      <c r="B16" s="102"/>
      <c r="C16" s="103"/>
      <c r="D16" s="103"/>
      <c r="E16" s="103"/>
      <c r="F16" s="103"/>
      <c r="G16" s="103"/>
      <c r="H16" s="103"/>
      <c r="I16" s="103"/>
      <c r="J16" s="103"/>
      <c r="K16" s="103"/>
      <c r="L16" s="103"/>
      <c r="M16" s="103"/>
      <c r="N16" s="103"/>
      <c r="O16" s="103"/>
      <c r="P16" s="104"/>
    </row>
    <row r="17" spans="2:16">
      <c r="B17" s="105"/>
      <c r="P17" s="118"/>
    </row>
    <row r="18" spans="2:16">
      <c r="B18" s="105"/>
      <c r="P18" s="118"/>
    </row>
    <row r="19" spans="2:16">
      <c r="B19" s="105"/>
      <c r="P19" s="118"/>
    </row>
    <row r="20" spans="2:16">
      <c r="B20" s="105"/>
      <c r="P20" s="118"/>
    </row>
    <row r="21" spans="2:16">
      <c r="B21" s="105"/>
      <c r="P21" s="118"/>
    </row>
    <row r="22" spans="2:16">
      <c r="B22" s="105"/>
      <c r="P22" s="118"/>
    </row>
    <row r="23" spans="2:16">
      <c r="B23" s="105"/>
      <c r="P23" s="118"/>
    </row>
    <row r="24" spans="2:16">
      <c r="B24" s="105"/>
      <c r="P24" s="118"/>
    </row>
    <row r="25" spans="2:16">
      <c r="B25" s="105"/>
      <c r="P25" s="118"/>
    </row>
    <row r="26" spans="2:16">
      <c r="B26" s="105"/>
      <c r="P26" s="118"/>
    </row>
    <row r="27" spans="2:16">
      <c r="B27" s="105"/>
      <c r="P27" s="118"/>
    </row>
    <row r="28" spans="2:16">
      <c r="B28" s="105"/>
      <c r="P28" s="118"/>
    </row>
    <row r="29" spans="2:16">
      <c r="B29" s="105"/>
      <c r="P29" s="118"/>
    </row>
    <row r="30" spans="2:16">
      <c r="B30" s="105"/>
      <c r="P30" s="118"/>
    </row>
    <row r="31" spans="2:16">
      <c r="B31" s="105"/>
      <c r="P31" s="118"/>
    </row>
    <row r="32" spans="2:16">
      <c r="B32" s="105"/>
      <c r="P32" s="118"/>
    </row>
    <row r="33" spans="2:16">
      <c r="B33" s="105"/>
      <c r="P33" s="118"/>
    </row>
    <row r="34" spans="2:16">
      <c r="B34" s="105"/>
      <c r="P34" s="118"/>
    </row>
    <row r="35" spans="2:16">
      <c r="B35" s="105"/>
      <c r="P35" s="118"/>
    </row>
    <row r="36" spans="2:16">
      <c r="B36" s="105"/>
      <c r="P36" s="118"/>
    </row>
    <row r="37" spans="2:16">
      <c r="B37" s="105"/>
      <c r="P37" s="118"/>
    </row>
    <row r="38" spans="2:16">
      <c r="B38" s="105"/>
      <c r="P38" s="118"/>
    </row>
    <row r="39" spans="2:16">
      <c r="B39" s="105"/>
      <c r="P39" s="118"/>
    </row>
    <row r="40" spans="2:16">
      <c r="B40" s="105"/>
      <c r="P40" s="118"/>
    </row>
    <row r="41" spans="2:16">
      <c r="B41" s="105"/>
      <c r="P41" s="118"/>
    </row>
    <row r="42" spans="2:16">
      <c r="B42" s="105"/>
      <c r="P42" s="118"/>
    </row>
    <row r="43" spans="2:16">
      <c r="B43" s="105"/>
      <c r="P43" s="118"/>
    </row>
    <row r="44" spans="2:16">
      <c r="B44" s="105"/>
      <c r="P44" s="118"/>
    </row>
    <row r="45" spans="2:16">
      <c r="B45" s="105"/>
      <c r="P45" s="118"/>
    </row>
    <row r="46" spans="2:16">
      <c r="B46" s="105"/>
      <c r="P46" s="118"/>
    </row>
    <row r="47" spans="2:16">
      <c r="B47" s="105"/>
      <c r="P47" s="118"/>
    </row>
    <row r="48" spans="2:16">
      <c r="B48" s="105"/>
      <c r="P48" s="118"/>
    </row>
    <row r="49" spans="2:16">
      <c r="B49" s="105"/>
      <c r="P49" s="118"/>
    </row>
    <row r="50" spans="2:16">
      <c r="B50" s="105"/>
      <c r="P50" s="118"/>
    </row>
    <row r="51" spans="2:16">
      <c r="B51" s="105"/>
      <c r="P51" s="118"/>
    </row>
    <row r="52" spans="2:16">
      <c r="B52" s="105"/>
      <c r="P52" s="118"/>
    </row>
    <row r="53" spans="2:16">
      <c r="B53" s="105"/>
      <c r="P53" s="118"/>
    </row>
    <row r="54" spans="2:16">
      <c r="B54" s="105"/>
      <c r="P54" s="118"/>
    </row>
    <row r="55" spans="2:16">
      <c r="B55" s="105"/>
      <c r="P55" s="118"/>
    </row>
    <row r="56" spans="2:16">
      <c r="B56" s="105"/>
      <c r="P56" s="118"/>
    </row>
    <row r="57" spans="2:16">
      <c r="B57" s="105"/>
      <c r="P57" s="118"/>
    </row>
    <row r="58" spans="2:16">
      <c r="B58" s="105"/>
      <c r="P58" s="118"/>
    </row>
    <row r="59" spans="2:16">
      <c r="B59" s="105"/>
      <c r="P59" s="118"/>
    </row>
    <row r="60" spans="2:16">
      <c r="B60" s="105"/>
      <c r="P60" s="118"/>
    </row>
    <row r="61" spans="2:16">
      <c r="B61" s="105"/>
      <c r="P61" s="118"/>
    </row>
    <row r="62" spans="2:16">
      <c r="B62" s="105"/>
      <c r="P62" s="118"/>
    </row>
    <row r="63" spans="2:16">
      <c r="B63" s="105"/>
      <c r="P63" s="118"/>
    </row>
    <row r="64" spans="2:16">
      <c r="B64" s="105"/>
      <c r="P64" s="118"/>
    </row>
    <row r="65" spans="2:16">
      <c r="B65" s="105"/>
      <c r="P65" s="118"/>
    </row>
    <row r="66" spans="2:16">
      <c r="B66" s="105"/>
      <c r="P66" s="118"/>
    </row>
    <row r="67" spans="2:16">
      <c r="B67" s="105"/>
      <c r="P67" s="118"/>
    </row>
    <row r="68" spans="2:16">
      <c r="B68" s="105"/>
      <c r="P68" s="118"/>
    </row>
    <row r="69" spans="2:16">
      <c r="B69" s="105"/>
      <c r="P69" s="118"/>
    </row>
    <row r="70" spans="2:16">
      <c r="B70" s="105"/>
      <c r="P70" s="118"/>
    </row>
    <row r="71" spans="2:16">
      <c r="B71" s="105"/>
      <c r="P71" s="118"/>
    </row>
    <row r="72" spans="2:16">
      <c r="B72" s="105"/>
      <c r="P72" s="118"/>
    </row>
    <row r="73" spans="2:16">
      <c r="B73" s="105"/>
      <c r="P73" s="118"/>
    </row>
    <row r="74" spans="2:16">
      <c r="B74" s="105"/>
      <c r="P74" s="118"/>
    </row>
    <row r="75" spans="2:16">
      <c r="B75" s="105"/>
      <c r="P75" s="118"/>
    </row>
    <row r="76" spans="2:16">
      <c r="B76" s="105"/>
      <c r="P76" s="118"/>
    </row>
    <row r="77" spans="2:16">
      <c r="B77" s="105"/>
      <c r="P77" s="118"/>
    </row>
    <row r="78" spans="2:16">
      <c r="B78" s="105"/>
      <c r="P78" s="118"/>
    </row>
    <row r="79" spans="2:16">
      <c r="B79" s="105"/>
      <c r="P79" s="118"/>
    </row>
    <row r="80" spans="2:16">
      <c r="B80" s="105"/>
      <c r="P80" s="118"/>
    </row>
    <row r="81" spans="2:16">
      <c r="B81" s="105"/>
      <c r="P81" s="118"/>
    </row>
    <row r="82" spans="2:16">
      <c r="B82" s="105"/>
      <c r="P82" s="118"/>
    </row>
    <row r="83" spans="2:16">
      <c r="B83" s="105"/>
      <c r="P83" s="118"/>
    </row>
    <row r="84" spans="2:16">
      <c r="B84" s="115"/>
      <c r="C84" s="116"/>
      <c r="D84" s="116"/>
      <c r="E84" s="116"/>
      <c r="F84" s="116"/>
      <c r="G84" s="116"/>
      <c r="H84" s="116"/>
      <c r="I84" s="116"/>
      <c r="J84" s="116"/>
      <c r="K84" s="116"/>
      <c r="L84" s="116"/>
      <c r="M84" s="116"/>
      <c r="N84" s="116"/>
      <c r="O84" s="116"/>
      <c r="P84" s="119"/>
    </row>
  </sheetData>
  <phoneticPr fontId="3"/>
  <pageMargins left="0.47244094488188981" right="0.23622047244094491" top="0.43307086614173229" bottom="0.31496062992125984" header="0.31496062992125984" footer="0.19685039370078741"/>
  <pageSetup paperSize="9" scale="70" orientation="portrait" r:id="rId1"/>
  <headerFooter>
    <oddHeader>&amp;R&amp;"ＭＳ 明朝,標準"&amp;12 2-17.在宅医療に係る分析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
  <sheetViews>
    <sheetView showGridLines="0" zoomScaleNormal="100" zoomScaleSheetLayoutView="100" workbookViewId="0"/>
  </sheetViews>
  <sheetFormatPr defaultColWidth="9" defaultRowHeight="13.5"/>
  <cols>
    <col min="1" max="1" width="4.625" style="11" customWidth="1"/>
    <col min="2" max="2" width="3.25" style="11" customWidth="1"/>
    <col min="3" max="3" width="9.625" style="11" customWidth="1"/>
    <col min="4" max="9" width="13.125" style="11" customWidth="1"/>
    <col min="10" max="12" width="20.625" style="11" customWidth="1"/>
    <col min="13" max="13" width="6.625" style="11" customWidth="1"/>
    <col min="14" max="16384" width="9" style="11"/>
  </cols>
  <sheetData>
    <row r="1" spans="1:1" ht="16.5" customHeight="1">
      <c r="A1" s="11" t="s">
        <v>154</v>
      </c>
    </row>
    <row r="2" spans="1:1" ht="16.5" customHeight="1">
      <c r="A2" s="11" t="s">
        <v>118</v>
      </c>
    </row>
  </sheetData>
  <phoneticPr fontId="3"/>
  <pageMargins left="0.47244094488188981" right="0.23622047244094491" top="0.43307086614173229" bottom="0.31496062992125984" header="0.31496062992125984" footer="0.19685039370078741"/>
  <pageSetup paperSize="9" scale="70" fitToHeight="0" orientation="portrait" r:id="rId1"/>
  <headerFooter>
    <oddHeader>&amp;R&amp;"ＭＳ 明朝,標準"&amp;12 2-17.在宅医療に係る分析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46</vt:i4>
      </vt:variant>
    </vt:vector>
  </HeadingPairs>
  <TitlesOfParts>
    <vt:vector size="80" baseType="lpstr">
      <vt:lpstr>在宅(医科)</vt:lpstr>
      <vt:lpstr>地区別_在宅(医科)</vt:lpstr>
      <vt:lpstr>地区別_在宅患者割合(医科)グラフ</vt:lpstr>
      <vt:lpstr>地区別_在宅患者割合(医科)MAP</vt:lpstr>
      <vt:lpstr>地区別_訪問診療患者割合(医科)グラフ</vt:lpstr>
      <vt:lpstr>市区町村別_在宅(医科)</vt:lpstr>
      <vt:lpstr>市区町村別_在宅患者割合(医科)グラフ</vt:lpstr>
      <vt:lpstr>市区町村別_在宅患者割合(医科)MAP</vt:lpstr>
      <vt:lpstr>市区町村別_訪問診療患者割合(医科)グラフ</vt:lpstr>
      <vt:lpstr>在宅(歯科)</vt:lpstr>
      <vt:lpstr>地区別_在宅(歯科)</vt:lpstr>
      <vt:lpstr>地区別_在宅患者割合(歯科)グラフ</vt:lpstr>
      <vt:lpstr>地区別_在宅患者割合(歯科)MAP</vt:lpstr>
      <vt:lpstr>地区別_訪問診療患者割合(歯科)グラフ</vt:lpstr>
      <vt:lpstr>市区町村別_在宅(歯科)</vt:lpstr>
      <vt:lpstr>市区町村別_在宅患者割合(歯科)グラフ</vt:lpstr>
      <vt:lpstr>市区町村別_在宅患者割合(歯科)MAP</vt:lpstr>
      <vt:lpstr>市区町村別_訪問診療患者割合(歯科)グラフ</vt:lpstr>
      <vt:lpstr>在宅患者の疾病傾向</vt:lpstr>
      <vt:lpstr>地区別_在宅患者の疾病傾向(医療費)</vt:lpstr>
      <vt:lpstr>市区町村別_在宅患者の疾病傾向(医療費)</vt:lpstr>
      <vt:lpstr>地区別_在宅患者の疾病傾向(患者数)</vt:lpstr>
      <vt:lpstr>市区町村別_在宅患者の疾病傾向(患者数)</vt:lpstr>
      <vt:lpstr>地区別_在宅患者の疾病傾向(一人当たり医療費)</vt:lpstr>
      <vt:lpstr>市区町村別_在宅患者の疾病傾向(一人当たり医療費)</vt:lpstr>
      <vt:lpstr>地区別_医療機関数</vt:lpstr>
      <vt:lpstr>市区町村別_医療機関数</vt:lpstr>
      <vt:lpstr>介護の要因疾病</vt:lpstr>
      <vt:lpstr>地区別_介護の要因疾病</vt:lpstr>
      <vt:lpstr>地区別_介護の要因疾病患者割合グラフ</vt:lpstr>
      <vt:lpstr>地区別_介護の要因疾病患者割合MAP</vt:lpstr>
      <vt:lpstr>市区町村別_介護の要因疾病</vt:lpstr>
      <vt:lpstr>市区町村別_介護の要因疾病患者割合グラフ</vt:lpstr>
      <vt:lpstr>市区町村別_介護の要因疾病患者割合MAP</vt:lpstr>
      <vt:lpstr>介護の要因疾病!Print_Area</vt:lpstr>
      <vt:lpstr>'在宅(医科)'!Print_Area</vt:lpstr>
      <vt:lpstr>'在宅(歯科)'!Print_Area</vt:lpstr>
      <vt:lpstr>在宅患者の疾病傾向!Print_Area</vt:lpstr>
      <vt:lpstr>市区町村別_医療機関数!Print_Area</vt:lpstr>
      <vt:lpstr>市区町村別_介護の要因疾病!Print_Area</vt:lpstr>
      <vt:lpstr>市区町村別_介護の要因疾病患者割合MAP!Print_Area</vt:lpstr>
      <vt:lpstr>市区町村別_介護の要因疾病患者割合グラフ!Print_Area</vt:lpstr>
      <vt:lpstr>'市区町村別_在宅(医科)'!Print_Area</vt:lpstr>
      <vt:lpstr>'市区町村別_在宅(歯科)'!Print_Area</vt:lpstr>
      <vt:lpstr>'市区町村別_在宅患者の疾病傾向(医療費)'!Print_Area</vt:lpstr>
      <vt:lpstr>'市区町村別_在宅患者の疾病傾向(一人当たり医療費)'!Print_Area</vt:lpstr>
      <vt:lpstr>'市区町村別_在宅患者の疾病傾向(患者数)'!Print_Area</vt:lpstr>
      <vt:lpstr>'市区町村別_在宅患者割合(医科)MAP'!Print_Area</vt:lpstr>
      <vt:lpstr>'市区町村別_在宅患者割合(医科)グラフ'!Print_Area</vt:lpstr>
      <vt:lpstr>'市区町村別_在宅患者割合(歯科)MAP'!Print_Area</vt:lpstr>
      <vt:lpstr>'市区町村別_在宅患者割合(歯科)グラフ'!Print_Area</vt:lpstr>
      <vt:lpstr>'市区町村別_訪問診療患者割合(医科)グラフ'!Print_Area</vt:lpstr>
      <vt:lpstr>'市区町村別_訪問診療患者割合(歯科)グラフ'!Print_Area</vt:lpstr>
      <vt:lpstr>地区別_医療機関数!Print_Area</vt:lpstr>
      <vt:lpstr>地区別_介護の要因疾病!Print_Area</vt:lpstr>
      <vt:lpstr>地区別_介護の要因疾病患者割合MAP!Print_Area</vt:lpstr>
      <vt:lpstr>地区別_介護の要因疾病患者割合グラフ!Print_Area</vt:lpstr>
      <vt:lpstr>'地区別_在宅(医科)'!Print_Area</vt:lpstr>
      <vt:lpstr>'地区別_在宅(歯科)'!Print_Area</vt:lpstr>
      <vt:lpstr>'地区別_在宅患者の疾病傾向(医療費)'!Print_Area</vt:lpstr>
      <vt:lpstr>'地区別_在宅患者の疾病傾向(一人当たり医療費)'!Print_Area</vt:lpstr>
      <vt:lpstr>'地区別_在宅患者の疾病傾向(患者数)'!Print_Area</vt:lpstr>
      <vt:lpstr>'地区別_在宅患者割合(医科)MAP'!Print_Area</vt:lpstr>
      <vt:lpstr>'地区別_在宅患者割合(医科)グラフ'!Print_Area</vt:lpstr>
      <vt:lpstr>'地区別_在宅患者割合(歯科)MAP'!Print_Area</vt:lpstr>
      <vt:lpstr>'地区別_在宅患者割合(歯科)グラフ'!Print_Area</vt:lpstr>
      <vt:lpstr>'地区別_訪問診療患者割合(医科)グラフ'!Print_Area</vt:lpstr>
      <vt:lpstr>'地区別_訪問診療患者割合(歯科)グラフ'!Print_Area</vt:lpstr>
      <vt:lpstr>市区町村別_介護の要因疾病!Print_Titles</vt:lpstr>
      <vt:lpstr>'市区町村別_在宅(医科)'!Print_Titles</vt:lpstr>
      <vt:lpstr>'市区町村別_在宅(歯科)'!Print_Titles</vt:lpstr>
      <vt:lpstr>'市区町村別_在宅患者の疾病傾向(医療費)'!Print_Titles</vt:lpstr>
      <vt:lpstr>'市区町村別_在宅患者の疾病傾向(一人当たり医療費)'!Print_Titles</vt:lpstr>
      <vt:lpstr>'市区町村別_在宅患者の疾病傾向(患者数)'!Print_Titles</vt:lpstr>
      <vt:lpstr>地区別_介護の要因疾病!Print_Titles</vt:lpstr>
      <vt:lpstr>'地区別_在宅(医科)'!Print_Titles</vt:lpstr>
      <vt:lpstr>'地区別_在宅(歯科)'!Print_Titles</vt:lpstr>
      <vt:lpstr>'地区別_在宅患者の疾病傾向(医療費)'!Print_Titles</vt:lpstr>
      <vt:lpstr>'地区別_在宅患者の疾病傾向(一人当たり医療費)'!Print_Titles</vt:lpstr>
      <vt:lpstr>'地区別_在宅患者の疾病傾向(患者数)'!Print_Titles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2021-11-12T02:20:32Z</cp:lastPrinted>
  <dcterms:created xsi:type="dcterms:W3CDTF">2019-12-18T02:50:02Z</dcterms:created>
  <dcterms:modified xsi:type="dcterms:W3CDTF">2021-11-12T02:35:09Z</dcterms:modified>
  <cp:category/>
  <cp:contentStatus/>
  <dc:language/>
  <cp:version/>
</cp:coreProperties>
</file>