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filterPrivacy="1" codeName="ThisWorkbook" defaultThemeVersion="124226"/>
  <xr:revisionPtr revIDLastSave="0" documentId="13_ncr:1_{924D24FD-979F-44F7-A8AC-7A12AE5975D6}" xr6:coauthVersionLast="36" xr6:coauthVersionMax="36" xr10:uidLastSave="{00000000-0000-0000-0000-000000000000}"/>
  <bookViews>
    <workbookView xWindow="0" yWindow="0" windowWidth="28335" windowHeight="11355" xr2:uid="{00000000-000D-0000-FFFF-FFFF00000000}"/>
  </bookViews>
  <sheets>
    <sheet name="地区別_併用禁忌" sheetId="78" r:id="rId1"/>
    <sheet name="地区別_併用禁忌グラフ" sheetId="79" r:id="rId2"/>
    <sheet name="市区町村別_併用禁忌" sheetId="72" r:id="rId3"/>
    <sheet name="市区町村別_併用禁忌グラフ" sheetId="77" r:id="rId4"/>
  </sheets>
  <definedNames>
    <definedName name="_Order1" hidden="1">255</definedName>
    <definedName name="_xlnm.Print_Area" localSheetId="2">市区町村別_併用禁忌!$A$1:$I$80</definedName>
    <definedName name="_xlnm.Print_Area" localSheetId="3">市区町村別_併用禁忌グラフ!$A$1:$J$77</definedName>
    <definedName name="_xlnm.Print_Area" localSheetId="0">地区別_併用禁忌!$A$1:$I$18</definedName>
    <definedName name="_xlnm.Print_Area" localSheetId="1">地区別_併用禁忌グラフ!$A$1:$J$77</definedName>
    <definedName name="_xlnm.Print_Titles" localSheetId="2">市区町村別_併用禁忌!$1:$3</definedName>
    <definedName name="_xlnm.Print_Titles" localSheetId="0">地区別_併用禁忌!$1:$3</definedName>
  </definedNames>
  <calcPr calcId="191029" calcMode="manual"/>
</workbook>
</file>

<file path=xl/calcChain.xml><?xml version="1.0" encoding="utf-8"?>
<calcChain xmlns="http://schemas.openxmlformats.org/spreadsheetml/2006/main">
  <c r="D78" i="72" l="1"/>
  <c r="F12" i="78" l="1"/>
  <c r="H77" i="72" l="1"/>
  <c r="H76" i="72"/>
  <c r="H75" i="72"/>
  <c r="H74" i="72"/>
  <c r="H73" i="72"/>
  <c r="H72" i="72"/>
  <c r="H71" i="72"/>
  <c r="H70" i="72"/>
  <c r="H69" i="72"/>
  <c r="H68" i="72"/>
  <c r="H67" i="72"/>
  <c r="H66" i="72"/>
  <c r="H65" i="72"/>
  <c r="H64" i="72"/>
  <c r="H63" i="72"/>
  <c r="H62" i="72"/>
  <c r="H61" i="72"/>
  <c r="H60" i="72"/>
  <c r="H59" i="72"/>
  <c r="H58" i="72"/>
  <c r="H57" i="72"/>
  <c r="H56" i="72"/>
  <c r="H55" i="72"/>
  <c r="H54" i="72"/>
  <c r="H53" i="72"/>
  <c r="H52" i="72"/>
  <c r="H51" i="72"/>
  <c r="H50" i="72"/>
  <c r="H49" i="72"/>
  <c r="H48" i="72"/>
  <c r="H47" i="72"/>
  <c r="H46" i="72"/>
  <c r="H45" i="72"/>
  <c r="H44" i="72"/>
  <c r="H43" i="72"/>
  <c r="H42" i="72"/>
  <c r="H41" i="72"/>
  <c r="H40" i="72"/>
  <c r="H39" i="72"/>
  <c r="H38" i="72"/>
  <c r="H37" i="72"/>
  <c r="H36" i="72"/>
  <c r="H35" i="72"/>
  <c r="H34" i="72"/>
  <c r="H33" i="72"/>
  <c r="H32" i="72"/>
  <c r="H31" i="72"/>
  <c r="H30" i="72"/>
  <c r="H29" i="72"/>
  <c r="H28" i="72"/>
  <c r="H27" i="72"/>
  <c r="H26" i="72"/>
  <c r="H25" i="72"/>
  <c r="H24" i="72"/>
  <c r="H23" i="72"/>
  <c r="H22" i="72"/>
  <c r="H21" i="72"/>
  <c r="H20" i="72"/>
  <c r="H19" i="72"/>
  <c r="H18" i="72"/>
  <c r="H17" i="72"/>
  <c r="H16" i="72"/>
  <c r="H15" i="72"/>
  <c r="H14" i="72"/>
  <c r="H13" i="72"/>
  <c r="H12" i="72"/>
  <c r="H11" i="72"/>
  <c r="H10" i="72"/>
  <c r="H9" i="72"/>
  <c r="H8" i="72"/>
  <c r="H7" i="72"/>
  <c r="H6" i="72"/>
  <c r="H5" i="72"/>
  <c r="H4" i="72"/>
  <c r="H11" i="78"/>
  <c r="H10" i="78"/>
  <c r="H9" i="78"/>
  <c r="H8" i="78"/>
  <c r="H7" i="78"/>
  <c r="H6" i="78"/>
  <c r="H5" i="78"/>
  <c r="H4" i="78"/>
  <c r="G5" i="72" l="1"/>
  <c r="G6" i="72"/>
  <c r="G7" i="72"/>
  <c r="G8" i="72"/>
  <c r="G9" i="72"/>
  <c r="G10" i="72"/>
  <c r="G11" i="72"/>
  <c r="G12" i="72"/>
  <c r="G13" i="72"/>
  <c r="G14" i="72"/>
  <c r="G15" i="72"/>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73" i="72"/>
  <c r="G74" i="72"/>
  <c r="G75" i="72"/>
  <c r="G76" i="72"/>
  <c r="G77" i="72"/>
  <c r="G4" i="72"/>
  <c r="G5" i="78"/>
  <c r="G6" i="78"/>
  <c r="G7" i="78"/>
  <c r="G8" i="78"/>
  <c r="G9" i="78"/>
  <c r="G10" i="78"/>
  <c r="G11" i="78"/>
  <c r="G4" i="78"/>
  <c r="L13" i="72" l="1"/>
  <c r="K13" i="72" s="1"/>
  <c r="L4" i="72"/>
  <c r="K4" i="72" s="1"/>
  <c r="L5" i="78"/>
  <c r="K5" i="78" s="1"/>
  <c r="L4" i="78"/>
  <c r="K4" i="78" s="1"/>
  <c r="L57" i="72"/>
  <c r="K57" i="72" s="1"/>
  <c r="L11" i="72"/>
  <c r="K11" i="72" s="1"/>
  <c r="L77" i="72"/>
  <c r="K77" i="72" s="1"/>
  <c r="L7" i="72"/>
  <c r="K7" i="72" s="1"/>
  <c r="L10" i="78"/>
  <c r="K10" i="78" s="1"/>
  <c r="L8" i="78"/>
  <c r="K8" i="78" s="1"/>
  <c r="L7" i="78"/>
  <c r="K7" i="78" s="1"/>
  <c r="L25" i="72"/>
  <c r="K25" i="72" s="1"/>
  <c r="L17" i="72"/>
  <c r="K17" i="72" s="1"/>
  <c r="L73" i="72"/>
  <c r="K73" i="72" s="1"/>
  <c r="L49" i="72"/>
  <c r="K49" i="72" s="1"/>
  <c r="L6" i="72"/>
  <c r="K6" i="72" s="1"/>
  <c r="L69" i="72"/>
  <c r="K69" i="72" s="1"/>
  <c r="L41" i="72"/>
  <c r="K41" i="72" s="1"/>
  <c r="L8" i="72"/>
  <c r="K8" i="72" s="1"/>
  <c r="L65" i="72"/>
  <c r="K65" i="72" s="1"/>
  <c r="L33" i="72"/>
  <c r="K33" i="72" s="1"/>
  <c r="L76" i="72"/>
  <c r="K76" i="72" s="1"/>
  <c r="L72" i="72"/>
  <c r="K72" i="72" s="1"/>
  <c r="L68" i="72"/>
  <c r="K68" i="72" s="1"/>
  <c r="L63" i="72"/>
  <c r="K63" i="72" s="1"/>
  <c r="L55" i="72"/>
  <c r="K55" i="72" s="1"/>
  <c r="L47" i="72"/>
  <c r="K47" i="72" s="1"/>
  <c r="L39" i="72"/>
  <c r="K39" i="72" s="1"/>
  <c r="L31" i="72"/>
  <c r="K31" i="72" s="1"/>
  <c r="L23" i="72"/>
  <c r="K23" i="72" s="1"/>
  <c r="L15" i="72"/>
  <c r="K15" i="72" s="1"/>
  <c r="L75" i="72"/>
  <c r="K75" i="72" s="1"/>
  <c r="L71" i="72"/>
  <c r="K71" i="72" s="1"/>
  <c r="L67" i="72"/>
  <c r="K67" i="72" s="1"/>
  <c r="L61" i="72"/>
  <c r="K61" i="72" s="1"/>
  <c r="L53" i="72"/>
  <c r="K53" i="72" s="1"/>
  <c r="L45" i="72"/>
  <c r="K45" i="72" s="1"/>
  <c r="L37" i="72"/>
  <c r="K37" i="72" s="1"/>
  <c r="L29" i="72"/>
  <c r="K29" i="72" s="1"/>
  <c r="L21" i="72"/>
  <c r="K21" i="72" s="1"/>
  <c r="L74" i="72"/>
  <c r="K74" i="72" s="1"/>
  <c r="L70" i="72"/>
  <c r="K70" i="72" s="1"/>
  <c r="L66" i="72"/>
  <c r="K66" i="72" s="1"/>
  <c r="L59" i="72"/>
  <c r="K59" i="72" s="1"/>
  <c r="L51" i="72"/>
  <c r="K51" i="72" s="1"/>
  <c r="L43" i="72"/>
  <c r="K43" i="72" s="1"/>
  <c r="L35" i="72"/>
  <c r="K35" i="72" s="1"/>
  <c r="L27" i="72"/>
  <c r="K27" i="72" s="1"/>
  <c r="L19" i="72"/>
  <c r="K19" i="72" s="1"/>
  <c r="L62" i="72"/>
  <c r="K62" i="72" s="1"/>
  <c r="L58" i="72"/>
  <c r="K58" i="72" s="1"/>
  <c r="L54" i="72"/>
  <c r="K54" i="72" s="1"/>
  <c r="L50" i="72"/>
  <c r="K50" i="72" s="1"/>
  <c r="L46" i="72"/>
  <c r="K46" i="72" s="1"/>
  <c r="L42" i="72"/>
  <c r="K42" i="72" s="1"/>
  <c r="L38" i="72"/>
  <c r="K38" i="72" s="1"/>
  <c r="L34" i="72"/>
  <c r="K34" i="72" s="1"/>
  <c r="L30" i="72"/>
  <c r="K30" i="72" s="1"/>
  <c r="L26" i="72"/>
  <c r="K26" i="72" s="1"/>
  <c r="L22" i="72"/>
  <c r="K22" i="72" s="1"/>
  <c r="L18" i="72"/>
  <c r="K18" i="72" s="1"/>
  <c r="L14" i="72"/>
  <c r="K14" i="72" s="1"/>
  <c r="L10" i="72"/>
  <c r="K10" i="72" s="1"/>
  <c r="L5" i="72"/>
  <c r="K5" i="72" s="1"/>
  <c r="L64" i="72"/>
  <c r="K64" i="72" s="1"/>
  <c r="L60" i="72"/>
  <c r="K60" i="72" s="1"/>
  <c r="L56" i="72"/>
  <c r="K56" i="72" s="1"/>
  <c r="L52" i="72"/>
  <c r="K52" i="72" s="1"/>
  <c r="L48" i="72"/>
  <c r="K48" i="72" s="1"/>
  <c r="L44" i="72"/>
  <c r="K44" i="72" s="1"/>
  <c r="L40" i="72"/>
  <c r="K40" i="72" s="1"/>
  <c r="L36" i="72"/>
  <c r="K36" i="72" s="1"/>
  <c r="L32" i="72"/>
  <c r="K32" i="72" s="1"/>
  <c r="L28" i="72"/>
  <c r="K28" i="72" s="1"/>
  <c r="L24" i="72"/>
  <c r="K24" i="72" s="1"/>
  <c r="L20" i="72"/>
  <c r="K20" i="72" s="1"/>
  <c r="L16" i="72"/>
  <c r="K16" i="72" s="1"/>
  <c r="L12" i="72"/>
  <c r="K12" i="72" s="1"/>
  <c r="L9" i="72"/>
  <c r="K9" i="72" s="1"/>
  <c r="L11" i="78"/>
  <c r="K11" i="78" s="1"/>
  <c r="L6" i="78"/>
  <c r="K6" i="78" s="1"/>
  <c r="L9" i="78"/>
  <c r="K9" i="78" s="1"/>
  <c r="I12" i="78" l="1"/>
  <c r="E12" i="78"/>
  <c r="G12" i="78" l="1"/>
  <c r="H12" i="78"/>
  <c r="H78" i="72" s="1"/>
  <c r="E78" i="72"/>
  <c r="F78" i="72"/>
  <c r="I78" i="72"/>
  <c r="N4" i="78" l="1"/>
  <c r="G78" i="72"/>
  <c r="N12" i="72" s="1"/>
  <c r="N9" i="78"/>
  <c r="N10" i="78"/>
  <c r="N7" i="78"/>
  <c r="N5" i="78"/>
  <c r="N11" i="78"/>
  <c r="N6" i="78"/>
  <c r="N8" i="78"/>
  <c r="N76" i="72" l="1"/>
  <c r="N72" i="72"/>
  <c r="N68" i="72"/>
  <c r="N64" i="72"/>
  <c r="N60" i="72"/>
  <c r="N56" i="72"/>
  <c r="N52" i="72"/>
  <c r="N48" i="72"/>
  <c r="N44" i="72"/>
  <c r="N40" i="72"/>
  <c r="N36" i="72"/>
  <c r="N32" i="72"/>
  <c r="N28" i="72"/>
  <c r="N24" i="72"/>
  <c r="N20" i="72"/>
  <c r="N16" i="72"/>
  <c r="N8" i="72"/>
  <c r="N75" i="72"/>
  <c r="N71" i="72"/>
  <c r="N67" i="72"/>
  <c r="N63" i="72"/>
  <c r="N59" i="72"/>
  <c r="N55" i="72"/>
  <c r="N51" i="72"/>
  <c r="N47" i="72"/>
  <c r="N43" i="72"/>
  <c r="N39" i="72"/>
  <c r="N35" i="72"/>
  <c r="N31" i="72"/>
  <c r="N27" i="72"/>
  <c r="N23" i="72"/>
  <c r="N19" i="72"/>
  <c r="N15" i="72"/>
  <c r="N11" i="72"/>
  <c r="N7" i="72"/>
  <c r="N4" i="72"/>
  <c r="N74" i="72"/>
  <c r="N70" i="72"/>
  <c r="N66" i="72"/>
  <c r="N62" i="72"/>
  <c r="N58" i="72"/>
  <c r="N54" i="72"/>
  <c r="N50" i="72"/>
  <c r="N46" i="72"/>
  <c r="N42" i="72"/>
  <c r="N38" i="72"/>
  <c r="N34" i="72"/>
  <c r="N30" i="72"/>
  <c r="N26" i="72"/>
  <c r="N22" i="72"/>
  <c r="N18" i="72"/>
  <c r="N14" i="72"/>
  <c r="N10" i="72"/>
  <c r="N6" i="72"/>
  <c r="N77" i="72"/>
  <c r="N73" i="72"/>
  <c r="N69" i="72"/>
  <c r="N65" i="72"/>
  <c r="N61" i="72"/>
  <c r="N57" i="72"/>
  <c r="N53" i="72"/>
  <c r="N49" i="72"/>
  <c r="N45" i="72"/>
  <c r="N41" i="72"/>
  <c r="N37" i="72"/>
  <c r="N33" i="72"/>
  <c r="N29" i="72"/>
  <c r="N25" i="72"/>
  <c r="N21" i="72"/>
  <c r="N17" i="72"/>
  <c r="N13" i="72"/>
  <c r="N9" i="72"/>
  <c r="N5" i="72"/>
</calcChain>
</file>

<file path=xl/sharedStrings.xml><?xml version="1.0" encoding="utf-8"?>
<sst xmlns="http://schemas.openxmlformats.org/spreadsheetml/2006/main" count="120" uniqueCount="107">
  <si>
    <t>広域連合全体</t>
  </si>
  <si>
    <t>豊能医療圏</t>
    <rPh sb="0" eb="2">
      <t>トヨノ</t>
    </rPh>
    <rPh sb="2" eb="4">
      <t>イリョウ</t>
    </rPh>
    <rPh sb="4" eb="5">
      <t>ケン</t>
    </rPh>
    <phoneticPr fontId="30"/>
  </si>
  <si>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</si>
  <si>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</si>
  <si>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</si>
  <si>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</si>
  <si>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</si>
  <si>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</si>
  <si>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</si>
  <si>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</si>
  <si>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</si>
  <si>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</si>
  <si>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</si>
  <si>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</si>
  <si>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</si>
  <si>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</si>
  <si>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</si>
  <si>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</si>
  <si>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</si>
  <si>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</si>
  <si>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</si>
  <si>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</si>
  <si>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</si>
  <si>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</si>
  <si>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</si>
  <si>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</si>
  <si>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</si>
  <si>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</si>
  <si>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</si>
  <si>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</si>
  <si>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</si>
  <si>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</si>
  <si>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</si>
  <si>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</si>
  <si>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</si>
  <si>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</si>
  <si>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</si>
  <si>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</si>
  <si>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</si>
  <si>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</si>
  <si>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</si>
  <si>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</si>
  <si>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</si>
  <si>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</si>
  <si>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</si>
  <si>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</si>
  <si>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</si>
  <si>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</si>
  <si>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</si>
  <si>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</si>
  <si>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</si>
  <si>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</si>
  <si>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</si>
  <si>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</si>
  <si>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</si>
  <si>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</si>
  <si>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</si>
  <si>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</si>
  <si>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</si>
  <si>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</si>
  <si>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</si>
  <si>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</si>
  <si>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</si>
  <si>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</si>
  <si>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</si>
  <si>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地区</t>
    <rPh sb="0" eb="2">
      <t>チク</t>
    </rPh>
    <phoneticPr fontId="3"/>
  </si>
  <si>
    <t>市区町村</t>
    <rPh sb="0" eb="2">
      <t>シク</t>
    </rPh>
    <rPh sb="2" eb="4">
      <t>チョウソン</t>
    </rPh>
    <rPh sb="3" eb="4">
      <t>ムラ</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</si>
  <si>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</si>
  <si>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</si>
  <si>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</si>
  <si>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</si>
  <si>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</si>
  <si>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</si>
  <si>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</si>
  <si>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</si>
  <si>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</si>
  <si>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</si>
  <si>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</si>
  <si>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</si>
  <si>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</si>
  <si>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</si>
  <si>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</si>
  <si>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</si>
  <si>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</si>
  <si>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</si>
  <si>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併用禁忌件数(件)</t>
    <rPh sb="0" eb="2">
      <t>ヘイヨウ</t>
    </rPh>
    <rPh sb="2" eb="4">
      <t>キンキ</t>
    </rPh>
    <rPh sb="4" eb="6">
      <t>ケンスウ</t>
    </rPh>
    <rPh sb="7" eb="8">
      <t>ケン</t>
    </rPh>
    <phoneticPr fontId="3"/>
  </si>
  <si>
    <t>　　地区別</t>
    <rPh sb="2" eb="4">
      <t>チク</t>
    </rPh>
    <rPh sb="4" eb="5">
      <t>ベツ</t>
    </rPh>
    <phoneticPr fontId="3"/>
  </si>
  <si>
    <t>　　市区町村別</t>
    <rPh sb="2" eb="4">
      <t>シク</t>
    </rPh>
    <rPh sb="4" eb="6">
      <t>チョウソン</t>
    </rPh>
    <rPh sb="6" eb="7">
      <t>ベツ</t>
    </rPh>
    <phoneticPr fontId="3"/>
  </si>
  <si>
    <t>【グラフ用】</t>
    <rPh sb="4" eb="5">
      <t>ヨウ</t>
    </rPh>
    <phoneticPr fontId="3"/>
  </si>
  <si>
    <t>　　薬剤併用禁忌患者割合</t>
    <rPh sb="2" eb="4">
      <t>ヤクザイ</t>
    </rPh>
    <rPh sb="4" eb="6">
      <t>ヘイヨウ</t>
    </rPh>
    <rPh sb="6" eb="8">
      <t>キンキ</t>
    </rPh>
    <rPh sb="8" eb="10">
      <t>カンジャ</t>
    </rPh>
    <rPh sb="10" eb="12">
      <t>ワリアイ</t>
    </rPh>
    <phoneticPr fontId="3"/>
  </si>
  <si>
    <t>　　薬剤併用禁忌</t>
    <rPh sb="2" eb="4">
      <t>ヤクザイ</t>
    </rPh>
    <rPh sb="4" eb="6">
      <t>ヘイヨウ</t>
    </rPh>
    <rPh sb="6" eb="8">
      <t>キンキ</t>
    </rPh>
    <phoneticPr fontId="3"/>
  </si>
  <si>
    <t>　　地区別　</t>
    <rPh sb="2" eb="4">
      <t>チク</t>
    </rPh>
    <rPh sb="4" eb="5">
      <t>ベツ</t>
    </rPh>
    <phoneticPr fontId="3"/>
  </si>
  <si>
    <t>　　市区町村別　</t>
    <rPh sb="2" eb="3">
      <t>シ</t>
    </rPh>
    <rPh sb="3" eb="4">
      <t>ク</t>
    </rPh>
    <rPh sb="4" eb="6">
      <t>チョウソン</t>
    </rPh>
    <rPh sb="6" eb="7">
      <t>ベツ</t>
    </rPh>
    <phoneticPr fontId="3"/>
  </si>
  <si>
    <t>薬剤併用禁忌患者割合</t>
    <rPh sb="0" eb="2">
      <t>ヤクザイ</t>
    </rPh>
    <phoneticPr fontId="3"/>
  </si>
  <si>
    <t>データ化範囲(分析対象)…入院(DPCを含む)、入院外、調剤の電子レセプト。</t>
    <phoneticPr fontId="3"/>
  </si>
  <si>
    <t>被保険者数
(人)</t>
    <rPh sb="0" eb="4">
      <t>ヒホケンシャ</t>
    </rPh>
    <rPh sb="4" eb="5">
      <t>スウ</t>
    </rPh>
    <rPh sb="7" eb="8">
      <t>ニン</t>
    </rPh>
    <phoneticPr fontId="3"/>
  </si>
  <si>
    <t>総患者数
(人)</t>
    <rPh sb="0" eb="1">
      <t>ソウ</t>
    </rPh>
    <rPh sb="1" eb="4">
      <t>カンジャスウ</t>
    </rPh>
    <rPh sb="3" eb="4">
      <t>スウ</t>
    </rPh>
    <phoneticPr fontId="3"/>
  </si>
  <si>
    <t>併用禁忌
患者数(人)</t>
    <rPh sb="0" eb="2">
      <t>ヘイヨウ</t>
    </rPh>
    <rPh sb="2" eb="4">
      <t>キンキ</t>
    </rPh>
    <rPh sb="5" eb="8">
      <t>カンジャスウ</t>
    </rPh>
    <rPh sb="9" eb="10">
      <t>ニン</t>
    </rPh>
    <phoneticPr fontId="3"/>
  </si>
  <si>
    <t>患者割合(%)
(被保険者数に
占める割合)</t>
    <rPh sb="0" eb="2">
      <t>カンジャ</t>
    </rPh>
    <rPh sb="2" eb="4">
      <t>ワリアイ</t>
    </rPh>
    <rPh sb="9" eb="13">
      <t>ヒホケンシャ</t>
    </rPh>
    <rPh sb="16" eb="17">
      <t>シ</t>
    </rPh>
    <rPh sb="19" eb="21">
      <t>ワリアイ</t>
    </rPh>
    <phoneticPr fontId="3"/>
  </si>
  <si>
    <t>割合(%)
(総患者数に
占める割合)</t>
    <rPh sb="0" eb="2">
      <t>ワリアイ</t>
    </rPh>
    <rPh sb="7" eb="8">
      <t>ソウ</t>
    </rPh>
    <rPh sb="8" eb="11">
      <t>カンジャスウ</t>
    </rPh>
    <rPh sb="13" eb="14">
      <t>シ</t>
    </rPh>
    <rPh sb="16" eb="18">
      <t>ワリアイ</t>
    </rPh>
    <phoneticPr fontId="3"/>
  </si>
  <si>
    <t>併用禁忌…併用した場合、作用の減弱、副作用の増強など体に悪い影響を及ぼす可能性のある薬剤の組み合わせ。</t>
    <rPh sb="0" eb="2">
      <t>ヘイヨウ</t>
    </rPh>
    <rPh sb="2" eb="4">
      <t>キンキ</t>
    </rPh>
    <phoneticPr fontId="3"/>
  </si>
  <si>
    <t>　　　　　医薬品医療機器総合機構のホームページ上または各製薬会社のホームページ上で公開されている添付文書に</t>
    <phoneticPr fontId="3"/>
  </si>
  <si>
    <t>　　　　　基づき分類。</t>
    <phoneticPr fontId="3"/>
  </si>
  <si>
    <t>※令和3年3月31日時点で資格がある者を対象とする。</t>
    <phoneticPr fontId="3"/>
  </si>
  <si>
    <t>　　　 　　 　　　　　　対象診療年月は令和2年4月～令和3年3月診療分(12カ月分)。</t>
    <phoneticPr fontId="3"/>
  </si>
  <si>
    <t>資格確認日…令和3年3月31日時点。</t>
    <phoneticPr fontId="3"/>
  </si>
  <si>
    <t>薬剤併用禁忌患者割合(総患者数に占める割合)</t>
    <rPh sb="0" eb="2">
      <t>ヤクザイ</t>
    </rPh>
    <rPh sb="2" eb="4">
      <t>ヘイヨウ</t>
    </rPh>
    <rPh sb="4" eb="6">
      <t>キンキ</t>
    </rPh>
    <rPh sb="6" eb="8">
      <t>カンジャ</t>
    </rPh>
    <rPh sb="8" eb="10">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</si>
</sst>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0%"/>
    <numFmt numFmtId="178" formatCode="#,##0_ ;[Red]\-#,##0\ "/>
    <numFmt numFmtId="179" formatCode="0_ ;[Red]\-0\ "/>
  </numFmts>
  <fonts count="42">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b/>
      <sz val="9"/>
      <name val="ＭＳ 明朝"/>
      <family val="1"/>
      <charset val="128"/>
    </font>
    <font>
      <sz val="9"/>
      <color theme="1"/>
      <name val="ＭＳ 明朝"/>
      <family val="1"/>
      <charset val="128"/>
    </font>
    <font>
      <sz val="9"/>
      <name val="ＭＳ 明朝"/>
      <family val="1"/>
      <charset val="128"/>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40">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4" fillId="0" borderId="0"/>
    <xf numFmtId="0" fontId="28" fillId="7" borderId="0" applyNumberFormat="0" applyBorder="0" applyAlignment="0" applyProtection="0">
      <alignment vertical="center"/>
    </xf>
    <xf numFmtId="0" fontId="1" fillId="0" borderId="0">
      <alignment vertical="center"/>
    </xf>
    <xf numFmtId="0" fontId="32" fillId="0" borderId="0">
      <alignment vertical="center"/>
    </xf>
    <xf numFmtId="0" fontId="32"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5" fillId="0" borderId="0" applyFont="0" applyFill="0" applyBorder="0" applyAlignment="0" applyProtection="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36" fillId="0" borderId="0" xfId="0" applyNumberFormat="1" applyFont="1" applyAlignment="1">
      <alignment vertical="center"/>
    </xf>
    <xf numFmtId="0" fontId="36" fillId="0" borderId="0" xfId="0" applyFont="1">
      <alignment vertical="center"/>
    </xf>
    <xf numFmtId="0" fontId="37" fillId="0" borderId="0" xfId="0" applyFont="1">
      <alignment vertical="center"/>
    </xf>
    <xf numFmtId="0" fontId="36" fillId="27" borderId="3" xfId="0" applyFont="1" applyFill="1" applyBorder="1" applyAlignment="1">
      <alignment horizontal="center" vertical="center"/>
    </xf>
    <xf numFmtId="0" fontId="37" fillId="27" borderId="3" xfId="0" applyFont="1" applyFill="1" applyBorder="1" applyAlignment="1">
      <alignment horizontal="center" vertical="center" wrapText="1"/>
    </xf>
    <xf numFmtId="0" fontId="37" fillId="0" borderId="17" xfId="1386" applyFont="1" applyFill="1" applyBorder="1">
      <alignment vertical="center"/>
    </xf>
    <xf numFmtId="0" fontId="37" fillId="0" borderId="3" xfId="1386" applyFont="1" applyFill="1" applyBorder="1">
      <alignment vertical="center"/>
    </xf>
    <xf numFmtId="0" fontId="36" fillId="0" borderId="0" xfId="0" applyFont="1" applyFill="1">
      <alignment vertical="center"/>
    </xf>
    <xf numFmtId="177" fontId="37" fillId="0" borderId="6" xfId="1739" applyNumberFormat="1" applyFont="1" applyFill="1" applyBorder="1" applyAlignment="1">
      <alignment horizontal="right" vertical="center" shrinkToFit="1"/>
    </xf>
    <xf numFmtId="0" fontId="36" fillId="0" borderId="0" xfId="0" applyFont="1" applyAlignment="1">
      <alignment vertical="center"/>
    </xf>
    <xf numFmtId="0" fontId="37" fillId="0" borderId="3" xfId="0" applyFont="1" applyFill="1" applyBorder="1">
      <alignment vertical="center"/>
    </xf>
    <xf numFmtId="0" fontId="39" fillId="0" borderId="0" xfId="1" applyNumberFormat="1" applyFont="1" applyFill="1" applyBorder="1" applyAlignment="1">
      <alignment vertical="center"/>
    </xf>
    <xf numFmtId="0" fontId="37" fillId="0" borderId="0" xfId="0" applyFont="1" applyFill="1" applyBorder="1" applyAlignment="1">
      <alignment vertical="center" wrapText="1"/>
    </xf>
    <xf numFmtId="177" fontId="37" fillId="0" borderId="0" xfId="0" applyNumberFormat="1" applyFont="1" applyFill="1" applyBorder="1">
      <alignment vertical="center"/>
    </xf>
    <xf numFmtId="0" fontId="37" fillId="0" borderId="0" xfId="0" applyFont="1" applyFill="1" applyBorder="1" applyAlignment="1">
      <alignment horizontal="center" vertical="center" wrapText="1"/>
    </xf>
    <xf numFmtId="0" fontId="37" fillId="0" borderId="0" xfId="0" applyFont="1" applyFill="1">
      <alignment vertical="center"/>
    </xf>
    <xf numFmtId="0" fontId="37" fillId="0" borderId="3" xfId="1386" applyFont="1" applyFill="1" applyBorder="1" applyAlignment="1">
      <alignment vertical="center"/>
    </xf>
    <xf numFmtId="177" fontId="37" fillId="0" borderId="18" xfId="1739" applyNumberFormat="1" applyFont="1" applyFill="1" applyBorder="1" applyAlignment="1">
      <alignment horizontal="right" vertical="center" shrinkToFit="1"/>
    </xf>
    <xf numFmtId="0" fontId="37" fillId="27" borderId="3" xfId="0" applyFont="1" applyFill="1" applyBorder="1" applyAlignment="1">
      <alignment horizontal="center" vertical="center"/>
    </xf>
    <xf numFmtId="0" fontId="40" fillId="27" borderId="23" xfId="0" applyFont="1" applyFill="1" applyBorder="1" applyAlignment="1">
      <alignment horizontal="center" vertical="center" wrapText="1"/>
    </xf>
    <xf numFmtId="0" fontId="40" fillId="27" borderId="3" xfId="0" applyFont="1" applyFill="1" applyBorder="1" applyAlignment="1">
      <alignment horizontal="center" vertical="center" wrapText="1"/>
    </xf>
    <xf numFmtId="177" fontId="37" fillId="0" borderId="3" xfId="0" applyNumberFormat="1" applyFont="1" applyFill="1" applyBorder="1" applyAlignment="1">
      <alignment horizontal="right" vertical="center"/>
    </xf>
    <xf numFmtId="0" fontId="37" fillId="0" borderId="17"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177" fontId="37" fillId="0" borderId="19" xfId="1739" applyNumberFormat="1" applyFont="1" applyFill="1" applyBorder="1" applyAlignment="1">
      <alignment horizontal="right" vertical="center" shrinkToFit="1"/>
    </xf>
    <xf numFmtId="178" fontId="37" fillId="0" borderId="6" xfId="0" applyNumberFormat="1" applyFont="1" applyFill="1" applyBorder="1" applyAlignment="1">
      <alignment horizontal="right" vertical="center" shrinkToFit="1"/>
    </xf>
    <xf numFmtId="0" fontId="38" fillId="0" borderId="3" xfId="1147" applyFont="1" applyFill="1" applyBorder="1" applyAlignment="1" applyProtection="1">
      <alignment vertical="center"/>
      <protection locked="0"/>
    </xf>
    <xf numFmtId="10" fontId="37" fillId="0" borderId="18" xfId="1739" applyNumberFormat="1" applyFont="1" applyFill="1" applyBorder="1" applyAlignment="1">
      <alignment horizontal="right" vertical="center" shrinkToFit="1"/>
    </xf>
    <xf numFmtId="10" fontId="37" fillId="0" borderId="6" xfId="1739" applyNumberFormat="1" applyFont="1" applyFill="1" applyBorder="1" applyAlignment="1">
      <alignment horizontal="right" vertical="center" shrinkToFit="1"/>
    </xf>
    <xf numFmtId="10" fontId="37" fillId="0" borderId="3" xfId="0" applyNumberFormat="1" applyFont="1" applyFill="1" applyBorder="1" applyAlignment="1">
      <alignment horizontal="right" vertical="center"/>
    </xf>
    <xf numFmtId="10" fontId="37" fillId="0" borderId="19" xfId="1739" applyNumberFormat="1" applyFont="1" applyFill="1" applyBorder="1" applyAlignment="1">
      <alignment horizontal="right" vertical="center" shrinkToFit="1"/>
    </xf>
    <xf numFmtId="177" fontId="37" fillId="0" borderId="3" xfId="1739" applyNumberFormat="1" applyFont="1" applyFill="1" applyBorder="1" applyAlignment="1">
      <alignment horizontal="right" vertical="center" shrinkToFit="1"/>
    </xf>
    <xf numFmtId="0" fontId="41" fillId="0" borderId="0" xfId="0" applyFont="1" applyFill="1" applyBorder="1">
      <alignment vertical="center"/>
    </xf>
    <xf numFmtId="0" fontId="39" fillId="0" borderId="0" xfId="0" applyFont="1" applyFill="1" applyBorder="1">
      <alignment vertical="center"/>
    </xf>
    <xf numFmtId="0" fontId="40" fillId="0" borderId="0" xfId="0" applyFont="1">
      <alignment vertical="center"/>
    </xf>
    <xf numFmtId="178" fontId="37" fillId="0" borderId="7" xfId="1739" applyNumberFormat="1" applyFont="1" applyFill="1" applyBorder="1" applyAlignment="1">
      <alignment horizontal="right" vertical="center" shrinkToFit="1"/>
    </xf>
    <xf numFmtId="178" fontId="37" fillId="0" borderId="7" xfId="0" applyNumberFormat="1" applyFont="1" applyFill="1" applyBorder="1" applyAlignment="1">
      <alignment horizontal="right" vertical="center"/>
    </xf>
    <xf numFmtId="179" fontId="37" fillId="0" borderId="3" xfId="0" applyNumberFormat="1" applyFont="1" applyFill="1" applyBorder="1" applyAlignment="1">
      <alignment horizontal="right" vertical="center"/>
    </xf>
    <xf numFmtId="178" fontId="37" fillId="0" borderId="17" xfId="1386" applyNumberFormat="1" applyFont="1" applyFill="1" applyBorder="1" applyAlignment="1">
      <alignment horizontal="right" vertical="center"/>
    </xf>
    <xf numFmtId="178" fontId="37" fillId="0" borderId="17" xfId="1739" applyNumberFormat="1" applyFont="1" applyFill="1" applyBorder="1" applyAlignment="1">
      <alignment horizontal="right" vertical="center" shrinkToFit="1"/>
    </xf>
    <xf numFmtId="178" fontId="37" fillId="0" borderId="20" xfId="1739" applyNumberFormat="1" applyFont="1" applyFill="1" applyBorder="1" applyAlignment="1">
      <alignment horizontal="right" vertical="center" shrinkToFit="1"/>
    </xf>
    <xf numFmtId="178" fontId="37" fillId="0" borderId="17" xfId="0" applyNumberFormat="1" applyFont="1" applyFill="1" applyBorder="1" applyAlignment="1">
      <alignment horizontal="right" vertical="center"/>
    </xf>
    <xf numFmtId="178" fontId="37" fillId="0" borderId="4" xfId="1386" applyNumberFormat="1" applyFont="1" applyFill="1" applyBorder="1" applyAlignment="1">
      <alignment horizontal="right" vertical="center"/>
    </xf>
    <xf numFmtId="178" fontId="37" fillId="0" borderId="4" xfId="1739" applyNumberFormat="1" applyFont="1" applyFill="1" applyBorder="1" applyAlignment="1">
      <alignment horizontal="right" vertical="center" shrinkToFit="1"/>
    </xf>
    <xf numFmtId="178" fontId="37" fillId="0" borderId="3" xfId="0" applyNumberFormat="1" applyFont="1" applyFill="1" applyBorder="1" applyAlignment="1">
      <alignment horizontal="right" vertical="center"/>
    </xf>
    <xf numFmtId="178" fontId="37" fillId="0" borderId="3" xfId="1386" applyNumberFormat="1" applyFont="1" applyFill="1" applyBorder="1" applyAlignment="1">
      <alignment horizontal="right" vertical="center"/>
    </xf>
    <xf numFmtId="178" fontId="37" fillId="0" borderId="3" xfId="1739" applyNumberFormat="1" applyFont="1" applyFill="1" applyBorder="1" applyAlignment="1">
      <alignment horizontal="right" vertical="center" shrinkToFit="1"/>
    </xf>
    <xf numFmtId="178" fontId="38" fillId="0" borderId="3" xfId="1147" applyNumberFormat="1" applyFont="1" applyFill="1" applyBorder="1" applyAlignment="1" applyProtection="1">
      <alignment horizontal="right" vertical="center"/>
      <protection locked="0"/>
    </xf>
    <xf numFmtId="178" fontId="38" fillId="0" borderId="17" xfId="1147" applyNumberFormat="1" applyFont="1" applyFill="1" applyBorder="1" applyAlignment="1" applyProtection="1">
      <alignment horizontal="right" vertical="center"/>
      <protection locked="0"/>
    </xf>
    <xf numFmtId="178" fontId="38" fillId="0" borderId="4" xfId="1147" applyNumberFormat="1" applyFont="1" applyFill="1" applyBorder="1" applyAlignment="1" applyProtection="1">
      <alignment horizontal="right" vertical="center"/>
      <protection locked="0"/>
    </xf>
    <xf numFmtId="178" fontId="37" fillId="0" borderId="4" xfId="0" applyNumberFormat="1" applyFont="1" applyFill="1" applyBorder="1" applyAlignment="1">
      <alignment horizontal="right" vertical="center"/>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cellXfs>
  <cellStyles count="1740">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0" xfId="690" xr:uid="{00000000-0005-0000-0000-0000B1020000}"/>
    <cellStyle name="どちらでもない 21" xfId="691" xr:uid="{00000000-0005-0000-0000-0000B2020000}"/>
    <cellStyle name="どちらでもない 22" xfId="692" xr:uid="{00000000-0005-0000-0000-0000B3020000}"/>
    <cellStyle name="どちらでもない 23" xfId="693" xr:uid="{00000000-0005-0000-0000-0000B4020000}"/>
    <cellStyle name="どちらでもない 24" xfId="694" xr:uid="{00000000-0005-0000-0000-0000B5020000}"/>
    <cellStyle name="どちらでもない 25" xfId="695" xr:uid="{00000000-0005-0000-0000-0000B6020000}"/>
    <cellStyle name="どちらでもない 3" xfId="696" xr:uid="{00000000-0005-0000-0000-0000B7020000}"/>
    <cellStyle name="どちらでもない 3 2" xfId="697" xr:uid="{00000000-0005-0000-0000-0000B8020000}"/>
    <cellStyle name="どちらでもない 4" xfId="698" xr:uid="{00000000-0005-0000-0000-0000B9020000}"/>
    <cellStyle name="どちらでもない 5" xfId="699" xr:uid="{00000000-0005-0000-0000-0000BA020000}"/>
    <cellStyle name="どちらでもない 6" xfId="700" xr:uid="{00000000-0005-0000-0000-0000BB020000}"/>
    <cellStyle name="どちらでもない 7" xfId="701" xr:uid="{00000000-0005-0000-0000-0000BC020000}"/>
    <cellStyle name="どちらでもない 8" xfId="702" xr:uid="{00000000-0005-0000-0000-0000BD020000}"/>
    <cellStyle name="どちらでもない 9" xfId="703" xr:uid="{00000000-0005-0000-0000-0000BE020000}"/>
    <cellStyle name="パーセント 2" xfId="704" xr:uid="{00000000-0005-0000-0000-0000BF020000}"/>
    <cellStyle name="パーセント 2 2" xfId="705" xr:uid="{00000000-0005-0000-0000-0000C0020000}"/>
    <cellStyle name="パーセント 2 2 2" xfId="706" xr:uid="{00000000-0005-0000-0000-0000C1020000}"/>
    <cellStyle name="パーセント 2 2 2 2" xfId="1576" xr:uid="{00000000-0005-0000-0000-0000C2020000}"/>
    <cellStyle name="パーセント 2 2 3" xfId="1577" xr:uid="{00000000-0005-0000-0000-0000C3020000}"/>
    <cellStyle name="パーセント 2 3" xfId="707" xr:uid="{00000000-0005-0000-0000-0000C4020000}"/>
    <cellStyle name="パーセント 2 3 2" xfId="1550" xr:uid="{00000000-0005-0000-0000-0000C5020000}"/>
    <cellStyle name="パーセント 2 3 2 2" xfId="1551" xr:uid="{00000000-0005-0000-0000-0000C6020000}"/>
    <cellStyle name="パーセント 2 3 3" xfId="1552" xr:uid="{00000000-0005-0000-0000-0000C7020000}"/>
    <cellStyle name="パーセント 2 3 3 2" xfId="1553" xr:uid="{00000000-0005-0000-0000-0000C8020000}"/>
    <cellStyle name="パーセント 2 3 4" xfId="1554" xr:uid="{00000000-0005-0000-0000-0000C9020000}"/>
    <cellStyle name="パーセント 2 4" xfId="1555" xr:uid="{00000000-0005-0000-0000-0000CA020000}"/>
    <cellStyle name="パーセント 2 4 2" xfId="1548" xr:uid="{00000000-0005-0000-0000-0000CB020000}"/>
    <cellStyle name="パーセント 2 4 2 2" xfId="1578" xr:uid="{00000000-0005-0000-0000-0000CC020000}"/>
    <cellStyle name="パーセント 2 4 3" xfId="1579" xr:uid="{00000000-0005-0000-0000-0000CD020000}"/>
    <cellStyle name="パーセント 2 4 3 2" xfId="1580" xr:uid="{00000000-0005-0000-0000-0000CE020000}"/>
    <cellStyle name="パーセント 3" xfId="708" xr:uid="{00000000-0005-0000-0000-0000CF020000}"/>
    <cellStyle name="パーセント 3 2" xfId="1556" xr:uid="{00000000-0005-0000-0000-0000D0020000}"/>
    <cellStyle name="パーセント 3 3" xfId="1581" xr:uid="{00000000-0005-0000-0000-0000D1020000}"/>
    <cellStyle name="パーセント 3 3 2" xfId="1582" xr:uid="{00000000-0005-0000-0000-0000D2020000}"/>
    <cellStyle name="パーセント 3 3 2 2" xfId="1583" xr:uid="{00000000-0005-0000-0000-0000D3020000}"/>
    <cellStyle name="パーセント 3 3 3" xfId="1584" xr:uid="{00000000-0005-0000-0000-0000D4020000}"/>
    <cellStyle name="パーセント 3 3 3 2" xfId="1585" xr:uid="{00000000-0005-0000-0000-0000D5020000}"/>
    <cellStyle name="パーセント 3 3 4" xfId="1586" xr:uid="{00000000-0005-0000-0000-0000D6020000}"/>
    <cellStyle name="パーセント 3 4" xfId="1587" xr:uid="{00000000-0005-0000-0000-0000D7020000}"/>
    <cellStyle name="パーセント 3 4 2" xfId="1588" xr:uid="{00000000-0005-0000-0000-0000D8020000}"/>
    <cellStyle name="パーセント 3 5" xfId="1589" xr:uid="{00000000-0005-0000-0000-0000D9020000}"/>
    <cellStyle name="パーセント 3 5 2" xfId="1590" xr:uid="{00000000-0005-0000-0000-0000DA020000}"/>
    <cellStyle name="パーセント 4" xfId="709" xr:uid="{00000000-0005-0000-0000-0000DB020000}"/>
    <cellStyle name="パーセント 5" xfId="710" xr:uid="{00000000-0005-0000-0000-0000DC020000}"/>
    <cellStyle name="パーセント 6" xfId="1591" xr:uid="{00000000-0005-0000-0000-0000DD020000}"/>
    <cellStyle name="パーセント 7" xfId="1592" xr:uid="{00000000-0005-0000-0000-0000DE020000}"/>
    <cellStyle name="ハイパーリンク 2" xfId="1557" xr:uid="{00000000-0005-0000-0000-0000DF020000}"/>
    <cellStyle name="メモ 10" xfId="711" xr:uid="{00000000-0005-0000-0000-0000E0020000}"/>
    <cellStyle name="メモ 11" xfId="712" xr:uid="{00000000-0005-0000-0000-0000E1020000}"/>
    <cellStyle name="メモ 12" xfId="713" xr:uid="{00000000-0005-0000-0000-0000E2020000}"/>
    <cellStyle name="メモ 13" xfId="714" xr:uid="{00000000-0005-0000-0000-0000E3020000}"/>
    <cellStyle name="メモ 14" xfId="715" xr:uid="{00000000-0005-0000-0000-0000E4020000}"/>
    <cellStyle name="メモ 15" xfId="716" xr:uid="{00000000-0005-0000-0000-0000E5020000}"/>
    <cellStyle name="メモ 16" xfId="717" xr:uid="{00000000-0005-0000-0000-0000E6020000}"/>
    <cellStyle name="メモ 17" xfId="718" xr:uid="{00000000-0005-0000-0000-0000E7020000}"/>
    <cellStyle name="メモ 18" xfId="719" xr:uid="{00000000-0005-0000-0000-0000E8020000}"/>
    <cellStyle name="メモ 19" xfId="720" xr:uid="{00000000-0005-0000-0000-0000E9020000}"/>
    <cellStyle name="メモ 2" xfId="721" xr:uid="{00000000-0005-0000-0000-0000EA020000}"/>
    <cellStyle name="メモ 2 2" xfId="722" xr:uid="{00000000-0005-0000-0000-0000EB020000}"/>
    <cellStyle name="メモ 2 2 2" xfId="723" xr:uid="{00000000-0005-0000-0000-0000EC020000}"/>
    <cellStyle name="メモ 2 2 2 2" xfId="1390" xr:uid="{00000000-0005-0000-0000-0000ED020000}"/>
    <cellStyle name="メモ 2 2 2 2 2" xfId="1391" xr:uid="{00000000-0005-0000-0000-0000EE020000}"/>
    <cellStyle name="メモ 2 2 2 3" xfId="1392" xr:uid="{00000000-0005-0000-0000-0000EF020000}"/>
    <cellStyle name="メモ 2 2 3" xfId="724" xr:uid="{00000000-0005-0000-0000-0000F0020000}"/>
    <cellStyle name="メモ 2 2 3 2" xfId="1393" xr:uid="{00000000-0005-0000-0000-0000F1020000}"/>
    <cellStyle name="メモ 2 2 4" xfId="1593" xr:uid="{00000000-0005-0000-0000-0000F2020000}"/>
    <cellStyle name="メモ 2 2 4 2" xfId="1594" xr:uid="{00000000-0005-0000-0000-0000F3020000}"/>
    <cellStyle name="メモ 2 2 5" xfId="1595" xr:uid="{00000000-0005-0000-0000-0000F4020000}"/>
    <cellStyle name="メモ 2 2 6" xfId="1596" xr:uid="{00000000-0005-0000-0000-0000F5020000}"/>
    <cellStyle name="メモ 2 2 6 2" xfId="1597" xr:uid="{00000000-0005-0000-0000-0000F6020000}"/>
    <cellStyle name="メモ 20" xfId="725" xr:uid="{00000000-0005-0000-0000-0000F7020000}"/>
    <cellStyle name="メモ 21" xfId="726" xr:uid="{00000000-0005-0000-0000-0000F8020000}"/>
    <cellStyle name="メモ 22" xfId="727" xr:uid="{00000000-0005-0000-0000-0000F9020000}"/>
    <cellStyle name="メモ 23" xfId="728" xr:uid="{00000000-0005-0000-0000-0000FA020000}"/>
    <cellStyle name="メモ 24" xfId="729" xr:uid="{00000000-0005-0000-0000-0000FB020000}"/>
    <cellStyle name="メモ 25" xfId="730" xr:uid="{00000000-0005-0000-0000-0000FC020000}"/>
    <cellStyle name="メモ 3" xfId="731" xr:uid="{00000000-0005-0000-0000-0000FD020000}"/>
    <cellStyle name="メモ 3 2" xfId="732" xr:uid="{00000000-0005-0000-0000-0000FE020000}"/>
    <cellStyle name="メモ 3 2 2" xfId="1394" xr:uid="{00000000-0005-0000-0000-0000FF020000}"/>
    <cellStyle name="メモ 3 2 2 2" xfId="1395" xr:uid="{00000000-0005-0000-0000-000000030000}"/>
    <cellStyle name="メモ 3 2 3" xfId="1396" xr:uid="{00000000-0005-0000-0000-000001030000}"/>
    <cellStyle name="メモ 3 3" xfId="733" xr:uid="{00000000-0005-0000-0000-000002030000}"/>
    <cellStyle name="メモ 3 3 2" xfId="1397" xr:uid="{00000000-0005-0000-0000-000003030000}"/>
    <cellStyle name="メモ 3 4" xfId="1598" xr:uid="{00000000-0005-0000-0000-000004030000}"/>
    <cellStyle name="メモ 3 4 2" xfId="1599" xr:uid="{00000000-0005-0000-0000-000005030000}"/>
    <cellStyle name="メモ 3 5" xfId="1600" xr:uid="{00000000-0005-0000-0000-000006030000}"/>
    <cellStyle name="メモ 3 6" xfId="1601" xr:uid="{00000000-0005-0000-0000-000007030000}"/>
    <cellStyle name="メモ 3 6 2" xfId="1602" xr:uid="{00000000-0005-0000-0000-000008030000}"/>
    <cellStyle name="メモ 4" xfId="734" xr:uid="{00000000-0005-0000-0000-000009030000}"/>
    <cellStyle name="メモ 4 2" xfId="735" xr:uid="{00000000-0005-0000-0000-00000A030000}"/>
    <cellStyle name="メモ 4 2 2" xfId="1398" xr:uid="{00000000-0005-0000-0000-00000B030000}"/>
    <cellStyle name="メモ 4 2 2 2" xfId="1399" xr:uid="{00000000-0005-0000-0000-00000C030000}"/>
    <cellStyle name="メモ 4 2 3" xfId="1400" xr:uid="{00000000-0005-0000-0000-00000D030000}"/>
    <cellStyle name="メモ 4 3" xfId="736" xr:uid="{00000000-0005-0000-0000-00000E030000}"/>
    <cellStyle name="メモ 4 3 2" xfId="1401" xr:uid="{00000000-0005-0000-0000-00000F030000}"/>
    <cellStyle name="メモ 4 4" xfId="1603" xr:uid="{00000000-0005-0000-0000-000010030000}"/>
    <cellStyle name="メモ 4 4 2" xfId="1604" xr:uid="{00000000-0005-0000-0000-000011030000}"/>
    <cellStyle name="メモ 4 5" xfId="1605" xr:uid="{00000000-0005-0000-0000-000012030000}"/>
    <cellStyle name="メモ 4 6" xfId="1606" xr:uid="{00000000-0005-0000-0000-000013030000}"/>
    <cellStyle name="メモ 4 6 2" xfId="1607" xr:uid="{00000000-0005-0000-0000-000014030000}"/>
    <cellStyle name="メモ 5" xfId="737" xr:uid="{00000000-0005-0000-0000-000015030000}"/>
    <cellStyle name="メモ 6" xfId="738" xr:uid="{00000000-0005-0000-0000-000016030000}"/>
    <cellStyle name="メモ 7" xfId="739" xr:uid="{00000000-0005-0000-0000-000017030000}"/>
    <cellStyle name="メモ 8" xfId="740" xr:uid="{00000000-0005-0000-0000-000018030000}"/>
    <cellStyle name="メモ 9" xfId="741" xr:uid="{00000000-0005-0000-0000-000019030000}"/>
    <cellStyle name="リンク セル 10" xfId="742" xr:uid="{00000000-0005-0000-0000-00001A030000}"/>
    <cellStyle name="リンク セル 11" xfId="743" xr:uid="{00000000-0005-0000-0000-00001B030000}"/>
    <cellStyle name="リンク セル 12" xfId="744" xr:uid="{00000000-0005-0000-0000-00001C030000}"/>
    <cellStyle name="リンク セル 13" xfId="745" xr:uid="{00000000-0005-0000-0000-00001D030000}"/>
    <cellStyle name="リンク セル 14" xfId="746" xr:uid="{00000000-0005-0000-0000-00001E030000}"/>
    <cellStyle name="リンク セル 15" xfId="747" xr:uid="{00000000-0005-0000-0000-00001F030000}"/>
    <cellStyle name="リンク セル 16" xfId="748" xr:uid="{00000000-0005-0000-0000-000020030000}"/>
    <cellStyle name="リンク セル 17" xfId="749" xr:uid="{00000000-0005-0000-0000-000021030000}"/>
    <cellStyle name="リンク セル 18" xfId="750" xr:uid="{00000000-0005-0000-0000-000022030000}"/>
    <cellStyle name="リンク セル 19" xfId="751" xr:uid="{00000000-0005-0000-0000-000023030000}"/>
    <cellStyle name="リンク セル 2" xfId="752" xr:uid="{00000000-0005-0000-0000-000024030000}"/>
    <cellStyle name="リンク セル 2 2" xfId="753" xr:uid="{00000000-0005-0000-0000-000025030000}"/>
    <cellStyle name="リンク セル 20" xfId="754" xr:uid="{00000000-0005-0000-0000-000026030000}"/>
    <cellStyle name="リンク セル 21" xfId="755" xr:uid="{00000000-0005-0000-0000-000027030000}"/>
    <cellStyle name="リンク セル 22" xfId="756" xr:uid="{00000000-0005-0000-0000-000028030000}"/>
    <cellStyle name="リンク セル 23" xfId="757" xr:uid="{00000000-0005-0000-0000-000029030000}"/>
    <cellStyle name="リンク セル 24" xfId="758" xr:uid="{00000000-0005-0000-0000-00002A030000}"/>
    <cellStyle name="リンク セル 25" xfId="759" xr:uid="{00000000-0005-0000-0000-00002B030000}"/>
    <cellStyle name="リンク セル 3" xfId="760" xr:uid="{00000000-0005-0000-0000-00002C030000}"/>
    <cellStyle name="リンク セル 3 2" xfId="761" xr:uid="{00000000-0005-0000-0000-00002D030000}"/>
    <cellStyle name="リンク セル 4" xfId="762" xr:uid="{00000000-0005-0000-0000-00002E030000}"/>
    <cellStyle name="リンク セル 5" xfId="763" xr:uid="{00000000-0005-0000-0000-00002F030000}"/>
    <cellStyle name="リンク セル 6" xfId="764" xr:uid="{00000000-0005-0000-0000-000030030000}"/>
    <cellStyle name="リンク セル 7" xfId="765" xr:uid="{00000000-0005-0000-0000-000031030000}"/>
    <cellStyle name="リンク セル 8" xfId="766" xr:uid="{00000000-0005-0000-0000-000032030000}"/>
    <cellStyle name="リンク セル 9" xfId="767" xr:uid="{00000000-0005-0000-0000-000033030000}"/>
    <cellStyle name="悪い 10" xfId="768" xr:uid="{00000000-0005-0000-0000-000034030000}"/>
    <cellStyle name="悪い 11" xfId="769" xr:uid="{00000000-0005-0000-0000-000035030000}"/>
    <cellStyle name="悪い 12" xfId="770" xr:uid="{00000000-0005-0000-0000-000036030000}"/>
    <cellStyle name="悪い 13" xfId="771" xr:uid="{00000000-0005-0000-0000-000037030000}"/>
    <cellStyle name="悪い 14" xfId="772" xr:uid="{00000000-0005-0000-0000-000038030000}"/>
    <cellStyle name="悪い 15" xfId="773" xr:uid="{00000000-0005-0000-0000-000039030000}"/>
    <cellStyle name="悪い 16" xfId="774" xr:uid="{00000000-0005-0000-0000-00003A030000}"/>
    <cellStyle name="悪い 17" xfId="775" xr:uid="{00000000-0005-0000-0000-00003B030000}"/>
    <cellStyle name="悪い 18" xfId="776" xr:uid="{00000000-0005-0000-0000-00003C030000}"/>
    <cellStyle name="悪い 19" xfId="777" xr:uid="{00000000-0005-0000-0000-00003D030000}"/>
    <cellStyle name="悪い 2" xfId="778" xr:uid="{00000000-0005-0000-0000-00003E030000}"/>
    <cellStyle name="悪い 2 2" xfId="779" xr:uid="{00000000-0005-0000-0000-00003F030000}"/>
    <cellStyle name="悪い 2 3" xfId="1402" xr:uid="{00000000-0005-0000-0000-000040030000}"/>
    <cellStyle name="悪い 20" xfId="780" xr:uid="{00000000-0005-0000-0000-000041030000}"/>
    <cellStyle name="悪い 21" xfId="781" xr:uid="{00000000-0005-0000-0000-000042030000}"/>
    <cellStyle name="悪い 22" xfId="782" xr:uid="{00000000-0005-0000-0000-000043030000}"/>
    <cellStyle name="悪い 23" xfId="783" xr:uid="{00000000-0005-0000-0000-000044030000}"/>
    <cellStyle name="悪い 24" xfId="784" xr:uid="{00000000-0005-0000-0000-000045030000}"/>
    <cellStyle name="悪い 25" xfId="785" xr:uid="{00000000-0005-0000-0000-000046030000}"/>
    <cellStyle name="悪い 3" xfId="786" xr:uid="{00000000-0005-0000-0000-000047030000}"/>
    <cellStyle name="悪い 3 2" xfId="787" xr:uid="{00000000-0005-0000-0000-000048030000}"/>
    <cellStyle name="悪い 4" xfId="788" xr:uid="{00000000-0005-0000-0000-000049030000}"/>
    <cellStyle name="悪い 5" xfId="789" xr:uid="{00000000-0005-0000-0000-00004A030000}"/>
    <cellStyle name="悪い 6" xfId="790" xr:uid="{00000000-0005-0000-0000-00004B030000}"/>
    <cellStyle name="悪い 7" xfId="791" xr:uid="{00000000-0005-0000-0000-00004C030000}"/>
    <cellStyle name="悪い 8" xfId="792" xr:uid="{00000000-0005-0000-0000-00004D030000}"/>
    <cellStyle name="悪い 9" xfId="793" xr:uid="{00000000-0005-0000-0000-00004E030000}"/>
    <cellStyle name="計算 10" xfId="794" xr:uid="{00000000-0005-0000-0000-00004F030000}"/>
    <cellStyle name="計算 11" xfId="795" xr:uid="{00000000-0005-0000-0000-000050030000}"/>
    <cellStyle name="計算 12" xfId="796" xr:uid="{00000000-0005-0000-0000-000051030000}"/>
    <cellStyle name="計算 13" xfId="797" xr:uid="{00000000-0005-0000-0000-000052030000}"/>
    <cellStyle name="計算 14" xfId="798" xr:uid="{00000000-0005-0000-0000-000053030000}"/>
    <cellStyle name="計算 15" xfId="799" xr:uid="{00000000-0005-0000-0000-000054030000}"/>
    <cellStyle name="計算 16" xfId="800" xr:uid="{00000000-0005-0000-0000-000055030000}"/>
    <cellStyle name="計算 17" xfId="801" xr:uid="{00000000-0005-0000-0000-000056030000}"/>
    <cellStyle name="計算 18" xfId="802" xr:uid="{00000000-0005-0000-0000-000057030000}"/>
    <cellStyle name="計算 19" xfId="803" xr:uid="{00000000-0005-0000-0000-000058030000}"/>
    <cellStyle name="計算 2" xfId="804" xr:uid="{00000000-0005-0000-0000-000059030000}"/>
    <cellStyle name="計算 2 2" xfId="805" xr:uid="{00000000-0005-0000-0000-00005A030000}"/>
    <cellStyle name="計算 2 2 2" xfId="806" xr:uid="{00000000-0005-0000-0000-00005B030000}"/>
    <cellStyle name="計算 2 2 2 2" xfId="1403" xr:uid="{00000000-0005-0000-0000-00005C030000}"/>
    <cellStyle name="計算 2 2 2 2 2" xfId="1404" xr:uid="{00000000-0005-0000-0000-00005D030000}"/>
    <cellStyle name="計算 2 2 2 3" xfId="1405" xr:uid="{00000000-0005-0000-0000-00005E030000}"/>
    <cellStyle name="計算 2 2 3" xfId="807" xr:uid="{00000000-0005-0000-0000-00005F030000}"/>
    <cellStyle name="計算 2 2 3 2" xfId="1406" xr:uid="{00000000-0005-0000-0000-000060030000}"/>
    <cellStyle name="計算 2 2 4" xfId="1608" xr:uid="{00000000-0005-0000-0000-000061030000}"/>
    <cellStyle name="計算 2 2 4 2" xfId="1609" xr:uid="{00000000-0005-0000-0000-000062030000}"/>
    <cellStyle name="計算 2 2 5" xfId="1610" xr:uid="{00000000-0005-0000-0000-000063030000}"/>
    <cellStyle name="計算 2 2 6" xfId="1611" xr:uid="{00000000-0005-0000-0000-000064030000}"/>
    <cellStyle name="計算 2 2 6 2" xfId="1612" xr:uid="{00000000-0005-0000-0000-000065030000}"/>
    <cellStyle name="計算 20" xfId="808" xr:uid="{00000000-0005-0000-0000-000066030000}"/>
    <cellStyle name="計算 21" xfId="809" xr:uid="{00000000-0005-0000-0000-000067030000}"/>
    <cellStyle name="計算 22" xfId="810" xr:uid="{00000000-0005-0000-0000-000068030000}"/>
    <cellStyle name="計算 23" xfId="811" xr:uid="{00000000-0005-0000-0000-000069030000}"/>
    <cellStyle name="計算 24" xfId="812" xr:uid="{00000000-0005-0000-0000-00006A030000}"/>
    <cellStyle name="計算 25" xfId="813" xr:uid="{00000000-0005-0000-0000-00006B030000}"/>
    <cellStyle name="計算 3" xfId="814" xr:uid="{00000000-0005-0000-0000-00006C030000}"/>
    <cellStyle name="計算 3 2" xfId="815" xr:uid="{00000000-0005-0000-0000-00006D030000}"/>
    <cellStyle name="計算 3 2 2" xfId="1407" xr:uid="{00000000-0005-0000-0000-00006E030000}"/>
    <cellStyle name="計算 3 2 2 2" xfId="1408" xr:uid="{00000000-0005-0000-0000-00006F030000}"/>
    <cellStyle name="計算 3 2 3" xfId="1409" xr:uid="{00000000-0005-0000-0000-000070030000}"/>
    <cellStyle name="計算 3 3" xfId="816" xr:uid="{00000000-0005-0000-0000-000071030000}"/>
    <cellStyle name="計算 3 3 2" xfId="1410" xr:uid="{00000000-0005-0000-0000-000072030000}"/>
    <cellStyle name="計算 3 4" xfId="1613" xr:uid="{00000000-0005-0000-0000-000073030000}"/>
    <cellStyle name="計算 3 4 2" xfId="1614" xr:uid="{00000000-0005-0000-0000-000074030000}"/>
    <cellStyle name="計算 3 5" xfId="1615" xr:uid="{00000000-0005-0000-0000-000075030000}"/>
    <cellStyle name="計算 3 6" xfId="1616" xr:uid="{00000000-0005-0000-0000-000076030000}"/>
    <cellStyle name="計算 3 6 2" xfId="1617" xr:uid="{00000000-0005-0000-0000-000077030000}"/>
    <cellStyle name="計算 4" xfId="817" xr:uid="{00000000-0005-0000-0000-000078030000}"/>
    <cellStyle name="計算 4 2" xfId="818" xr:uid="{00000000-0005-0000-0000-000079030000}"/>
    <cellStyle name="計算 4 2 2" xfId="1411" xr:uid="{00000000-0005-0000-0000-00007A030000}"/>
    <cellStyle name="計算 4 2 2 2" xfId="1412" xr:uid="{00000000-0005-0000-0000-00007B030000}"/>
    <cellStyle name="計算 4 2 3" xfId="1413" xr:uid="{00000000-0005-0000-0000-00007C030000}"/>
    <cellStyle name="計算 4 3" xfId="819" xr:uid="{00000000-0005-0000-0000-00007D030000}"/>
    <cellStyle name="計算 4 3 2" xfId="1414" xr:uid="{00000000-0005-0000-0000-00007E030000}"/>
    <cellStyle name="計算 4 4" xfId="1618" xr:uid="{00000000-0005-0000-0000-00007F030000}"/>
    <cellStyle name="計算 4 4 2" xfId="1619" xr:uid="{00000000-0005-0000-0000-000080030000}"/>
    <cellStyle name="計算 4 5" xfId="1620" xr:uid="{00000000-0005-0000-0000-000081030000}"/>
    <cellStyle name="計算 4 6" xfId="1621" xr:uid="{00000000-0005-0000-0000-000082030000}"/>
    <cellStyle name="計算 4 6 2" xfId="1622" xr:uid="{00000000-0005-0000-0000-000083030000}"/>
    <cellStyle name="計算 5" xfId="820" xr:uid="{00000000-0005-0000-0000-000084030000}"/>
    <cellStyle name="計算 6" xfId="821" xr:uid="{00000000-0005-0000-0000-000085030000}"/>
    <cellStyle name="計算 7" xfId="822" xr:uid="{00000000-0005-0000-0000-000086030000}"/>
    <cellStyle name="計算 8" xfId="823" xr:uid="{00000000-0005-0000-0000-000087030000}"/>
    <cellStyle name="計算 9" xfId="824" xr:uid="{00000000-0005-0000-0000-000088030000}"/>
    <cellStyle name="警告文 10" xfId="825" xr:uid="{00000000-0005-0000-0000-000089030000}"/>
    <cellStyle name="警告文 11" xfId="826" xr:uid="{00000000-0005-0000-0000-00008A030000}"/>
    <cellStyle name="警告文 12" xfId="827" xr:uid="{00000000-0005-0000-0000-00008B030000}"/>
    <cellStyle name="警告文 13" xfId="828" xr:uid="{00000000-0005-0000-0000-00008C030000}"/>
    <cellStyle name="警告文 14" xfId="829" xr:uid="{00000000-0005-0000-0000-00008D030000}"/>
    <cellStyle name="警告文 15" xfId="830" xr:uid="{00000000-0005-0000-0000-00008E030000}"/>
    <cellStyle name="警告文 16" xfId="831" xr:uid="{00000000-0005-0000-0000-00008F030000}"/>
    <cellStyle name="警告文 17" xfId="832" xr:uid="{00000000-0005-0000-0000-000090030000}"/>
    <cellStyle name="警告文 18" xfId="833" xr:uid="{00000000-0005-0000-0000-000091030000}"/>
    <cellStyle name="警告文 19" xfId="834" xr:uid="{00000000-0005-0000-0000-000092030000}"/>
    <cellStyle name="警告文 2" xfId="835" xr:uid="{00000000-0005-0000-0000-000093030000}"/>
    <cellStyle name="警告文 2 2" xfId="836" xr:uid="{00000000-0005-0000-0000-000094030000}"/>
    <cellStyle name="警告文 20" xfId="837" xr:uid="{00000000-0005-0000-0000-000095030000}"/>
    <cellStyle name="警告文 21" xfId="838" xr:uid="{00000000-0005-0000-0000-000096030000}"/>
    <cellStyle name="警告文 22" xfId="839" xr:uid="{00000000-0005-0000-0000-000097030000}"/>
    <cellStyle name="警告文 23" xfId="840" xr:uid="{00000000-0005-0000-0000-000098030000}"/>
    <cellStyle name="警告文 24" xfId="841" xr:uid="{00000000-0005-0000-0000-000099030000}"/>
    <cellStyle name="警告文 25" xfId="842" xr:uid="{00000000-0005-0000-0000-00009A030000}"/>
    <cellStyle name="警告文 3" xfId="843" xr:uid="{00000000-0005-0000-0000-00009B030000}"/>
    <cellStyle name="警告文 3 2" xfId="844" xr:uid="{00000000-0005-0000-0000-00009C030000}"/>
    <cellStyle name="警告文 4" xfId="845" xr:uid="{00000000-0005-0000-0000-00009D030000}"/>
    <cellStyle name="警告文 5" xfId="846" xr:uid="{00000000-0005-0000-0000-00009E030000}"/>
    <cellStyle name="警告文 6" xfId="847" xr:uid="{00000000-0005-0000-0000-00009F030000}"/>
    <cellStyle name="警告文 7" xfId="848" xr:uid="{00000000-0005-0000-0000-0000A0030000}"/>
    <cellStyle name="警告文 8" xfId="849" xr:uid="{00000000-0005-0000-0000-0000A1030000}"/>
    <cellStyle name="警告文 9" xfId="850" xr:uid="{00000000-0005-0000-0000-0000A2030000}"/>
    <cellStyle name="桁区切り" xfId="1739" builtinId="6"/>
    <cellStyle name="桁区切り 2" xfId="851" xr:uid="{00000000-0005-0000-0000-0000A4030000}"/>
    <cellStyle name="桁区切り 2 2" xfId="852" xr:uid="{00000000-0005-0000-0000-0000A5030000}"/>
    <cellStyle name="桁区切り 2 2 2" xfId="853" xr:uid="{00000000-0005-0000-0000-0000A6030000}"/>
    <cellStyle name="桁区切り 2 2 2 2" xfId="1623" xr:uid="{00000000-0005-0000-0000-0000A7030000}"/>
    <cellStyle name="桁区切り 2 2 2 2 2" xfId="1624" xr:uid="{00000000-0005-0000-0000-0000A8030000}"/>
    <cellStyle name="桁区切り 2 2 2 3" xfId="1625" xr:uid="{00000000-0005-0000-0000-0000A9030000}"/>
    <cellStyle name="桁区切り 2 2 3" xfId="1626" xr:uid="{00000000-0005-0000-0000-0000AA030000}"/>
    <cellStyle name="桁区切り 2 2 3 2" xfId="1627" xr:uid="{00000000-0005-0000-0000-0000AB030000}"/>
    <cellStyle name="桁区切り 2 2 3 2 2" xfId="1628" xr:uid="{00000000-0005-0000-0000-0000AC030000}"/>
    <cellStyle name="桁区切り 2 2 3 3" xfId="1629" xr:uid="{00000000-0005-0000-0000-0000AD030000}"/>
    <cellStyle name="桁区切り 2 2 3 3 2" xfId="1630" xr:uid="{00000000-0005-0000-0000-0000AE030000}"/>
    <cellStyle name="桁区切り 2 2 3 4" xfId="1631" xr:uid="{00000000-0005-0000-0000-0000AF030000}"/>
    <cellStyle name="桁区切り 2 2 4" xfId="1632" xr:uid="{00000000-0005-0000-0000-0000B0030000}"/>
    <cellStyle name="桁区切り 2 3" xfId="854" xr:uid="{00000000-0005-0000-0000-0000B1030000}"/>
    <cellStyle name="桁区切り 2 3 2" xfId="1633" xr:uid="{00000000-0005-0000-0000-0000B2030000}"/>
    <cellStyle name="桁区切り 2 3 2 2" xfId="1634" xr:uid="{00000000-0005-0000-0000-0000B3030000}"/>
    <cellStyle name="桁区切り 2 3 3" xfId="1635" xr:uid="{00000000-0005-0000-0000-0000B4030000}"/>
    <cellStyle name="桁区切り 2 4" xfId="1415" xr:uid="{00000000-0005-0000-0000-0000B5030000}"/>
    <cellStyle name="桁区切り 2 5" xfId="1416" xr:uid="{00000000-0005-0000-0000-0000B6030000}"/>
    <cellStyle name="桁区切り 2 5 2" xfId="1417" xr:uid="{00000000-0005-0000-0000-0000B7030000}"/>
    <cellStyle name="桁区切り 2 5 3" xfId="1418" xr:uid="{00000000-0005-0000-0000-0000B8030000}"/>
    <cellStyle name="桁区切り 2 5 3 2" xfId="1419" xr:uid="{00000000-0005-0000-0000-0000B9030000}"/>
    <cellStyle name="桁区切り 2 6" xfId="1420" xr:uid="{00000000-0005-0000-0000-0000BA030000}"/>
    <cellStyle name="桁区切り 2 6 2" xfId="1558" xr:uid="{00000000-0005-0000-0000-0000BB030000}"/>
    <cellStyle name="桁区切り 2 7" xfId="1421" xr:uid="{00000000-0005-0000-0000-0000BC030000}"/>
    <cellStyle name="桁区切り 2 8" xfId="1422" xr:uid="{00000000-0005-0000-0000-0000BD030000}"/>
    <cellStyle name="桁区切り 2 8 2" xfId="1423" xr:uid="{00000000-0005-0000-0000-0000BE030000}"/>
    <cellStyle name="桁区切り 2 8 2 2" xfId="1424" xr:uid="{00000000-0005-0000-0000-0000BF030000}"/>
    <cellStyle name="桁区切り 2 8 2 2 2" xfId="1425" xr:uid="{00000000-0005-0000-0000-0000C0030000}"/>
    <cellStyle name="桁区切り 2 8 2 2 2 2" xfId="1426" xr:uid="{00000000-0005-0000-0000-0000C1030000}"/>
    <cellStyle name="桁区切り 2 8 2 2 2 2 2" xfId="1427" xr:uid="{00000000-0005-0000-0000-0000C2030000}"/>
    <cellStyle name="桁区切り 2 8 2 3" xfId="1428" xr:uid="{00000000-0005-0000-0000-0000C3030000}"/>
    <cellStyle name="桁区切り 2 8 2 3 2" xfId="1429" xr:uid="{00000000-0005-0000-0000-0000C4030000}"/>
    <cellStyle name="桁区切り 2 8 2 3 2 2" xfId="1430" xr:uid="{00000000-0005-0000-0000-0000C5030000}"/>
    <cellStyle name="桁区切り 2 9" xfId="1738" xr:uid="{00000000-0005-0000-0000-0000C6030000}"/>
    <cellStyle name="桁区切り 3" xfId="855" xr:uid="{00000000-0005-0000-0000-0000C7030000}"/>
    <cellStyle name="桁区切り 3 2" xfId="856" xr:uid="{00000000-0005-0000-0000-0000C8030000}"/>
    <cellStyle name="桁区切り 3 3" xfId="1636" xr:uid="{00000000-0005-0000-0000-0000C9030000}"/>
    <cellStyle name="桁区切り 3 3 2" xfId="1637" xr:uid="{00000000-0005-0000-0000-0000CA030000}"/>
    <cellStyle name="桁区切り 3 3 2 2" xfId="1638" xr:uid="{00000000-0005-0000-0000-0000CB030000}"/>
    <cellStyle name="桁区切り 3 3 3" xfId="1639" xr:uid="{00000000-0005-0000-0000-0000CC030000}"/>
    <cellStyle name="桁区切り 3 4" xfId="1640" xr:uid="{00000000-0005-0000-0000-0000CD030000}"/>
    <cellStyle name="桁区切り 3 4 2" xfId="1641" xr:uid="{00000000-0005-0000-0000-0000CE030000}"/>
    <cellStyle name="桁区切り 3 5" xfId="1431" xr:uid="{00000000-0005-0000-0000-0000CF030000}"/>
    <cellStyle name="桁区切り 4" xfId="857" xr:uid="{00000000-0005-0000-0000-0000D0030000}"/>
    <cellStyle name="桁区切り 4 2" xfId="1432" xr:uid="{00000000-0005-0000-0000-0000D1030000}"/>
    <cellStyle name="桁区切り 4 2 2" xfId="1642" xr:uid="{00000000-0005-0000-0000-0000D2030000}"/>
    <cellStyle name="桁区切り 4 2 2 2" xfId="1643" xr:uid="{00000000-0005-0000-0000-0000D3030000}"/>
    <cellStyle name="桁区切り 4 2 3" xfId="1644" xr:uid="{00000000-0005-0000-0000-0000D4030000}"/>
    <cellStyle name="桁区切り 4 3" xfId="1645" xr:uid="{00000000-0005-0000-0000-0000D5030000}"/>
    <cellStyle name="桁区切り 4 3 2" xfId="1646" xr:uid="{00000000-0005-0000-0000-0000D6030000}"/>
    <cellStyle name="桁区切り 4 4" xfId="1647" xr:uid="{00000000-0005-0000-0000-0000D7030000}"/>
    <cellStyle name="桁区切り 5" xfId="1433" xr:uid="{00000000-0005-0000-0000-0000D8030000}"/>
    <cellStyle name="桁区切り 5 2" xfId="1559" xr:uid="{00000000-0005-0000-0000-0000D9030000}"/>
    <cellStyle name="桁区切り 5 2 2" xfId="1560" xr:uid="{00000000-0005-0000-0000-0000DA030000}"/>
    <cellStyle name="桁区切り 5 3" xfId="1561" xr:uid="{00000000-0005-0000-0000-0000DB030000}"/>
    <cellStyle name="桁区切り 6" xfId="1434" xr:uid="{00000000-0005-0000-0000-0000DC030000}"/>
    <cellStyle name="桁区切り 7" xfId="1435" xr:uid="{00000000-0005-0000-0000-0000DD030000}"/>
    <cellStyle name="桁区切り 8" xfId="1436" xr:uid="{00000000-0005-0000-0000-0000DE030000}"/>
    <cellStyle name="桁区切り 8 2" xfId="1437" xr:uid="{00000000-0005-0000-0000-0000DF030000}"/>
    <cellStyle name="桁区切り 9" xfId="1648" xr:uid="{00000000-0005-0000-0000-0000E0030000}"/>
    <cellStyle name="桁区切り 9 2" xfId="1649" xr:uid="{00000000-0005-0000-0000-0000E1030000}"/>
    <cellStyle name="桁区切り 9 2 2" xfId="1650" xr:uid="{00000000-0005-0000-0000-0000E2030000}"/>
    <cellStyle name="見出し 1 10" xfId="858" xr:uid="{00000000-0005-0000-0000-0000E3030000}"/>
    <cellStyle name="見出し 1 11" xfId="859" xr:uid="{00000000-0005-0000-0000-0000E4030000}"/>
    <cellStyle name="見出し 1 12" xfId="860" xr:uid="{00000000-0005-0000-0000-0000E5030000}"/>
    <cellStyle name="見出し 1 13" xfId="861" xr:uid="{00000000-0005-0000-0000-0000E6030000}"/>
    <cellStyle name="見出し 1 14" xfId="862" xr:uid="{00000000-0005-0000-0000-0000E7030000}"/>
    <cellStyle name="見出し 1 15" xfId="863" xr:uid="{00000000-0005-0000-0000-0000E8030000}"/>
    <cellStyle name="見出し 1 16" xfId="864" xr:uid="{00000000-0005-0000-0000-0000E9030000}"/>
    <cellStyle name="見出し 1 17" xfId="865" xr:uid="{00000000-0005-0000-0000-0000EA030000}"/>
    <cellStyle name="見出し 1 18" xfId="866" xr:uid="{00000000-0005-0000-0000-0000EB030000}"/>
    <cellStyle name="見出し 1 19" xfId="867" xr:uid="{00000000-0005-0000-0000-0000EC030000}"/>
    <cellStyle name="見出し 1 2" xfId="868" xr:uid="{00000000-0005-0000-0000-0000ED030000}"/>
    <cellStyle name="見出し 1 2 2" xfId="869" xr:uid="{00000000-0005-0000-0000-0000EE030000}"/>
    <cellStyle name="見出し 1 20" xfId="870" xr:uid="{00000000-0005-0000-0000-0000EF030000}"/>
    <cellStyle name="見出し 1 21" xfId="871" xr:uid="{00000000-0005-0000-0000-0000F0030000}"/>
    <cellStyle name="見出し 1 22" xfId="872" xr:uid="{00000000-0005-0000-0000-0000F1030000}"/>
    <cellStyle name="見出し 1 23" xfId="873" xr:uid="{00000000-0005-0000-0000-0000F2030000}"/>
    <cellStyle name="見出し 1 24" xfId="874" xr:uid="{00000000-0005-0000-0000-0000F3030000}"/>
    <cellStyle name="見出し 1 25" xfId="875" xr:uid="{00000000-0005-0000-0000-0000F4030000}"/>
    <cellStyle name="見出し 1 3" xfId="876" xr:uid="{00000000-0005-0000-0000-0000F5030000}"/>
    <cellStyle name="見出し 1 3 2" xfId="877" xr:uid="{00000000-0005-0000-0000-0000F6030000}"/>
    <cellStyle name="見出し 1 4" xfId="878" xr:uid="{00000000-0005-0000-0000-0000F7030000}"/>
    <cellStyle name="見出し 1 5" xfId="879" xr:uid="{00000000-0005-0000-0000-0000F8030000}"/>
    <cellStyle name="見出し 1 6" xfId="880" xr:uid="{00000000-0005-0000-0000-0000F9030000}"/>
    <cellStyle name="見出し 1 7" xfId="881" xr:uid="{00000000-0005-0000-0000-0000FA030000}"/>
    <cellStyle name="見出し 1 8" xfId="882" xr:uid="{00000000-0005-0000-0000-0000FB030000}"/>
    <cellStyle name="見出し 1 9" xfId="883" xr:uid="{00000000-0005-0000-0000-0000FC030000}"/>
    <cellStyle name="見出し 2 10" xfId="884" xr:uid="{00000000-0005-0000-0000-0000FD030000}"/>
    <cellStyle name="見出し 2 11" xfId="885" xr:uid="{00000000-0005-0000-0000-0000FE030000}"/>
    <cellStyle name="見出し 2 12" xfId="886" xr:uid="{00000000-0005-0000-0000-0000FF030000}"/>
    <cellStyle name="見出し 2 13" xfId="887" xr:uid="{00000000-0005-0000-0000-000000040000}"/>
    <cellStyle name="見出し 2 14" xfId="888" xr:uid="{00000000-0005-0000-0000-000001040000}"/>
    <cellStyle name="見出し 2 15" xfId="889" xr:uid="{00000000-0005-0000-0000-000002040000}"/>
    <cellStyle name="見出し 2 16" xfId="890" xr:uid="{00000000-0005-0000-0000-000003040000}"/>
    <cellStyle name="見出し 2 17" xfId="891" xr:uid="{00000000-0005-0000-0000-000004040000}"/>
    <cellStyle name="見出し 2 18" xfId="892" xr:uid="{00000000-0005-0000-0000-000005040000}"/>
    <cellStyle name="見出し 2 19" xfId="893" xr:uid="{00000000-0005-0000-0000-000006040000}"/>
    <cellStyle name="見出し 2 2" xfId="894" xr:uid="{00000000-0005-0000-0000-000007040000}"/>
    <cellStyle name="見出し 2 2 2" xfId="895" xr:uid="{00000000-0005-0000-0000-000008040000}"/>
    <cellStyle name="見出し 2 20" xfId="896" xr:uid="{00000000-0005-0000-0000-000009040000}"/>
    <cellStyle name="見出し 2 21" xfId="897" xr:uid="{00000000-0005-0000-0000-00000A040000}"/>
    <cellStyle name="見出し 2 22" xfId="898" xr:uid="{00000000-0005-0000-0000-00000B040000}"/>
    <cellStyle name="見出し 2 23" xfId="899" xr:uid="{00000000-0005-0000-0000-00000C040000}"/>
    <cellStyle name="見出し 2 24" xfId="900" xr:uid="{00000000-0005-0000-0000-00000D040000}"/>
    <cellStyle name="見出し 2 25" xfId="901" xr:uid="{00000000-0005-0000-0000-00000E040000}"/>
    <cellStyle name="見出し 2 3" xfId="902" xr:uid="{00000000-0005-0000-0000-00000F040000}"/>
    <cellStyle name="見出し 2 3 2" xfId="903" xr:uid="{00000000-0005-0000-0000-000010040000}"/>
    <cellStyle name="見出し 2 4" xfId="904" xr:uid="{00000000-0005-0000-0000-000011040000}"/>
    <cellStyle name="見出し 2 5" xfId="905" xr:uid="{00000000-0005-0000-0000-000012040000}"/>
    <cellStyle name="見出し 2 6" xfId="906" xr:uid="{00000000-0005-0000-0000-000013040000}"/>
    <cellStyle name="見出し 2 7" xfId="907" xr:uid="{00000000-0005-0000-0000-000014040000}"/>
    <cellStyle name="見出し 2 8" xfId="908" xr:uid="{00000000-0005-0000-0000-000015040000}"/>
    <cellStyle name="見出し 2 9" xfId="909" xr:uid="{00000000-0005-0000-0000-000016040000}"/>
    <cellStyle name="見出し 3 10" xfId="910" xr:uid="{00000000-0005-0000-0000-000017040000}"/>
    <cellStyle name="見出し 3 11" xfId="911" xr:uid="{00000000-0005-0000-0000-000018040000}"/>
    <cellStyle name="見出し 3 12" xfId="912" xr:uid="{00000000-0005-0000-0000-000019040000}"/>
    <cellStyle name="見出し 3 13" xfId="913" xr:uid="{00000000-0005-0000-0000-00001A040000}"/>
    <cellStyle name="見出し 3 14" xfId="914" xr:uid="{00000000-0005-0000-0000-00001B040000}"/>
    <cellStyle name="見出し 3 15" xfId="915" xr:uid="{00000000-0005-0000-0000-00001C040000}"/>
    <cellStyle name="見出し 3 16" xfId="916" xr:uid="{00000000-0005-0000-0000-00001D040000}"/>
    <cellStyle name="見出し 3 17" xfId="917" xr:uid="{00000000-0005-0000-0000-00001E040000}"/>
    <cellStyle name="見出し 3 18" xfId="918" xr:uid="{00000000-0005-0000-0000-00001F040000}"/>
    <cellStyle name="見出し 3 19" xfId="919" xr:uid="{00000000-0005-0000-0000-000020040000}"/>
    <cellStyle name="見出し 3 2" xfId="920" xr:uid="{00000000-0005-0000-0000-000021040000}"/>
    <cellStyle name="見出し 3 2 2" xfId="921" xr:uid="{00000000-0005-0000-0000-000022040000}"/>
    <cellStyle name="見出し 3 20" xfId="922" xr:uid="{00000000-0005-0000-0000-000023040000}"/>
    <cellStyle name="見出し 3 21" xfId="923" xr:uid="{00000000-0005-0000-0000-000024040000}"/>
    <cellStyle name="見出し 3 22" xfId="924" xr:uid="{00000000-0005-0000-0000-000025040000}"/>
    <cellStyle name="見出し 3 23" xfId="925" xr:uid="{00000000-0005-0000-0000-000026040000}"/>
    <cellStyle name="見出し 3 24" xfId="926" xr:uid="{00000000-0005-0000-0000-000027040000}"/>
    <cellStyle name="見出し 3 25" xfId="927" xr:uid="{00000000-0005-0000-0000-000028040000}"/>
    <cellStyle name="見出し 3 3" xfId="928" xr:uid="{00000000-0005-0000-0000-000029040000}"/>
    <cellStyle name="見出し 3 3 2" xfId="929" xr:uid="{00000000-0005-0000-0000-00002A040000}"/>
    <cellStyle name="見出し 3 4" xfId="930" xr:uid="{00000000-0005-0000-0000-00002B040000}"/>
    <cellStyle name="見出し 3 5" xfId="931" xr:uid="{00000000-0005-0000-0000-00002C040000}"/>
    <cellStyle name="見出し 3 6" xfId="932" xr:uid="{00000000-0005-0000-0000-00002D040000}"/>
    <cellStyle name="見出し 3 7" xfId="933" xr:uid="{00000000-0005-0000-0000-00002E040000}"/>
    <cellStyle name="見出し 3 8" xfId="934" xr:uid="{00000000-0005-0000-0000-00002F040000}"/>
    <cellStyle name="見出し 3 9" xfId="935" xr:uid="{00000000-0005-0000-0000-000030040000}"/>
    <cellStyle name="見出し 4 10" xfId="936" xr:uid="{00000000-0005-0000-0000-000031040000}"/>
    <cellStyle name="見出し 4 11" xfId="937" xr:uid="{00000000-0005-0000-0000-000032040000}"/>
    <cellStyle name="見出し 4 12" xfId="938" xr:uid="{00000000-0005-0000-0000-000033040000}"/>
    <cellStyle name="見出し 4 13" xfId="939" xr:uid="{00000000-0005-0000-0000-000034040000}"/>
    <cellStyle name="見出し 4 14" xfId="940" xr:uid="{00000000-0005-0000-0000-000035040000}"/>
    <cellStyle name="見出し 4 15" xfId="941" xr:uid="{00000000-0005-0000-0000-000036040000}"/>
    <cellStyle name="見出し 4 16" xfId="942" xr:uid="{00000000-0005-0000-0000-000037040000}"/>
    <cellStyle name="見出し 4 17" xfId="943" xr:uid="{00000000-0005-0000-0000-000038040000}"/>
    <cellStyle name="見出し 4 18" xfId="944" xr:uid="{00000000-0005-0000-0000-000039040000}"/>
    <cellStyle name="見出し 4 19" xfId="945" xr:uid="{00000000-0005-0000-0000-00003A040000}"/>
    <cellStyle name="見出し 4 2" xfId="946" xr:uid="{00000000-0005-0000-0000-00003B040000}"/>
    <cellStyle name="見出し 4 2 2" xfId="947" xr:uid="{00000000-0005-0000-0000-00003C040000}"/>
    <cellStyle name="見出し 4 20" xfId="948" xr:uid="{00000000-0005-0000-0000-00003D040000}"/>
    <cellStyle name="見出し 4 21" xfId="949" xr:uid="{00000000-0005-0000-0000-00003E040000}"/>
    <cellStyle name="見出し 4 22" xfId="950" xr:uid="{00000000-0005-0000-0000-00003F040000}"/>
    <cellStyle name="見出し 4 23" xfId="951" xr:uid="{00000000-0005-0000-0000-000040040000}"/>
    <cellStyle name="見出し 4 24" xfId="952" xr:uid="{00000000-0005-0000-0000-000041040000}"/>
    <cellStyle name="見出し 4 25" xfId="953" xr:uid="{00000000-0005-0000-0000-000042040000}"/>
    <cellStyle name="見出し 4 3" xfId="954" xr:uid="{00000000-0005-0000-0000-000043040000}"/>
    <cellStyle name="見出し 4 3 2" xfId="955" xr:uid="{00000000-0005-0000-0000-000044040000}"/>
    <cellStyle name="見出し 4 4" xfId="956" xr:uid="{00000000-0005-0000-0000-000045040000}"/>
    <cellStyle name="見出し 4 5" xfId="957" xr:uid="{00000000-0005-0000-0000-000046040000}"/>
    <cellStyle name="見出し 4 6" xfId="958" xr:uid="{00000000-0005-0000-0000-000047040000}"/>
    <cellStyle name="見出し 4 7" xfId="959" xr:uid="{00000000-0005-0000-0000-000048040000}"/>
    <cellStyle name="見出し 4 8" xfId="960" xr:uid="{00000000-0005-0000-0000-000049040000}"/>
    <cellStyle name="見出し 4 9" xfId="961" xr:uid="{00000000-0005-0000-0000-00004A040000}"/>
    <cellStyle name="集計 10" xfId="962" xr:uid="{00000000-0005-0000-0000-00004B040000}"/>
    <cellStyle name="集計 11" xfId="963" xr:uid="{00000000-0005-0000-0000-00004C040000}"/>
    <cellStyle name="集計 12" xfId="964" xr:uid="{00000000-0005-0000-0000-00004D040000}"/>
    <cellStyle name="集計 13" xfId="965" xr:uid="{00000000-0005-0000-0000-00004E040000}"/>
    <cellStyle name="集計 14" xfId="966" xr:uid="{00000000-0005-0000-0000-00004F040000}"/>
    <cellStyle name="集計 15" xfId="967" xr:uid="{00000000-0005-0000-0000-000050040000}"/>
    <cellStyle name="集計 16" xfId="968" xr:uid="{00000000-0005-0000-0000-000051040000}"/>
    <cellStyle name="集計 17" xfId="969" xr:uid="{00000000-0005-0000-0000-000052040000}"/>
    <cellStyle name="集計 18" xfId="970" xr:uid="{00000000-0005-0000-0000-000053040000}"/>
    <cellStyle name="集計 19" xfId="971" xr:uid="{00000000-0005-0000-0000-000054040000}"/>
    <cellStyle name="集計 2" xfId="972" xr:uid="{00000000-0005-0000-0000-000055040000}"/>
    <cellStyle name="集計 2 2" xfId="973" xr:uid="{00000000-0005-0000-0000-000056040000}"/>
    <cellStyle name="集計 2 2 2" xfId="974" xr:uid="{00000000-0005-0000-0000-000057040000}"/>
    <cellStyle name="集計 2 2 2 2" xfId="1438" xr:uid="{00000000-0005-0000-0000-000058040000}"/>
    <cellStyle name="集計 2 2 2 2 2" xfId="1439" xr:uid="{00000000-0005-0000-0000-000059040000}"/>
    <cellStyle name="集計 2 2 2 3" xfId="1440" xr:uid="{00000000-0005-0000-0000-00005A040000}"/>
    <cellStyle name="集計 2 2 3" xfId="975" xr:uid="{00000000-0005-0000-0000-00005B040000}"/>
    <cellStyle name="集計 2 2 3 2" xfId="1441" xr:uid="{00000000-0005-0000-0000-00005C040000}"/>
    <cellStyle name="集計 2 2 4" xfId="1651" xr:uid="{00000000-0005-0000-0000-00005D040000}"/>
    <cellStyle name="集計 2 2 4 2" xfId="1652" xr:uid="{00000000-0005-0000-0000-00005E040000}"/>
    <cellStyle name="集計 2 2 5" xfId="1653" xr:uid="{00000000-0005-0000-0000-00005F040000}"/>
    <cellStyle name="集計 2 2 5 2" xfId="1654" xr:uid="{00000000-0005-0000-0000-000060040000}"/>
    <cellStyle name="集計 2 2 6" xfId="1655" xr:uid="{00000000-0005-0000-0000-000061040000}"/>
    <cellStyle name="集計 20" xfId="976" xr:uid="{00000000-0005-0000-0000-000062040000}"/>
    <cellStyle name="集計 21" xfId="977" xr:uid="{00000000-0005-0000-0000-000063040000}"/>
    <cellStyle name="集計 22" xfId="978" xr:uid="{00000000-0005-0000-0000-000064040000}"/>
    <cellStyle name="集計 23" xfId="979" xr:uid="{00000000-0005-0000-0000-000065040000}"/>
    <cellStyle name="集計 24" xfId="980" xr:uid="{00000000-0005-0000-0000-000066040000}"/>
    <cellStyle name="集計 25" xfId="981" xr:uid="{00000000-0005-0000-0000-000067040000}"/>
    <cellStyle name="集計 3" xfId="982" xr:uid="{00000000-0005-0000-0000-000068040000}"/>
    <cellStyle name="集計 3 2" xfId="983" xr:uid="{00000000-0005-0000-0000-000069040000}"/>
    <cellStyle name="集計 3 2 2" xfId="1442" xr:uid="{00000000-0005-0000-0000-00006A040000}"/>
    <cellStyle name="集計 3 2 2 2" xfId="1443" xr:uid="{00000000-0005-0000-0000-00006B040000}"/>
    <cellStyle name="集計 3 2 3" xfId="1444" xr:uid="{00000000-0005-0000-0000-00006C040000}"/>
    <cellStyle name="集計 3 3" xfId="984" xr:uid="{00000000-0005-0000-0000-00006D040000}"/>
    <cellStyle name="集計 3 3 2" xfId="1445" xr:uid="{00000000-0005-0000-0000-00006E040000}"/>
    <cellStyle name="集計 3 4" xfId="1656" xr:uid="{00000000-0005-0000-0000-00006F040000}"/>
    <cellStyle name="集計 3 4 2" xfId="1657" xr:uid="{00000000-0005-0000-0000-000070040000}"/>
    <cellStyle name="集計 3 5" xfId="1658" xr:uid="{00000000-0005-0000-0000-000071040000}"/>
    <cellStyle name="集計 3 5 2" xfId="1659" xr:uid="{00000000-0005-0000-0000-000072040000}"/>
    <cellStyle name="集計 3 6" xfId="1660" xr:uid="{00000000-0005-0000-0000-000073040000}"/>
    <cellStyle name="集計 4" xfId="985" xr:uid="{00000000-0005-0000-0000-000074040000}"/>
    <cellStyle name="集計 4 2" xfId="986" xr:uid="{00000000-0005-0000-0000-000075040000}"/>
    <cellStyle name="集計 4 2 2" xfId="1446" xr:uid="{00000000-0005-0000-0000-000076040000}"/>
    <cellStyle name="集計 4 2 2 2" xfId="1447" xr:uid="{00000000-0005-0000-0000-000077040000}"/>
    <cellStyle name="集計 4 2 3" xfId="1448" xr:uid="{00000000-0005-0000-0000-000078040000}"/>
    <cellStyle name="集計 4 3" xfId="987" xr:uid="{00000000-0005-0000-0000-000079040000}"/>
    <cellStyle name="集計 4 3 2" xfId="1449" xr:uid="{00000000-0005-0000-0000-00007A040000}"/>
    <cellStyle name="集計 4 4" xfId="1661" xr:uid="{00000000-0005-0000-0000-00007B040000}"/>
    <cellStyle name="集計 4 4 2" xfId="1662" xr:uid="{00000000-0005-0000-0000-00007C040000}"/>
    <cellStyle name="集計 4 5" xfId="1663" xr:uid="{00000000-0005-0000-0000-00007D040000}"/>
    <cellStyle name="集計 4 5 2" xfId="1664" xr:uid="{00000000-0005-0000-0000-00007E040000}"/>
    <cellStyle name="集計 4 6" xfId="1665" xr:uid="{00000000-0005-0000-0000-00007F040000}"/>
    <cellStyle name="集計 5" xfId="988" xr:uid="{00000000-0005-0000-0000-000080040000}"/>
    <cellStyle name="集計 6" xfId="989" xr:uid="{00000000-0005-0000-0000-000081040000}"/>
    <cellStyle name="集計 7" xfId="990" xr:uid="{00000000-0005-0000-0000-000082040000}"/>
    <cellStyle name="集計 8" xfId="991" xr:uid="{00000000-0005-0000-0000-000083040000}"/>
    <cellStyle name="集計 9" xfId="992" xr:uid="{00000000-0005-0000-0000-000084040000}"/>
    <cellStyle name="出力 10" xfId="993" xr:uid="{00000000-0005-0000-0000-000085040000}"/>
    <cellStyle name="出力 11" xfId="994" xr:uid="{00000000-0005-0000-0000-000086040000}"/>
    <cellStyle name="出力 12" xfId="995" xr:uid="{00000000-0005-0000-0000-000087040000}"/>
    <cellStyle name="出力 13" xfId="996" xr:uid="{00000000-0005-0000-0000-000088040000}"/>
    <cellStyle name="出力 14" xfId="997" xr:uid="{00000000-0005-0000-0000-000089040000}"/>
    <cellStyle name="出力 15" xfId="998" xr:uid="{00000000-0005-0000-0000-00008A040000}"/>
    <cellStyle name="出力 16" xfId="999" xr:uid="{00000000-0005-0000-0000-00008B040000}"/>
    <cellStyle name="出力 17" xfId="1000" xr:uid="{00000000-0005-0000-0000-00008C040000}"/>
    <cellStyle name="出力 18" xfId="1001" xr:uid="{00000000-0005-0000-0000-00008D040000}"/>
    <cellStyle name="出力 19" xfId="1002" xr:uid="{00000000-0005-0000-0000-00008E040000}"/>
    <cellStyle name="出力 2" xfId="1003" xr:uid="{00000000-0005-0000-0000-00008F040000}"/>
    <cellStyle name="出力 2 2" xfId="1004" xr:uid="{00000000-0005-0000-0000-000090040000}"/>
    <cellStyle name="出力 2 2 2" xfId="1005" xr:uid="{00000000-0005-0000-0000-000091040000}"/>
    <cellStyle name="出力 2 2 2 2" xfId="1450" xr:uid="{00000000-0005-0000-0000-000092040000}"/>
    <cellStyle name="出力 2 2 2 2 2" xfId="1451" xr:uid="{00000000-0005-0000-0000-000093040000}"/>
    <cellStyle name="出力 2 2 2 3" xfId="1452" xr:uid="{00000000-0005-0000-0000-000094040000}"/>
    <cellStyle name="出力 2 2 3" xfId="1006" xr:uid="{00000000-0005-0000-0000-000095040000}"/>
    <cellStyle name="出力 2 2 3 2" xfId="1453" xr:uid="{00000000-0005-0000-0000-000096040000}"/>
    <cellStyle name="出力 2 2 4" xfId="1562" xr:uid="{00000000-0005-0000-0000-000097040000}"/>
    <cellStyle name="出力 2 2 4 2" xfId="1666" xr:uid="{00000000-0005-0000-0000-000098040000}"/>
    <cellStyle name="出力 2 2 5" xfId="1667" xr:uid="{00000000-0005-0000-0000-000099040000}"/>
    <cellStyle name="出力 2 2 5 2" xfId="1668" xr:uid="{00000000-0005-0000-0000-00009A040000}"/>
    <cellStyle name="出力 2 2 6" xfId="1669" xr:uid="{00000000-0005-0000-0000-00009B040000}"/>
    <cellStyle name="出力 20" xfId="1007" xr:uid="{00000000-0005-0000-0000-00009C040000}"/>
    <cellStyle name="出力 21" xfId="1008" xr:uid="{00000000-0005-0000-0000-00009D040000}"/>
    <cellStyle name="出力 22" xfId="1009" xr:uid="{00000000-0005-0000-0000-00009E040000}"/>
    <cellStyle name="出力 23" xfId="1010" xr:uid="{00000000-0005-0000-0000-00009F040000}"/>
    <cellStyle name="出力 24" xfId="1011" xr:uid="{00000000-0005-0000-0000-0000A0040000}"/>
    <cellStyle name="出力 25" xfId="1012" xr:uid="{00000000-0005-0000-0000-0000A1040000}"/>
    <cellStyle name="出力 3" xfId="1013" xr:uid="{00000000-0005-0000-0000-0000A2040000}"/>
    <cellStyle name="出力 3 2" xfId="1014" xr:uid="{00000000-0005-0000-0000-0000A3040000}"/>
    <cellStyle name="出力 3 2 2" xfId="1454" xr:uid="{00000000-0005-0000-0000-0000A4040000}"/>
    <cellStyle name="出力 3 2 2 2" xfId="1455" xr:uid="{00000000-0005-0000-0000-0000A5040000}"/>
    <cellStyle name="出力 3 2 3" xfId="1456" xr:uid="{00000000-0005-0000-0000-0000A6040000}"/>
    <cellStyle name="出力 3 3" xfId="1015" xr:uid="{00000000-0005-0000-0000-0000A7040000}"/>
    <cellStyle name="出力 3 3 2" xfId="1457" xr:uid="{00000000-0005-0000-0000-0000A8040000}"/>
    <cellStyle name="出力 3 4" xfId="1563" xr:uid="{00000000-0005-0000-0000-0000A9040000}"/>
    <cellStyle name="出力 3 4 2" xfId="1670" xr:uid="{00000000-0005-0000-0000-0000AA040000}"/>
    <cellStyle name="出力 3 5" xfId="1671" xr:uid="{00000000-0005-0000-0000-0000AB040000}"/>
    <cellStyle name="出力 3 5 2" xfId="1672" xr:uid="{00000000-0005-0000-0000-0000AC040000}"/>
    <cellStyle name="出力 3 6" xfId="1673" xr:uid="{00000000-0005-0000-0000-0000AD040000}"/>
    <cellStyle name="出力 4" xfId="1016" xr:uid="{00000000-0005-0000-0000-0000AE040000}"/>
    <cellStyle name="出力 4 2" xfId="1017" xr:uid="{00000000-0005-0000-0000-0000AF040000}"/>
    <cellStyle name="出力 4 2 2" xfId="1458" xr:uid="{00000000-0005-0000-0000-0000B0040000}"/>
    <cellStyle name="出力 4 2 2 2" xfId="1459" xr:uid="{00000000-0005-0000-0000-0000B1040000}"/>
    <cellStyle name="出力 4 2 3" xfId="1460" xr:uid="{00000000-0005-0000-0000-0000B2040000}"/>
    <cellStyle name="出力 4 3" xfId="1018" xr:uid="{00000000-0005-0000-0000-0000B3040000}"/>
    <cellStyle name="出力 4 3 2" xfId="1461" xr:uid="{00000000-0005-0000-0000-0000B4040000}"/>
    <cellStyle name="出力 4 4" xfId="1564" xr:uid="{00000000-0005-0000-0000-0000B5040000}"/>
    <cellStyle name="出力 4 4 2" xfId="1674" xr:uid="{00000000-0005-0000-0000-0000B6040000}"/>
    <cellStyle name="出力 4 5" xfId="1675" xr:uid="{00000000-0005-0000-0000-0000B7040000}"/>
    <cellStyle name="出力 4 5 2" xfId="1676" xr:uid="{00000000-0005-0000-0000-0000B8040000}"/>
    <cellStyle name="出力 4 6" xfId="1677" xr:uid="{00000000-0005-0000-0000-0000B9040000}"/>
    <cellStyle name="出力 5" xfId="1019" xr:uid="{00000000-0005-0000-0000-0000BA040000}"/>
    <cellStyle name="出力 6" xfId="1020" xr:uid="{00000000-0005-0000-0000-0000BB040000}"/>
    <cellStyle name="出力 7" xfId="1021" xr:uid="{00000000-0005-0000-0000-0000BC040000}"/>
    <cellStyle name="出力 8" xfId="1022" xr:uid="{00000000-0005-0000-0000-0000BD040000}"/>
    <cellStyle name="出力 9" xfId="1023" xr:uid="{00000000-0005-0000-0000-0000BE040000}"/>
    <cellStyle name="説明文 10" xfId="1024" xr:uid="{00000000-0005-0000-0000-0000BF040000}"/>
    <cellStyle name="説明文 11" xfId="1025" xr:uid="{00000000-0005-0000-0000-0000C0040000}"/>
    <cellStyle name="説明文 12" xfId="1026" xr:uid="{00000000-0005-0000-0000-0000C1040000}"/>
    <cellStyle name="説明文 13" xfId="1027" xr:uid="{00000000-0005-0000-0000-0000C2040000}"/>
    <cellStyle name="説明文 14" xfId="1028" xr:uid="{00000000-0005-0000-0000-0000C3040000}"/>
    <cellStyle name="説明文 15" xfId="1029" xr:uid="{00000000-0005-0000-0000-0000C4040000}"/>
    <cellStyle name="説明文 16" xfId="1030" xr:uid="{00000000-0005-0000-0000-0000C5040000}"/>
    <cellStyle name="説明文 17" xfId="1031" xr:uid="{00000000-0005-0000-0000-0000C6040000}"/>
    <cellStyle name="説明文 18" xfId="1032" xr:uid="{00000000-0005-0000-0000-0000C7040000}"/>
    <cellStyle name="説明文 19" xfId="1033" xr:uid="{00000000-0005-0000-0000-0000C8040000}"/>
    <cellStyle name="説明文 2" xfId="1034" xr:uid="{00000000-0005-0000-0000-0000C9040000}"/>
    <cellStyle name="説明文 2 2" xfId="1035" xr:uid="{00000000-0005-0000-0000-0000CA040000}"/>
    <cellStyle name="説明文 20" xfId="1036" xr:uid="{00000000-0005-0000-0000-0000CB040000}"/>
    <cellStyle name="説明文 21" xfId="1037" xr:uid="{00000000-0005-0000-0000-0000CC040000}"/>
    <cellStyle name="説明文 22" xfId="1038" xr:uid="{00000000-0005-0000-0000-0000CD040000}"/>
    <cellStyle name="説明文 23" xfId="1039" xr:uid="{00000000-0005-0000-0000-0000CE040000}"/>
    <cellStyle name="説明文 24" xfId="1040" xr:uid="{00000000-0005-0000-0000-0000CF040000}"/>
    <cellStyle name="説明文 25" xfId="1041" xr:uid="{00000000-0005-0000-0000-0000D0040000}"/>
    <cellStyle name="説明文 3" xfId="1042" xr:uid="{00000000-0005-0000-0000-0000D1040000}"/>
    <cellStyle name="説明文 3 2" xfId="1043" xr:uid="{00000000-0005-0000-0000-0000D2040000}"/>
    <cellStyle name="説明文 4" xfId="1044" xr:uid="{00000000-0005-0000-0000-0000D3040000}"/>
    <cellStyle name="説明文 5" xfId="1045" xr:uid="{00000000-0005-0000-0000-0000D4040000}"/>
    <cellStyle name="説明文 6" xfId="1046" xr:uid="{00000000-0005-0000-0000-0000D5040000}"/>
    <cellStyle name="説明文 7" xfId="1047" xr:uid="{00000000-0005-0000-0000-0000D6040000}"/>
    <cellStyle name="説明文 8" xfId="1048" xr:uid="{00000000-0005-0000-0000-0000D7040000}"/>
    <cellStyle name="説明文 9" xfId="1049" xr:uid="{00000000-0005-0000-0000-0000D8040000}"/>
    <cellStyle name="通貨 2" xfId="1050" xr:uid="{00000000-0005-0000-0000-0000D9040000}"/>
    <cellStyle name="通貨 3" xfId="1051" xr:uid="{00000000-0005-0000-0000-0000DA040000}"/>
    <cellStyle name="通貨 3 2" xfId="1052" xr:uid="{00000000-0005-0000-0000-0000DB040000}"/>
    <cellStyle name="入力 10" xfId="1053" xr:uid="{00000000-0005-0000-0000-0000DC040000}"/>
    <cellStyle name="入力 11" xfId="1054" xr:uid="{00000000-0005-0000-0000-0000DD040000}"/>
    <cellStyle name="入力 12" xfId="1055" xr:uid="{00000000-0005-0000-0000-0000DE040000}"/>
    <cellStyle name="入力 13" xfId="1056" xr:uid="{00000000-0005-0000-0000-0000DF040000}"/>
    <cellStyle name="入力 14" xfId="1057" xr:uid="{00000000-0005-0000-0000-0000E0040000}"/>
    <cellStyle name="入力 15" xfId="1058" xr:uid="{00000000-0005-0000-0000-0000E1040000}"/>
    <cellStyle name="入力 16" xfId="1059" xr:uid="{00000000-0005-0000-0000-0000E2040000}"/>
    <cellStyle name="入力 17" xfId="1060" xr:uid="{00000000-0005-0000-0000-0000E3040000}"/>
    <cellStyle name="入力 18" xfId="1061" xr:uid="{00000000-0005-0000-0000-0000E4040000}"/>
    <cellStyle name="入力 19" xfId="1062" xr:uid="{00000000-0005-0000-0000-0000E5040000}"/>
    <cellStyle name="入力 2" xfId="1063" xr:uid="{00000000-0005-0000-0000-0000E6040000}"/>
    <cellStyle name="入力 2 2" xfId="1064" xr:uid="{00000000-0005-0000-0000-0000E7040000}"/>
    <cellStyle name="入力 2 2 2" xfId="1065" xr:uid="{00000000-0005-0000-0000-0000E8040000}"/>
    <cellStyle name="入力 2 2 2 2" xfId="1462" xr:uid="{00000000-0005-0000-0000-0000E9040000}"/>
    <cellStyle name="入力 2 2 2 2 2" xfId="1463" xr:uid="{00000000-0005-0000-0000-0000EA040000}"/>
    <cellStyle name="入力 2 2 2 3" xfId="1464" xr:uid="{00000000-0005-0000-0000-0000EB040000}"/>
    <cellStyle name="入力 2 2 3" xfId="1066" xr:uid="{00000000-0005-0000-0000-0000EC040000}"/>
    <cellStyle name="入力 2 2 3 2" xfId="1465" xr:uid="{00000000-0005-0000-0000-0000ED040000}"/>
    <cellStyle name="入力 2 2 4" xfId="1678" xr:uid="{00000000-0005-0000-0000-0000EE040000}"/>
    <cellStyle name="入力 2 2 4 2" xfId="1679" xr:uid="{00000000-0005-0000-0000-0000EF040000}"/>
    <cellStyle name="入力 2 2 5" xfId="1680" xr:uid="{00000000-0005-0000-0000-0000F0040000}"/>
    <cellStyle name="入力 2 2 6" xfId="1681" xr:uid="{00000000-0005-0000-0000-0000F1040000}"/>
    <cellStyle name="入力 2 2 6 2" xfId="1682" xr:uid="{00000000-0005-0000-0000-0000F2040000}"/>
    <cellStyle name="入力 20" xfId="1067" xr:uid="{00000000-0005-0000-0000-0000F3040000}"/>
    <cellStyle name="入力 21" xfId="1068" xr:uid="{00000000-0005-0000-0000-0000F4040000}"/>
    <cellStyle name="入力 22" xfId="1069" xr:uid="{00000000-0005-0000-0000-0000F5040000}"/>
    <cellStyle name="入力 23" xfId="1070" xr:uid="{00000000-0005-0000-0000-0000F6040000}"/>
    <cellStyle name="入力 24" xfId="1071" xr:uid="{00000000-0005-0000-0000-0000F7040000}"/>
    <cellStyle name="入力 25" xfId="1072" xr:uid="{00000000-0005-0000-0000-0000F8040000}"/>
    <cellStyle name="入力 3" xfId="1073" xr:uid="{00000000-0005-0000-0000-0000F9040000}"/>
    <cellStyle name="入力 3 2" xfId="1074" xr:uid="{00000000-0005-0000-0000-0000FA040000}"/>
    <cellStyle name="入力 3 2 2" xfId="1466" xr:uid="{00000000-0005-0000-0000-0000FB040000}"/>
    <cellStyle name="入力 3 2 2 2" xfId="1467" xr:uid="{00000000-0005-0000-0000-0000FC040000}"/>
    <cellStyle name="入力 3 2 3" xfId="1468" xr:uid="{00000000-0005-0000-0000-0000FD040000}"/>
    <cellStyle name="入力 3 3" xfId="1075" xr:uid="{00000000-0005-0000-0000-0000FE040000}"/>
    <cellStyle name="入力 3 3 2" xfId="1469" xr:uid="{00000000-0005-0000-0000-0000FF040000}"/>
    <cellStyle name="入力 3 4" xfId="1683" xr:uid="{00000000-0005-0000-0000-000000050000}"/>
    <cellStyle name="入力 3 4 2" xfId="1684" xr:uid="{00000000-0005-0000-0000-000001050000}"/>
    <cellStyle name="入力 3 5" xfId="1685" xr:uid="{00000000-0005-0000-0000-000002050000}"/>
    <cellStyle name="入力 3 6" xfId="1686" xr:uid="{00000000-0005-0000-0000-000003050000}"/>
    <cellStyle name="入力 3 6 2" xfId="1687" xr:uid="{00000000-0005-0000-0000-000004050000}"/>
    <cellStyle name="入力 4" xfId="1076" xr:uid="{00000000-0005-0000-0000-000005050000}"/>
    <cellStyle name="入力 4 2" xfId="1077" xr:uid="{00000000-0005-0000-0000-000006050000}"/>
    <cellStyle name="入力 4 2 2" xfId="1470" xr:uid="{00000000-0005-0000-0000-000007050000}"/>
    <cellStyle name="入力 4 2 2 2" xfId="1471" xr:uid="{00000000-0005-0000-0000-000008050000}"/>
    <cellStyle name="入力 4 2 3" xfId="1472" xr:uid="{00000000-0005-0000-0000-000009050000}"/>
    <cellStyle name="入力 4 3" xfId="1078" xr:uid="{00000000-0005-0000-0000-00000A050000}"/>
    <cellStyle name="入力 4 3 2" xfId="1473" xr:uid="{00000000-0005-0000-0000-00000B050000}"/>
    <cellStyle name="入力 4 4" xfId="1688" xr:uid="{00000000-0005-0000-0000-00000C050000}"/>
    <cellStyle name="入力 4 4 2" xfId="1689" xr:uid="{00000000-0005-0000-0000-00000D050000}"/>
    <cellStyle name="入力 4 5" xfId="1690" xr:uid="{00000000-0005-0000-0000-00000E050000}"/>
    <cellStyle name="入力 4 6" xfId="1691" xr:uid="{00000000-0005-0000-0000-00000F050000}"/>
    <cellStyle name="入力 4 6 2" xfId="1692" xr:uid="{00000000-0005-0000-0000-000010050000}"/>
    <cellStyle name="入力 5" xfId="1079" xr:uid="{00000000-0005-0000-0000-000011050000}"/>
    <cellStyle name="入力 6" xfId="1080" xr:uid="{00000000-0005-0000-0000-000012050000}"/>
    <cellStyle name="入力 7" xfId="1081" xr:uid="{00000000-0005-0000-0000-000013050000}"/>
    <cellStyle name="入力 8" xfId="1082" xr:uid="{00000000-0005-0000-0000-000014050000}"/>
    <cellStyle name="入力 9" xfId="1083" xr:uid="{00000000-0005-0000-0000-000015050000}"/>
    <cellStyle name="標準" xfId="0" builtinId="0"/>
    <cellStyle name="標準 10" xfId="1084" xr:uid="{00000000-0005-0000-0000-000017050000}"/>
    <cellStyle name="標準 10 10" xfId="1474" xr:uid="{00000000-0005-0000-0000-000018050000}"/>
    <cellStyle name="標準 10 11" xfId="1475" xr:uid="{00000000-0005-0000-0000-000019050000}"/>
    <cellStyle name="標準 10 12" xfId="1476" xr:uid="{00000000-0005-0000-0000-00001A050000}"/>
    <cellStyle name="標準 10 2" xfId="1085" xr:uid="{00000000-0005-0000-0000-00001B050000}"/>
    <cellStyle name="標準 10 3" xfId="1086" xr:uid="{00000000-0005-0000-0000-00001C050000}"/>
    <cellStyle name="標準 10 4" xfId="1087" xr:uid="{00000000-0005-0000-0000-00001D050000}"/>
    <cellStyle name="標準 10 4 2" xfId="1477" xr:uid="{00000000-0005-0000-0000-00001E050000}"/>
    <cellStyle name="標準 10 4 2 2" xfId="1478" xr:uid="{00000000-0005-0000-0000-00001F050000}"/>
    <cellStyle name="標準 10 4 2 2 2" xfId="1479" xr:uid="{00000000-0005-0000-0000-000020050000}"/>
    <cellStyle name="標準 10 4 2 2 2 2" xfId="1480" xr:uid="{00000000-0005-0000-0000-000021050000}"/>
    <cellStyle name="標準 10 4 2 2 2 2 2" xfId="1481" xr:uid="{00000000-0005-0000-0000-000022050000}"/>
    <cellStyle name="標準 10 4 2 2 2 2 2 2" xfId="1482" xr:uid="{00000000-0005-0000-0000-000023050000}"/>
    <cellStyle name="標準 10 4 3" xfId="1483" xr:uid="{00000000-0005-0000-0000-000024050000}"/>
    <cellStyle name="標準 10 4 3 2" xfId="1484" xr:uid="{00000000-0005-0000-0000-000025050000}"/>
    <cellStyle name="標準 10 5" xfId="1088" xr:uid="{00000000-0005-0000-0000-000026050000}"/>
    <cellStyle name="標準 10 6" xfId="1485" xr:uid="{00000000-0005-0000-0000-000027050000}"/>
    <cellStyle name="標準 10 6 2" xfId="1486" xr:uid="{00000000-0005-0000-0000-000028050000}"/>
    <cellStyle name="標準 10 6 2 2" xfId="1487" xr:uid="{00000000-0005-0000-0000-000029050000}"/>
    <cellStyle name="標準 10 6 2 3" xfId="1488" xr:uid="{00000000-0005-0000-0000-00002A050000}"/>
    <cellStyle name="標準 10 6 2 3 2" xfId="1386" xr:uid="{00000000-0005-0000-0000-00002B050000}"/>
    <cellStyle name="標準 10 7" xfId="1489" xr:uid="{00000000-0005-0000-0000-00002C050000}"/>
    <cellStyle name="標準 10 8" xfId="1490" xr:uid="{00000000-0005-0000-0000-00002D050000}"/>
    <cellStyle name="標準 10 8 2" xfId="1491" xr:uid="{00000000-0005-0000-0000-00002E050000}"/>
    <cellStyle name="標準 10 8 2 2" xfId="1492" xr:uid="{00000000-0005-0000-0000-00002F050000}"/>
    <cellStyle name="標準 10 8 2 2 2" xfId="1493" xr:uid="{00000000-0005-0000-0000-000030050000}"/>
    <cellStyle name="標準 10 8 2 2 3" xfId="1494" xr:uid="{00000000-0005-0000-0000-000031050000}"/>
    <cellStyle name="標準 10 8 2 2 3 2" xfId="1387" xr:uid="{00000000-0005-0000-0000-000032050000}"/>
    <cellStyle name="標準 10 8 2 2 3 2 2" xfId="1495" xr:uid="{00000000-0005-0000-0000-000033050000}"/>
    <cellStyle name="標準 10 8 2 3" xfId="1496" xr:uid="{00000000-0005-0000-0000-000034050000}"/>
    <cellStyle name="標準 10 8 2 4" xfId="1497" xr:uid="{00000000-0005-0000-0000-000035050000}"/>
    <cellStyle name="標準 10 8 2 4 2" xfId="1498" xr:uid="{00000000-0005-0000-0000-000036050000}"/>
    <cellStyle name="標準 10 8 2 4 2 2" xfId="1499" xr:uid="{00000000-0005-0000-0000-000037050000}"/>
    <cellStyle name="標準 10 8 3" xfId="1500" xr:uid="{00000000-0005-0000-0000-000038050000}"/>
    <cellStyle name="標準 10 8 4" xfId="1501" xr:uid="{00000000-0005-0000-0000-000039050000}"/>
    <cellStyle name="標準 10 8 4 2" xfId="1502" xr:uid="{00000000-0005-0000-0000-00003A050000}"/>
    <cellStyle name="標準 10 8 4 2 2" xfId="1503" xr:uid="{00000000-0005-0000-0000-00003B050000}"/>
    <cellStyle name="標準 10 8 4 2 3" xfId="1504" xr:uid="{00000000-0005-0000-0000-00003C050000}"/>
    <cellStyle name="標準 10 9" xfId="1505" xr:uid="{00000000-0005-0000-0000-00003D050000}"/>
    <cellStyle name="標準 10 9 2" xfId="1506" xr:uid="{00000000-0005-0000-0000-00003E050000}"/>
    <cellStyle name="標準 10 9 3" xfId="1507" xr:uid="{00000000-0005-0000-0000-00003F050000}"/>
    <cellStyle name="標準 10 9 3 2" xfId="1508" xr:uid="{00000000-0005-0000-0000-000040050000}"/>
    <cellStyle name="標準 11" xfId="1089" xr:uid="{00000000-0005-0000-0000-000041050000}"/>
    <cellStyle name="標準 11 2" xfId="1090" xr:uid="{00000000-0005-0000-0000-000042050000}"/>
    <cellStyle name="標準 11 2 2" xfId="1693" xr:uid="{00000000-0005-0000-0000-000043050000}"/>
    <cellStyle name="標準 11 3" xfId="1091" xr:uid="{00000000-0005-0000-0000-000044050000}"/>
    <cellStyle name="標準 11 4" xfId="1092" xr:uid="{00000000-0005-0000-0000-000045050000}"/>
    <cellStyle name="標準 12" xfId="1382" xr:uid="{00000000-0005-0000-0000-000046050000}"/>
    <cellStyle name="標準 12 2" xfId="1093" xr:uid="{00000000-0005-0000-0000-000047050000}"/>
    <cellStyle name="標準 12 3" xfId="1094" xr:uid="{00000000-0005-0000-0000-000048050000}"/>
    <cellStyle name="標準 13" xfId="1095" xr:uid="{00000000-0005-0000-0000-000049050000}"/>
    <cellStyle name="標準 13 2" xfId="1096" xr:uid="{00000000-0005-0000-0000-00004A050000}"/>
    <cellStyle name="標準 14" xfId="1383" xr:uid="{00000000-0005-0000-0000-00004B050000}"/>
    <cellStyle name="標準 14 2" xfId="1097" xr:uid="{00000000-0005-0000-0000-00004C050000}"/>
    <cellStyle name="標準 14 3" xfId="1098" xr:uid="{00000000-0005-0000-0000-00004D050000}"/>
    <cellStyle name="標準 14 4" xfId="1099" xr:uid="{00000000-0005-0000-0000-00004E050000}"/>
    <cellStyle name="標準 14 5" xfId="1100" xr:uid="{00000000-0005-0000-0000-00004F050000}"/>
    <cellStyle name="標準 14 6" xfId="1101" xr:uid="{00000000-0005-0000-0000-000050050000}"/>
    <cellStyle name="標準 14 7" xfId="1102" xr:uid="{00000000-0005-0000-0000-000051050000}"/>
    <cellStyle name="標準 14 8" xfId="1103" xr:uid="{00000000-0005-0000-0000-000052050000}"/>
    <cellStyle name="標準 15" xfId="1104" xr:uid="{00000000-0005-0000-0000-000053050000}"/>
    <cellStyle name="標準 15 2" xfId="1105" xr:uid="{00000000-0005-0000-0000-000054050000}"/>
    <cellStyle name="標準 15 3" xfId="1106" xr:uid="{00000000-0005-0000-0000-000055050000}"/>
    <cellStyle name="標準 15 4" xfId="1107" xr:uid="{00000000-0005-0000-0000-000056050000}"/>
    <cellStyle name="標準 15 5" xfId="1108" xr:uid="{00000000-0005-0000-0000-000057050000}"/>
    <cellStyle name="標準 15 6" xfId="1109" xr:uid="{00000000-0005-0000-0000-000058050000}"/>
    <cellStyle name="標準 15 7" xfId="1110" xr:uid="{00000000-0005-0000-0000-000059050000}"/>
    <cellStyle name="標準 16" xfId="1384" xr:uid="{00000000-0005-0000-0000-00005A050000}"/>
    <cellStyle name="標準 16 2" xfId="1111" xr:uid="{00000000-0005-0000-0000-00005B050000}"/>
    <cellStyle name="標準 16 3" xfId="1112" xr:uid="{00000000-0005-0000-0000-00005C050000}"/>
    <cellStyle name="標準 16 4" xfId="1113" xr:uid="{00000000-0005-0000-0000-00005D050000}"/>
    <cellStyle name="標準 16 5" xfId="1114" xr:uid="{00000000-0005-0000-0000-00005E050000}"/>
    <cellStyle name="標準 16 6" xfId="1115" xr:uid="{00000000-0005-0000-0000-00005F050000}"/>
    <cellStyle name="標準 17" xfId="1116" xr:uid="{00000000-0005-0000-0000-000060050000}"/>
    <cellStyle name="標準 17 2" xfId="1117" xr:uid="{00000000-0005-0000-0000-000061050000}"/>
    <cellStyle name="標準 17 3" xfId="1118" xr:uid="{00000000-0005-0000-0000-000062050000}"/>
    <cellStyle name="標準 17 4" xfId="1119" xr:uid="{00000000-0005-0000-0000-000063050000}"/>
    <cellStyle name="標準 17 5" xfId="1120" xr:uid="{00000000-0005-0000-0000-000064050000}"/>
    <cellStyle name="標準 18" xfId="1509" xr:uid="{00000000-0005-0000-0000-000065050000}"/>
    <cellStyle name="標準 18 2" xfId="1121" xr:uid="{00000000-0005-0000-0000-000066050000}"/>
    <cellStyle name="標準 18 3" xfId="1122" xr:uid="{00000000-0005-0000-0000-000067050000}"/>
    <cellStyle name="標準 19" xfId="1510" xr:uid="{00000000-0005-0000-0000-000068050000}"/>
    <cellStyle name="標準 19 2" xfId="1123" xr:uid="{00000000-0005-0000-0000-000069050000}"/>
    <cellStyle name="標準 19 2 2" xfId="1511" xr:uid="{00000000-0005-0000-0000-00006A050000}"/>
    <cellStyle name="標準 19 2 2 2" xfId="1512" xr:uid="{00000000-0005-0000-0000-00006B050000}"/>
    <cellStyle name="標準 19 2 2 2 2" xfId="1513" xr:uid="{00000000-0005-0000-0000-00006C050000}"/>
    <cellStyle name="標準 19 2 2 2 2 2" xfId="1514" xr:uid="{00000000-0005-0000-0000-00006D050000}"/>
    <cellStyle name="標準 19 2 2 2 2 2 2" xfId="1515" xr:uid="{00000000-0005-0000-0000-00006E050000}"/>
    <cellStyle name="標準 19 2 2 2 2 2 2 2" xfId="1516" xr:uid="{00000000-0005-0000-0000-00006F050000}"/>
    <cellStyle name="標準 19 2 2 2 2 2 2 2 2" xfId="1517" xr:uid="{00000000-0005-0000-0000-000070050000}"/>
    <cellStyle name="標準 19 2 2 2 2 2 3" xfId="1518" xr:uid="{00000000-0005-0000-0000-000071050000}"/>
    <cellStyle name="標準 19 2 2 2 2 2 4" xfId="1519" xr:uid="{00000000-0005-0000-0000-000072050000}"/>
    <cellStyle name="標準 19 2 2 2 2 2 4 2" xfId="1520" xr:uid="{00000000-0005-0000-0000-000073050000}"/>
    <cellStyle name="標準 19 2 2 2 2 2 4 3" xfId="1521" xr:uid="{00000000-0005-0000-0000-000074050000}"/>
    <cellStyle name="標準 19 2 2 2 3" xfId="1522" xr:uid="{00000000-0005-0000-0000-000075050000}"/>
    <cellStyle name="標準 19 2 2 2 3 2" xfId="1523" xr:uid="{00000000-0005-0000-0000-000076050000}"/>
    <cellStyle name="標準 19 2 2 2 3 2 2" xfId="1524" xr:uid="{00000000-0005-0000-0000-000077050000}"/>
    <cellStyle name="標準 19 2 2 2 3 2 3" xfId="1525" xr:uid="{00000000-0005-0000-0000-000078050000}"/>
    <cellStyle name="標準 19 2 2 3" xfId="1526" xr:uid="{00000000-0005-0000-0000-000079050000}"/>
    <cellStyle name="標準 19 2 2 3 2" xfId="1527" xr:uid="{00000000-0005-0000-0000-00007A050000}"/>
    <cellStyle name="標準 19 2 2 3 2 2" xfId="1528" xr:uid="{00000000-0005-0000-0000-00007B050000}"/>
    <cellStyle name="標準 2" xfId="1" xr:uid="{00000000-0005-0000-0000-00007C050000}"/>
    <cellStyle name="標準 2 10" xfId="1124" xr:uid="{00000000-0005-0000-0000-00007D050000}"/>
    <cellStyle name="標準 2 11" xfId="1125" xr:uid="{00000000-0005-0000-0000-00007E050000}"/>
    <cellStyle name="標準 2 12" xfId="1126" xr:uid="{00000000-0005-0000-0000-00007F050000}"/>
    <cellStyle name="標準 2 13" xfId="1127" xr:uid="{00000000-0005-0000-0000-000080050000}"/>
    <cellStyle name="標準 2 14" xfId="1128" xr:uid="{00000000-0005-0000-0000-000081050000}"/>
    <cellStyle name="標準 2 15" xfId="1129" xr:uid="{00000000-0005-0000-0000-000082050000}"/>
    <cellStyle name="標準 2 16" xfId="1130" xr:uid="{00000000-0005-0000-0000-000083050000}"/>
    <cellStyle name="標準 2 17" xfId="1131" xr:uid="{00000000-0005-0000-0000-000084050000}"/>
    <cellStyle name="標準 2 18" xfId="1132" xr:uid="{00000000-0005-0000-0000-000085050000}"/>
    <cellStyle name="標準 2 19" xfId="1133" xr:uid="{00000000-0005-0000-0000-000086050000}"/>
    <cellStyle name="標準 2 2" xfId="1134" xr:uid="{00000000-0005-0000-0000-000087050000}"/>
    <cellStyle name="標準 2 2 10" xfId="1135" xr:uid="{00000000-0005-0000-0000-000088050000}"/>
    <cellStyle name="標準 2 2 11" xfId="1136" xr:uid="{00000000-0005-0000-0000-000089050000}"/>
    <cellStyle name="標準 2 2 12" xfId="1137" xr:uid="{00000000-0005-0000-0000-00008A050000}"/>
    <cellStyle name="標準 2 2 13" xfId="1138" xr:uid="{00000000-0005-0000-0000-00008B050000}"/>
    <cellStyle name="標準 2 2 14" xfId="1139" xr:uid="{00000000-0005-0000-0000-00008C050000}"/>
    <cellStyle name="標準 2 2 15" xfId="1140" xr:uid="{00000000-0005-0000-0000-00008D050000}"/>
    <cellStyle name="標準 2 2 16" xfId="1141" xr:uid="{00000000-0005-0000-0000-00008E050000}"/>
    <cellStyle name="標準 2 2 17" xfId="1142" xr:uid="{00000000-0005-0000-0000-00008F050000}"/>
    <cellStyle name="標準 2 2 18" xfId="1143" xr:uid="{00000000-0005-0000-0000-000090050000}"/>
    <cellStyle name="標準 2 2 19" xfId="1144" xr:uid="{00000000-0005-0000-0000-000091050000}"/>
    <cellStyle name="標準 2 2 2" xfId="1145" xr:uid="{00000000-0005-0000-0000-000092050000}"/>
    <cellStyle name="標準 2 2 2 2" xfId="1146" xr:uid="{00000000-0005-0000-0000-000093050000}"/>
    <cellStyle name="標準 2 2 2 2 2" xfId="1147" xr:uid="{00000000-0005-0000-0000-000094050000}"/>
    <cellStyle name="標準 2 2 2 2_23_CRUDマトリックス(機能レベル)" xfId="1148" xr:uid="{00000000-0005-0000-0000-000095050000}"/>
    <cellStyle name="標準 2 2 2_23_CRUDマトリックス(機能レベル)" xfId="1149" xr:uid="{00000000-0005-0000-0000-000096050000}"/>
    <cellStyle name="標準 2 2 20" xfId="1150" xr:uid="{00000000-0005-0000-0000-000097050000}"/>
    <cellStyle name="標準 2 2 21" xfId="1151" xr:uid="{00000000-0005-0000-0000-000098050000}"/>
    <cellStyle name="標準 2 2 22" xfId="1152" xr:uid="{00000000-0005-0000-0000-000099050000}"/>
    <cellStyle name="標準 2 2 23" xfId="1153" xr:uid="{00000000-0005-0000-0000-00009A050000}"/>
    <cellStyle name="標準 2 2 24" xfId="1154" xr:uid="{00000000-0005-0000-0000-00009B050000}"/>
    <cellStyle name="標準 2 2 25" xfId="1155" xr:uid="{00000000-0005-0000-0000-00009C050000}"/>
    <cellStyle name="標準 2 2 26" xfId="1156" xr:uid="{00000000-0005-0000-0000-00009D050000}"/>
    <cellStyle name="標準 2 2 27" xfId="1157" xr:uid="{00000000-0005-0000-0000-00009E050000}"/>
    <cellStyle name="標準 2 2 28" xfId="1158" xr:uid="{00000000-0005-0000-0000-00009F050000}"/>
    <cellStyle name="標準 2 2 29" xfId="1159" xr:uid="{00000000-0005-0000-0000-0000A0050000}"/>
    <cellStyle name="標準 2 2 3" xfId="1160" xr:uid="{00000000-0005-0000-0000-0000A1050000}"/>
    <cellStyle name="標準 2 2 30" xfId="1161" xr:uid="{00000000-0005-0000-0000-0000A2050000}"/>
    <cellStyle name="標準 2 2 31" xfId="1162" xr:uid="{00000000-0005-0000-0000-0000A3050000}"/>
    <cellStyle name="標準 2 2 4" xfId="1163" xr:uid="{00000000-0005-0000-0000-0000A4050000}"/>
    <cellStyle name="標準 2 2 5" xfId="1164" xr:uid="{00000000-0005-0000-0000-0000A5050000}"/>
    <cellStyle name="標準 2 2 6" xfId="1165" xr:uid="{00000000-0005-0000-0000-0000A6050000}"/>
    <cellStyle name="標準 2 2 7" xfId="1166" xr:uid="{00000000-0005-0000-0000-0000A7050000}"/>
    <cellStyle name="標準 2 2 8" xfId="1167" xr:uid="{00000000-0005-0000-0000-0000A8050000}"/>
    <cellStyle name="標準 2 2 9" xfId="1168" xr:uid="{00000000-0005-0000-0000-0000A9050000}"/>
    <cellStyle name="標準 2 2_23_CRUDマトリックス(機能レベル)" xfId="1169" xr:uid="{00000000-0005-0000-0000-0000AA050000}"/>
    <cellStyle name="標準 2 20" xfId="1170" xr:uid="{00000000-0005-0000-0000-0000AB050000}"/>
    <cellStyle name="標準 2 21" xfId="1171" xr:uid="{00000000-0005-0000-0000-0000AC050000}"/>
    <cellStyle name="標準 2 22" xfId="1172" xr:uid="{00000000-0005-0000-0000-0000AD050000}"/>
    <cellStyle name="標準 2 23" xfId="1173" xr:uid="{00000000-0005-0000-0000-0000AE050000}"/>
    <cellStyle name="標準 2 24" xfId="1174" xr:uid="{00000000-0005-0000-0000-0000AF050000}"/>
    <cellStyle name="標準 2 25" xfId="1175" xr:uid="{00000000-0005-0000-0000-0000B0050000}"/>
    <cellStyle name="標準 2 26" xfId="1565" xr:uid="{00000000-0005-0000-0000-0000B1050000}"/>
    <cellStyle name="標準 2 26 2" xfId="1566" xr:uid="{00000000-0005-0000-0000-0000B2050000}"/>
    <cellStyle name="標準 2 3" xfId="1176" xr:uid="{00000000-0005-0000-0000-0000B3050000}"/>
    <cellStyle name="標準 2 3 10" xfId="1177" xr:uid="{00000000-0005-0000-0000-0000B4050000}"/>
    <cellStyle name="標準 2 3 11" xfId="1178" xr:uid="{00000000-0005-0000-0000-0000B5050000}"/>
    <cellStyle name="標準 2 3 12" xfId="1179" xr:uid="{00000000-0005-0000-0000-0000B6050000}"/>
    <cellStyle name="標準 2 3 13" xfId="1180" xr:uid="{00000000-0005-0000-0000-0000B7050000}"/>
    <cellStyle name="標準 2 3 14" xfId="1181" xr:uid="{00000000-0005-0000-0000-0000B8050000}"/>
    <cellStyle name="標準 2 3 15" xfId="1182" xr:uid="{00000000-0005-0000-0000-0000B9050000}"/>
    <cellStyle name="標準 2 3 16" xfId="1183" xr:uid="{00000000-0005-0000-0000-0000BA050000}"/>
    <cellStyle name="標準 2 3 17" xfId="1184" xr:uid="{00000000-0005-0000-0000-0000BB050000}"/>
    <cellStyle name="標準 2 3 18" xfId="1185" xr:uid="{00000000-0005-0000-0000-0000BC050000}"/>
    <cellStyle name="標準 2 3 19" xfId="1186" xr:uid="{00000000-0005-0000-0000-0000BD050000}"/>
    <cellStyle name="標準 2 3 2" xfId="1187" xr:uid="{00000000-0005-0000-0000-0000BE050000}"/>
    <cellStyle name="標準 2 3 2 2" xfId="1188" xr:uid="{00000000-0005-0000-0000-0000BF050000}"/>
    <cellStyle name="標準 2 3 2 2 2" xfId="1189" xr:uid="{00000000-0005-0000-0000-0000C0050000}"/>
    <cellStyle name="標準 2 3 2 2_23_CRUDマトリックス(機能レベル)" xfId="1190" xr:uid="{00000000-0005-0000-0000-0000C1050000}"/>
    <cellStyle name="標準 2 3 2 3" xfId="1694" xr:uid="{00000000-0005-0000-0000-0000C2050000}"/>
    <cellStyle name="標準 2 3 2_23_CRUDマトリックス(機能レベル)" xfId="1191" xr:uid="{00000000-0005-0000-0000-0000C3050000}"/>
    <cellStyle name="標準 2 3 20" xfId="1192" xr:uid="{00000000-0005-0000-0000-0000C4050000}"/>
    <cellStyle name="標準 2 3 21" xfId="1193" xr:uid="{00000000-0005-0000-0000-0000C5050000}"/>
    <cellStyle name="標準 2 3 22" xfId="1194" xr:uid="{00000000-0005-0000-0000-0000C6050000}"/>
    <cellStyle name="標準 2 3 23" xfId="1195" xr:uid="{00000000-0005-0000-0000-0000C7050000}"/>
    <cellStyle name="標準 2 3 24" xfId="1196" xr:uid="{00000000-0005-0000-0000-0000C8050000}"/>
    <cellStyle name="標準 2 3 25" xfId="1197" xr:uid="{00000000-0005-0000-0000-0000C9050000}"/>
    <cellStyle name="標準 2 3 26" xfId="1198" xr:uid="{00000000-0005-0000-0000-0000CA050000}"/>
    <cellStyle name="標準 2 3 27" xfId="1199" xr:uid="{00000000-0005-0000-0000-0000CB050000}"/>
    <cellStyle name="標準 2 3 28" xfId="1200" xr:uid="{00000000-0005-0000-0000-0000CC050000}"/>
    <cellStyle name="標準 2 3 29" xfId="1201" xr:uid="{00000000-0005-0000-0000-0000CD050000}"/>
    <cellStyle name="標準 2 3 3" xfId="1202" xr:uid="{00000000-0005-0000-0000-0000CE050000}"/>
    <cellStyle name="標準 2 3 4" xfId="1203" xr:uid="{00000000-0005-0000-0000-0000CF050000}"/>
    <cellStyle name="標準 2 3 4 2" xfId="1695" xr:uid="{00000000-0005-0000-0000-0000D0050000}"/>
    <cellStyle name="標準 2 3 5" xfId="1204" xr:uid="{00000000-0005-0000-0000-0000D1050000}"/>
    <cellStyle name="標準 2 3 6" xfId="1205" xr:uid="{00000000-0005-0000-0000-0000D2050000}"/>
    <cellStyle name="標準 2 3 7" xfId="1206" xr:uid="{00000000-0005-0000-0000-0000D3050000}"/>
    <cellStyle name="標準 2 3 8" xfId="1207" xr:uid="{00000000-0005-0000-0000-0000D4050000}"/>
    <cellStyle name="標準 2 3 9" xfId="1208" xr:uid="{00000000-0005-0000-0000-0000D5050000}"/>
    <cellStyle name="標準 2 3_23_CRUDマトリックス(機能レベル)" xfId="1209" xr:uid="{00000000-0005-0000-0000-0000D6050000}"/>
    <cellStyle name="標準 2 4" xfId="1210" xr:uid="{00000000-0005-0000-0000-0000D7050000}"/>
    <cellStyle name="標準 2 4 10" xfId="1211" xr:uid="{00000000-0005-0000-0000-0000D8050000}"/>
    <cellStyle name="標準 2 4 11" xfId="1212" xr:uid="{00000000-0005-0000-0000-0000D9050000}"/>
    <cellStyle name="標準 2 4 12" xfId="1213" xr:uid="{00000000-0005-0000-0000-0000DA050000}"/>
    <cellStyle name="標準 2 4 13" xfId="1214" xr:uid="{00000000-0005-0000-0000-0000DB050000}"/>
    <cellStyle name="標準 2 4 14" xfId="1215" xr:uid="{00000000-0005-0000-0000-0000DC050000}"/>
    <cellStyle name="標準 2 4 15" xfId="1216" xr:uid="{00000000-0005-0000-0000-0000DD050000}"/>
    <cellStyle name="標準 2 4 16" xfId="1217" xr:uid="{00000000-0005-0000-0000-0000DE050000}"/>
    <cellStyle name="標準 2 4 17" xfId="1218" xr:uid="{00000000-0005-0000-0000-0000DF050000}"/>
    <cellStyle name="標準 2 4 18" xfId="1219" xr:uid="{00000000-0005-0000-0000-0000E0050000}"/>
    <cellStyle name="標準 2 4 19" xfId="1220" xr:uid="{00000000-0005-0000-0000-0000E1050000}"/>
    <cellStyle name="標準 2 4 2" xfId="1221" xr:uid="{00000000-0005-0000-0000-0000E2050000}"/>
    <cellStyle name="標準 2 4 2 2" xfId="1696" xr:uid="{00000000-0005-0000-0000-0000E3050000}"/>
    <cellStyle name="標準 2 4 20" xfId="1222" xr:uid="{00000000-0005-0000-0000-0000E4050000}"/>
    <cellStyle name="標準 2 4 21" xfId="1223" xr:uid="{00000000-0005-0000-0000-0000E5050000}"/>
    <cellStyle name="標準 2 4 22" xfId="1224" xr:uid="{00000000-0005-0000-0000-0000E6050000}"/>
    <cellStyle name="標準 2 4 23" xfId="1225" xr:uid="{00000000-0005-0000-0000-0000E7050000}"/>
    <cellStyle name="標準 2 4 24" xfId="1226" xr:uid="{00000000-0005-0000-0000-0000E8050000}"/>
    <cellStyle name="標準 2 4 3" xfId="1227" xr:uid="{00000000-0005-0000-0000-0000E9050000}"/>
    <cellStyle name="標準 2 4 4" xfId="1228" xr:uid="{00000000-0005-0000-0000-0000EA050000}"/>
    <cellStyle name="標準 2 4 5" xfId="1229" xr:uid="{00000000-0005-0000-0000-0000EB050000}"/>
    <cellStyle name="標準 2 4 6" xfId="1230" xr:uid="{00000000-0005-0000-0000-0000EC050000}"/>
    <cellStyle name="標準 2 4 7" xfId="1231" xr:uid="{00000000-0005-0000-0000-0000ED050000}"/>
    <cellStyle name="標準 2 4 8" xfId="1232" xr:uid="{00000000-0005-0000-0000-0000EE050000}"/>
    <cellStyle name="標準 2 4 9" xfId="1233" xr:uid="{00000000-0005-0000-0000-0000EF050000}"/>
    <cellStyle name="標準 2 4_23_CRUDマトリックス(機能レベル)" xfId="1234" xr:uid="{00000000-0005-0000-0000-0000F0050000}"/>
    <cellStyle name="標準 2 5" xfId="1235" xr:uid="{00000000-0005-0000-0000-0000F1050000}"/>
    <cellStyle name="標準 2 5 10" xfId="1236" xr:uid="{00000000-0005-0000-0000-0000F2050000}"/>
    <cellStyle name="標準 2 5 11" xfId="1237" xr:uid="{00000000-0005-0000-0000-0000F3050000}"/>
    <cellStyle name="標準 2 5 12" xfId="1238" xr:uid="{00000000-0005-0000-0000-0000F4050000}"/>
    <cellStyle name="標準 2 5 13" xfId="1239" xr:uid="{00000000-0005-0000-0000-0000F5050000}"/>
    <cellStyle name="標準 2 5 14" xfId="1240" xr:uid="{00000000-0005-0000-0000-0000F6050000}"/>
    <cellStyle name="標準 2 5 15" xfId="1241" xr:uid="{00000000-0005-0000-0000-0000F7050000}"/>
    <cellStyle name="標準 2 5 16" xfId="1242" xr:uid="{00000000-0005-0000-0000-0000F8050000}"/>
    <cellStyle name="標準 2 5 17" xfId="1243" xr:uid="{00000000-0005-0000-0000-0000F9050000}"/>
    <cellStyle name="標準 2 5 18" xfId="1244" xr:uid="{00000000-0005-0000-0000-0000FA050000}"/>
    <cellStyle name="標準 2 5 19" xfId="1245" xr:uid="{00000000-0005-0000-0000-0000FB050000}"/>
    <cellStyle name="標準 2 5 2" xfId="1246" xr:uid="{00000000-0005-0000-0000-0000FC050000}"/>
    <cellStyle name="標準 2 5 2 2" xfId="1549" xr:uid="{00000000-0005-0000-0000-0000FD050000}"/>
    <cellStyle name="標準 2 5 20" xfId="1247" xr:uid="{00000000-0005-0000-0000-0000FE050000}"/>
    <cellStyle name="標準 2 5 21" xfId="1248" xr:uid="{00000000-0005-0000-0000-0000FF050000}"/>
    <cellStyle name="標準 2 5 22" xfId="1249" xr:uid="{00000000-0005-0000-0000-000000060000}"/>
    <cellStyle name="標準 2 5 23" xfId="1250" xr:uid="{00000000-0005-0000-0000-000001060000}"/>
    <cellStyle name="標準 2 5 3" xfId="1251" xr:uid="{00000000-0005-0000-0000-000002060000}"/>
    <cellStyle name="標準 2 5 3 2" xfId="1529" xr:uid="{00000000-0005-0000-0000-000003060000}"/>
    <cellStyle name="標準 2 5 4" xfId="1252" xr:uid="{00000000-0005-0000-0000-000004060000}"/>
    <cellStyle name="標準 2 5 5" xfId="1253" xr:uid="{00000000-0005-0000-0000-000005060000}"/>
    <cellStyle name="標準 2 5 6" xfId="1254" xr:uid="{00000000-0005-0000-0000-000006060000}"/>
    <cellStyle name="標準 2 5 7" xfId="1255" xr:uid="{00000000-0005-0000-0000-000007060000}"/>
    <cellStyle name="標準 2 5 8" xfId="1256" xr:uid="{00000000-0005-0000-0000-000008060000}"/>
    <cellStyle name="標準 2 5 9" xfId="1257" xr:uid="{00000000-0005-0000-0000-000009060000}"/>
    <cellStyle name="標準 2 5_23_CRUDマトリックス(機能レベル)" xfId="1258" xr:uid="{00000000-0005-0000-0000-00000A060000}"/>
    <cellStyle name="標準 2 6" xfId="1259" xr:uid="{00000000-0005-0000-0000-00000B060000}"/>
    <cellStyle name="標準 2 6 10" xfId="1260" xr:uid="{00000000-0005-0000-0000-00000C060000}"/>
    <cellStyle name="標準 2 6 11" xfId="1261" xr:uid="{00000000-0005-0000-0000-00000D060000}"/>
    <cellStyle name="標準 2 6 12" xfId="1262" xr:uid="{00000000-0005-0000-0000-00000E060000}"/>
    <cellStyle name="標準 2 6 13" xfId="1263" xr:uid="{00000000-0005-0000-0000-00000F060000}"/>
    <cellStyle name="標準 2 6 14" xfId="1264" xr:uid="{00000000-0005-0000-0000-000010060000}"/>
    <cellStyle name="標準 2 6 15" xfId="1265" xr:uid="{00000000-0005-0000-0000-000011060000}"/>
    <cellStyle name="標準 2 6 16" xfId="1266" xr:uid="{00000000-0005-0000-0000-000012060000}"/>
    <cellStyle name="標準 2 6 17" xfId="1267" xr:uid="{00000000-0005-0000-0000-000013060000}"/>
    <cellStyle name="標準 2 6 18" xfId="1268" xr:uid="{00000000-0005-0000-0000-000014060000}"/>
    <cellStyle name="標準 2 6 19" xfId="1269" xr:uid="{00000000-0005-0000-0000-000015060000}"/>
    <cellStyle name="標準 2 6 2" xfId="1270" xr:uid="{00000000-0005-0000-0000-000016060000}"/>
    <cellStyle name="標準 2 6 20" xfId="1271" xr:uid="{00000000-0005-0000-0000-000017060000}"/>
    <cellStyle name="標準 2 6 21" xfId="1272" xr:uid="{00000000-0005-0000-0000-000018060000}"/>
    <cellStyle name="標準 2 6 22" xfId="1273" xr:uid="{00000000-0005-0000-0000-000019060000}"/>
    <cellStyle name="標準 2 6 3" xfId="1274" xr:uid="{00000000-0005-0000-0000-00001A060000}"/>
    <cellStyle name="標準 2 6 4" xfId="1275" xr:uid="{00000000-0005-0000-0000-00001B060000}"/>
    <cellStyle name="標準 2 6 5" xfId="1276" xr:uid="{00000000-0005-0000-0000-00001C060000}"/>
    <cellStyle name="標準 2 6 6" xfId="1277" xr:uid="{00000000-0005-0000-0000-00001D060000}"/>
    <cellStyle name="標準 2 6 7" xfId="1278" xr:uid="{00000000-0005-0000-0000-00001E060000}"/>
    <cellStyle name="標準 2 6 8" xfId="1279" xr:uid="{00000000-0005-0000-0000-00001F060000}"/>
    <cellStyle name="標準 2 6 9" xfId="1280" xr:uid="{00000000-0005-0000-0000-000020060000}"/>
    <cellStyle name="標準 2 6_23_CRUDマトリックス(機能レベル)" xfId="1281" xr:uid="{00000000-0005-0000-0000-000021060000}"/>
    <cellStyle name="標準 2 7" xfId="1282" xr:uid="{00000000-0005-0000-0000-000022060000}"/>
    <cellStyle name="標準 2 7 2" xfId="1530" xr:uid="{00000000-0005-0000-0000-000023060000}"/>
    <cellStyle name="標準 2 7 2 2" xfId="1531" xr:uid="{00000000-0005-0000-0000-000024060000}"/>
    <cellStyle name="標準 2 7 2 3" xfId="1532" xr:uid="{00000000-0005-0000-0000-000025060000}"/>
    <cellStyle name="標準 2 7 2 3 2" xfId="1388" xr:uid="{00000000-0005-0000-0000-000026060000}"/>
    <cellStyle name="標準 2 8" xfId="1283" xr:uid="{00000000-0005-0000-0000-000027060000}"/>
    <cellStyle name="標準 2 9" xfId="1284" xr:uid="{00000000-0005-0000-0000-000028060000}"/>
    <cellStyle name="標準 2 9 2" xfId="1533" xr:uid="{00000000-0005-0000-0000-000029060000}"/>
    <cellStyle name="標準 2 9 2 2" xfId="1534" xr:uid="{00000000-0005-0000-0000-00002A060000}"/>
    <cellStyle name="標準 2 9 2 2 2" xfId="1535" xr:uid="{00000000-0005-0000-0000-00002B060000}"/>
    <cellStyle name="標準 2 9 2 2 3" xfId="1536" xr:uid="{00000000-0005-0000-0000-00002C060000}"/>
    <cellStyle name="標準 2 9 2 2 3 2" xfId="1385" xr:uid="{00000000-0005-0000-0000-00002D060000}"/>
    <cellStyle name="標準 2 9 2 2 3 2 2" xfId="1537" xr:uid="{00000000-0005-0000-0000-00002E060000}"/>
    <cellStyle name="標準 2 9 2 3" xfId="1538" xr:uid="{00000000-0005-0000-0000-00002F060000}"/>
    <cellStyle name="標準 2 9 2 4" xfId="1539" xr:uid="{00000000-0005-0000-0000-000030060000}"/>
    <cellStyle name="標準 2 9 2 4 2" xfId="1540" xr:uid="{00000000-0005-0000-0000-000031060000}"/>
    <cellStyle name="標準 2 9 2 4 2 2" xfId="1541" xr:uid="{00000000-0005-0000-0000-000032060000}"/>
    <cellStyle name="標準 2 9 2 4 2 2 2" xfId="1542" xr:uid="{00000000-0005-0000-0000-000033060000}"/>
    <cellStyle name="標準 20" xfId="1543" xr:uid="{00000000-0005-0000-0000-000034060000}"/>
    <cellStyle name="標準 20 2" xfId="1285" xr:uid="{00000000-0005-0000-0000-000035060000}"/>
    <cellStyle name="標準 20 2 2" xfId="1544" xr:uid="{00000000-0005-0000-0000-000036060000}"/>
    <cellStyle name="標準 20 3" xfId="1286" xr:uid="{00000000-0005-0000-0000-000037060000}"/>
    <cellStyle name="標準 20 4" xfId="1287" xr:uid="{00000000-0005-0000-0000-000038060000}"/>
    <cellStyle name="標準 21" xfId="1545" xr:uid="{00000000-0005-0000-0000-000039060000}"/>
    <cellStyle name="標準 21 2" xfId="1288" xr:uid="{00000000-0005-0000-0000-00003A060000}"/>
    <cellStyle name="標準 21 3" xfId="1289" xr:uid="{00000000-0005-0000-0000-00003B060000}"/>
    <cellStyle name="標準 22" xfId="1546" xr:uid="{00000000-0005-0000-0000-00003C060000}"/>
    <cellStyle name="標準 22 2" xfId="1290" xr:uid="{00000000-0005-0000-0000-00003D060000}"/>
    <cellStyle name="標準 22 2 2" xfId="1547" xr:uid="{00000000-0005-0000-0000-00003E060000}"/>
    <cellStyle name="標準 23 2" xfId="1291" xr:uid="{00000000-0005-0000-0000-00003F060000}"/>
    <cellStyle name="標準 23 3" xfId="1292" xr:uid="{00000000-0005-0000-0000-000040060000}"/>
    <cellStyle name="標準 23 4" xfId="1293" xr:uid="{00000000-0005-0000-0000-000041060000}"/>
    <cellStyle name="標準 24 2" xfId="1294" xr:uid="{00000000-0005-0000-0000-000042060000}"/>
    <cellStyle name="標準 24 3" xfId="1295" xr:uid="{00000000-0005-0000-0000-000043060000}"/>
    <cellStyle name="標準 25 2" xfId="1296" xr:uid="{00000000-0005-0000-0000-000044060000}"/>
    <cellStyle name="標準 3" xfId="1297" xr:uid="{00000000-0005-0000-0000-000045060000}"/>
    <cellStyle name="標準 3 10" xfId="1298" xr:uid="{00000000-0005-0000-0000-000046060000}"/>
    <cellStyle name="標準 3 11" xfId="1299" xr:uid="{00000000-0005-0000-0000-000047060000}"/>
    <cellStyle name="標準 3 12" xfId="1300" xr:uid="{00000000-0005-0000-0000-000048060000}"/>
    <cellStyle name="標準 3 13" xfId="1301" xr:uid="{00000000-0005-0000-0000-000049060000}"/>
    <cellStyle name="標準 3 14" xfId="1302" xr:uid="{00000000-0005-0000-0000-00004A060000}"/>
    <cellStyle name="標準 3 15" xfId="1303" xr:uid="{00000000-0005-0000-0000-00004B060000}"/>
    <cellStyle name="標準 3 16" xfId="1304" xr:uid="{00000000-0005-0000-0000-00004C060000}"/>
    <cellStyle name="標準 3 17" xfId="1305" xr:uid="{00000000-0005-0000-0000-00004D060000}"/>
    <cellStyle name="標準 3 18" xfId="1306" xr:uid="{00000000-0005-0000-0000-00004E060000}"/>
    <cellStyle name="標準 3 19" xfId="1307" xr:uid="{00000000-0005-0000-0000-00004F060000}"/>
    <cellStyle name="標準 3 2" xfId="1308" xr:uid="{00000000-0005-0000-0000-000050060000}"/>
    <cellStyle name="標準 3 2 2" xfId="1309" xr:uid="{00000000-0005-0000-0000-000051060000}"/>
    <cellStyle name="標準 3 2 2 2" xfId="1697" xr:uid="{00000000-0005-0000-0000-000052060000}"/>
    <cellStyle name="標準 3 2 2 2 2" xfId="1698" xr:uid="{00000000-0005-0000-0000-000053060000}"/>
    <cellStyle name="標準 3 2 2 2 2 2" xfId="1699" xr:uid="{00000000-0005-0000-0000-000054060000}"/>
    <cellStyle name="標準 3 2 2 2 3" xfId="1700" xr:uid="{00000000-0005-0000-0000-000055060000}"/>
    <cellStyle name="標準 3 2 2 3" xfId="1701" xr:uid="{00000000-0005-0000-0000-000056060000}"/>
    <cellStyle name="標準 3 2 2 4" xfId="1702" xr:uid="{00000000-0005-0000-0000-000057060000}"/>
    <cellStyle name="標準 3 2 2 5" xfId="1703" xr:uid="{00000000-0005-0000-0000-000058060000}"/>
    <cellStyle name="標準 3 2 3" xfId="1567" xr:uid="{00000000-0005-0000-0000-000059060000}"/>
    <cellStyle name="標準 3 2 3 2" xfId="1704" xr:uid="{00000000-0005-0000-0000-00005A060000}"/>
    <cellStyle name="標準 3 2 3 2 2" xfId="1568" xr:uid="{00000000-0005-0000-0000-00005B060000}"/>
    <cellStyle name="標準 3 2 3 2 2 2" xfId="1569" xr:uid="{00000000-0005-0000-0000-00005C060000}"/>
    <cellStyle name="標準 3 2 3 3" xfId="1705" xr:uid="{00000000-0005-0000-0000-00005D060000}"/>
    <cellStyle name="標準 3 2 3 3 2" xfId="1706" xr:uid="{00000000-0005-0000-0000-00005E060000}"/>
    <cellStyle name="標準 3 2 3 4" xfId="1707" xr:uid="{00000000-0005-0000-0000-00005F060000}"/>
    <cellStyle name="標準 3 2 4" xfId="1708" xr:uid="{00000000-0005-0000-0000-000060060000}"/>
    <cellStyle name="標準 3 2 5" xfId="1709" xr:uid="{00000000-0005-0000-0000-000061060000}"/>
    <cellStyle name="標準 3 2 5 2" xfId="1710" xr:uid="{00000000-0005-0000-0000-000062060000}"/>
    <cellStyle name="標準 3 20" xfId="1310" xr:uid="{00000000-0005-0000-0000-000063060000}"/>
    <cellStyle name="標準 3 21" xfId="1311" xr:uid="{00000000-0005-0000-0000-000064060000}"/>
    <cellStyle name="標準 3 22" xfId="1312" xr:uid="{00000000-0005-0000-0000-000065060000}"/>
    <cellStyle name="標準 3 23" xfId="1313" xr:uid="{00000000-0005-0000-0000-000066060000}"/>
    <cellStyle name="標準 3 24" xfId="1314" xr:uid="{00000000-0005-0000-0000-000067060000}"/>
    <cellStyle name="標準 3 25" xfId="1315" xr:uid="{00000000-0005-0000-0000-000068060000}"/>
    <cellStyle name="標準 3 26" xfId="1316" xr:uid="{00000000-0005-0000-0000-000069060000}"/>
    <cellStyle name="標準 3 27" xfId="1317" xr:uid="{00000000-0005-0000-0000-00006A060000}"/>
    <cellStyle name="標準 3 28" xfId="1318" xr:uid="{00000000-0005-0000-0000-00006B060000}"/>
    <cellStyle name="標準 3 29" xfId="1319" xr:uid="{00000000-0005-0000-0000-00006C060000}"/>
    <cellStyle name="標準 3 3" xfId="1320" xr:uid="{00000000-0005-0000-0000-00006D060000}"/>
    <cellStyle name="標準 3 3 2" xfId="1570" xr:uid="{00000000-0005-0000-0000-00006E060000}"/>
    <cellStyle name="標準 3 3 2 2" xfId="1711" xr:uid="{00000000-0005-0000-0000-00006F060000}"/>
    <cellStyle name="標準 3 3 3" xfId="1712" xr:uid="{00000000-0005-0000-0000-000070060000}"/>
    <cellStyle name="標準 3 3 3 2" xfId="1713" xr:uid="{00000000-0005-0000-0000-000071060000}"/>
    <cellStyle name="標準 3 3 4" xfId="1714" xr:uid="{00000000-0005-0000-0000-000072060000}"/>
    <cellStyle name="標準 3 4" xfId="1321" xr:uid="{00000000-0005-0000-0000-000073060000}"/>
    <cellStyle name="標準 3 4 2" xfId="1715" xr:uid="{00000000-0005-0000-0000-000074060000}"/>
    <cellStyle name="標準 3 5" xfId="1322" xr:uid="{00000000-0005-0000-0000-000075060000}"/>
    <cellStyle name="標準 3 5 2" xfId="1716" xr:uid="{00000000-0005-0000-0000-000076060000}"/>
    <cellStyle name="標準 3 6" xfId="1323" xr:uid="{00000000-0005-0000-0000-000077060000}"/>
    <cellStyle name="標準 3 6 2" xfId="1717" xr:uid="{00000000-0005-0000-0000-000078060000}"/>
    <cellStyle name="標準 3 7" xfId="1324" xr:uid="{00000000-0005-0000-0000-000079060000}"/>
    <cellStyle name="標準 3 8" xfId="1325" xr:uid="{00000000-0005-0000-0000-00007A060000}"/>
    <cellStyle name="標準 3 9" xfId="1326" xr:uid="{00000000-0005-0000-0000-00007B060000}"/>
    <cellStyle name="標準 4" xfId="1327" xr:uid="{00000000-0005-0000-0000-00007C060000}"/>
    <cellStyle name="標準 4 2" xfId="1328" xr:uid="{00000000-0005-0000-0000-00007D060000}"/>
    <cellStyle name="標準 4 2 2" xfId="1329" xr:uid="{00000000-0005-0000-0000-00007E060000}"/>
    <cellStyle name="標準 4 2 2 2" xfId="1573" xr:uid="{00000000-0005-0000-0000-00007F060000}"/>
    <cellStyle name="標準 4 2 3" xfId="1718" xr:uid="{00000000-0005-0000-0000-000080060000}"/>
    <cellStyle name="標準 4 2 3 2" xfId="1719" xr:uid="{00000000-0005-0000-0000-000081060000}"/>
    <cellStyle name="標準 4 2 4" xfId="1720" xr:uid="{00000000-0005-0000-0000-000082060000}"/>
    <cellStyle name="標準 4 3" xfId="1330" xr:uid="{00000000-0005-0000-0000-000083060000}"/>
    <cellStyle name="標準 4 3 2" xfId="1721" xr:uid="{00000000-0005-0000-0000-000084060000}"/>
    <cellStyle name="標準 4 3 2 2" xfId="1722" xr:uid="{00000000-0005-0000-0000-000085060000}"/>
    <cellStyle name="標準 4 3 3" xfId="1723" xr:uid="{00000000-0005-0000-0000-000086060000}"/>
    <cellStyle name="標準 4 3 3 2" xfId="1724" xr:uid="{00000000-0005-0000-0000-000087060000}"/>
    <cellStyle name="標準 4 3 4" xfId="1725" xr:uid="{00000000-0005-0000-0000-000088060000}"/>
    <cellStyle name="標準 4 3 5" xfId="1726" xr:uid="{00000000-0005-0000-0000-000089060000}"/>
    <cellStyle name="標準 4 3 5 2" xfId="1727" xr:uid="{00000000-0005-0000-0000-00008A060000}"/>
    <cellStyle name="標準 4 4" xfId="1331" xr:uid="{00000000-0005-0000-0000-00008B060000}"/>
    <cellStyle name="標準 4 4 2" xfId="1728" xr:uid="{00000000-0005-0000-0000-00008C060000}"/>
    <cellStyle name="標準 4 5" xfId="1332" xr:uid="{00000000-0005-0000-0000-00008D060000}"/>
    <cellStyle name="標準 4 5 2" xfId="1729" xr:uid="{00000000-0005-0000-0000-00008E060000}"/>
    <cellStyle name="標準 5" xfId="1333" xr:uid="{00000000-0005-0000-0000-00008F060000}"/>
    <cellStyle name="標準 5 2" xfId="1334" xr:uid="{00000000-0005-0000-0000-000090060000}"/>
    <cellStyle name="標準 5 2 2" xfId="1574" xr:uid="{00000000-0005-0000-0000-000091060000}"/>
    <cellStyle name="標準 5 2 2 2" xfId="1730" xr:uid="{00000000-0005-0000-0000-000092060000}"/>
    <cellStyle name="標準 5 2 3" xfId="1731" xr:uid="{00000000-0005-0000-0000-000093060000}"/>
    <cellStyle name="標準 5 3" xfId="1575" xr:uid="{00000000-0005-0000-0000-000094060000}"/>
    <cellStyle name="標準 5 3 2" xfId="1732" xr:uid="{00000000-0005-0000-0000-000095060000}"/>
    <cellStyle name="標準 5 4" xfId="1733" xr:uid="{00000000-0005-0000-0000-000096060000}"/>
    <cellStyle name="標準 6" xfId="1335" xr:uid="{00000000-0005-0000-0000-000097060000}"/>
    <cellStyle name="標準 6 2" xfId="1336" xr:uid="{00000000-0005-0000-0000-000098060000}"/>
    <cellStyle name="標準 6 2 2" xfId="1337" xr:uid="{00000000-0005-0000-0000-000099060000}"/>
    <cellStyle name="標準 6 2 2 2" xfId="1338" xr:uid="{00000000-0005-0000-0000-00009A060000}"/>
    <cellStyle name="標準 6 2 3" xfId="1734" xr:uid="{00000000-0005-0000-0000-00009B060000}"/>
    <cellStyle name="標準 6 3" xfId="1339" xr:uid="{00000000-0005-0000-0000-00009C060000}"/>
    <cellStyle name="標準 6 3 2" xfId="1735" xr:uid="{00000000-0005-0000-0000-00009D060000}"/>
    <cellStyle name="標準 6 3 3" xfId="1736" xr:uid="{00000000-0005-0000-0000-00009E060000}"/>
    <cellStyle name="標準 6 3 3 2" xfId="1737" xr:uid="{00000000-0005-0000-0000-00009F060000}"/>
    <cellStyle name="標準 7" xfId="1340" xr:uid="{00000000-0005-0000-0000-0000A0060000}"/>
    <cellStyle name="標準 7 2" xfId="1341" xr:uid="{00000000-0005-0000-0000-0000A1060000}"/>
    <cellStyle name="標準 7 3" xfId="1342" xr:uid="{00000000-0005-0000-0000-0000A2060000}"/>
    <cellStyle name="標準 8" xfId="1343" xr:uid="{00000000-0005-0000-0000-0000A3060000}"/>
    <cellStyle name="標準 8 2" xfId="1344" xr:uid="{00000000-0005-0000-0000-0000A4060000}"/>
    <cellStyle name="標準 8 3" xfId="1345" xr:uid="{00000000-0005-0000-0000-0000A5060000}"/>
    <cellStyle name="標準 8 4" xfId="1346" xr:uid="{00000000-0005-0000-0000-0000A6060000}"/>
    <cellStyle name="標準 8 5" xfId="1347" xr:uid="{00000000-0005-0000-0000-0000A7060000}"/>
    <cellStyle name="標準 8 6" xfId="1348" xr:uid="{00000000-0005-0000-0000-0000A8060000}"/>
    <cellStyle name="標準 8 7" xfId="1349" xr:uid="{00000000-0005-0000-0000-0000A9060000}"/>
    <cellStyle name="標準 9" xfId="1350" xr:uid="{00000000-0005-0000-0000-0000AA060000}"/>
    <cellStyle name="標準 9 2" xfId="1351" xr:uid="{00000000-0005-0000-0000-0000AB060000}"/>
    <cellStyle name="標準 9 3" xfId="1352" xr:uid="{00000000-0005-0000-0000-0000AC060000}"/>
    <cellStyle name="標準 9 4" xfId="1353" xr:uid="{00000000-0005-0000-0000-0000AD060000}"/>
    <cellStyle name="標準 9 5" xfId="1354" xr:uid="{00000000-0005-0000-0000-0000AE060000}"/>
    <cellStyle name="標準 9 6" xfId="1355" xr:uid="{00000000-0005-0000-0000-0000AF060000}"/>
    <cellStyle name="未定義" xfId="1571" xr:uid="{00000000-0005-0000-0000-0000B0060000}"/>
    <cellStyle name="良い 10" xfId="1356" xr:uid="{00000000-0005-0000-0000-0000B1060000}"/>
    <cellStyle name="良い 11" xfId="1357" xr:uid="{00000000-0005-0000-0000-0000B2060000}"/>
    <cellStyle name="良い 12" xfId="1358" xr:uid="{00000000-0005-0000-0000-0000B3060000}"/>
    <cellStyle name="良い 13" xfId="1359" xr:uid="{00000000-0005-0000-0000-0000B4060000}"/>
    <cellStyle name="良い 14" xfId="1360" xr:uid="{00000000-0005-0000-0000-0000B5060000}"/>
    <cellStyle name="良い 15" xfId="1361" xr:uid="{00000000-0005-0000-0000-0000B6060000}"/>
    <cellStyle name="良い 16" xfId="1362" xr:uid="{00000000-0005-0000-0000-0000B7060000}"/>
    <cellStyle name="良い 17" xfId="1363" xr:uid="{00000000-0005-0000-0000-0000B8060000}"/>
    <cellStyle name="良い 18" xfId="1364" xr:uid="{00000000-0005-0000-0000-0000B9060000}"/>
    <cellStyle name="良い 19" xfId="1365" xr:uid="{00000000-0005-0000-0000-0000BA060000}"/>
    <cellStyle name="良い 2" xfId="1366" xr:uid="{00000000-0005-0000-0000-0000BB060000}"/>
    <cellStyle name="良い 2 2" xfId="1367" xr:uid="{00000000-0005-0000-0000-0000BC060000}"/>
    <cellStyle name="良い 2 2 2" xfId="1572" xr:uid="{00000000-0005-0000-0000-0000BD060000}"/>
    <cellStyle name="良い 20" xfId="1368" xr:uid="{00000000-0005-0000-0000-0000BE060000}"/>
    <cellStyle name="良い 21" xfId="1369" xr:uid="{00000000-0005-0000-0000-0000BF060000}"/>
    <cellStyle name="良い 22" xfId="1370" xr:uid="{00000000-0005-0000-0000-0000C0060000}"/>
    <cellStyle name="良い 23" xfId="1371" xr:uid="{00000000-0005-0000-0000-0000C1060000}"/>
    <cellStyle name="良い 24" xfId="1372" xr:uid="{00000000-0005-0000-0000-0000C2060000}"/>
    <cellStyle name="良い 25" xfId="1373" xr:uid="{00000000-0005-0000-0000-0000C3060000}"/>
    <cellStyle name="良い 3" xfId="1374" xr:uid="{00000000-0005-0000-0000-0000C4060000}"/>
    <cellStyle name="良い 3 2" xfId="1375" xr:uid="{00000000-0005-0000-0000-0000C5060000}"/>
    <cellStyle name="良い 4" xfId="1376" xr:uid="{00000000-0005-0000-0000-0000C6060000}"/>
    <cellStyle name="良い 5" xfId="1377" xr:uid="{00000000-0005-0000-0000-0000C7060000}"/>
    <cellStyle name="良い 6" xfId="1378" xr:uid="{00000000-0005-0000-0000-0000C8060000}"/>
    <cellStyle name="良い 7" xfId="1379" xr:uid="{00000000-0005-0000-0000-0000C9060000}"/>
    <cellStyle name="良い 8" xfId="1380" xr:uid="{00000000-0005-0000-0000-0000CA060000}"/>
    <cellStyle name="良い 9" xfId="1381" xr:uid="{00000000-0005-0000-0000-0000CB06000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5810396825396822E-2"/>
          <c:w val="0.79241195652173924"/>
          <c:h val="0.92166103060674787"/>
        </c:manualLayout>
      </c:layout>
      <c:barChart>
        <c:barDir val="bar"/>
        <c:grouping val="clustered"/>
        <c:varyColors val="0"/>
        <c:ser>
          <c:idx val="0"/>
          <c:order val="0"/>
          <c:tx>
            <c:strRef>
              <c:f>地区別_併用禁忌!$K$3</c:f>
              <c:strCache>
                <c:ptCount val="1"/>
                <c:pt idx="0">
                  <c:v>薬剤併用禁忌患者割合(総患者数に占める割合)</c:v>
                </c:pt>
              </c:strCache>
            </c:strRef>
          </c:tx>
          <c:spPr>
            <a:solidFill>
              <a:schemeClr val="accent3">
                <a:lumMod val="60000"/>
                <a:lumOff val="40000"/>
              </a:schemeClr>
            </a:solidFill>
            <a:ln>
              <a:noFill/>
            </a:ln>
          </c:spPr>
          <c:invertIfNegative val="0"/>
          <c:dLbls>
            <c:dLbl>
              <c:idx val="2"/>
              <c:layout>
                <c:manualLayout>
                  <c:x val="3.834541062801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0E-4E18-946C-B55DADA64F8B}"/>
                </c:ext>
              </c:extLst>
            </c:dLbl>
            <c:dLbl>
              <c:idx val="3"/>
              <c:layout>
                <c:manualLayout>
                  <c:x val="3.76359903381641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E2-4E54-B88B-3DB4D9B3A40E}"/>
                </c:ext>
              </c:extLst>
            </c:dLbl>
            <c:dLbl>
              <c:idx val="4"/>
              <c:layout>
                <c:manualLayout>
                  <c:x val="3.9573429951690706E-2"/>
                  <c:y val="1.6231302553914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4F-463A-BBBD-11754B21C073}"/>
                </c:ext>
              </c:extLst>
            </c:dLbl>
            <c:dLbl>
              <c:idx val="5"/>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4F-463A-BBBD-11754B21C073}"/>
                </c:ext>
              </c:extLst>
            </c:dLbl>
            <c:dLbl>
              <c:idx val="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4F-463A-BBBD-11754B21C073}"/>
                </c:ext>
              </c:extLst>
            </c:dLbl>
            <c:dLbl>
              <c:idx val="7"/>
              <c:layout>
                <c:manualLayout>
                  <c:x val="9.0431159420289852E-3"/>
                  <c:y val="-2.0157936507936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4F-463A-BBBD-11754B21C073}"/>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4F-463A-BBBD-11754B21C073}"/>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4F-463A-BBBD-11754B21C073}"/>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4F-463A-BBBD-11754B21C073}"/>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4F-463A-BBBD-11754B21C073}"/>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4F-463A-BBBD-11754B21C073}"/>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4F-463A-BBBD-11754B21C073}"/>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4F-463A-BBBD-11754B21C073}"/>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4F-463A-BBBD-11754B21C073}"/>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4F-463A-BBBD-11754B21C073}"/>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4F-463A-BBBD-11754B21C073}"/>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4F-463A-BBBD-11754B21C073}"/>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4F-463A-BBBD-11754B21C073}"/>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4F-463A-BBBD-11754B21C073}"/>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74F-463A-BBBD-11754B21C073}"/>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4F-463A-BBBD-11754B21C073}"/>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4F-463A-BBBD-11754B21C073}"/>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4F-463A-BBBD-11754B21C073}"/>
                </c:ext>
              </c:extLst>
            </c:dLbl>
            <c:numFmt formatCode="0.00%" sourceLinked="0"/>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地区別_併用禁忌!$K$4:$K$11</c:f>
              <c:strCache>
                <c:ptCount val="8"/>
                <c:pt idx="0">
                  <c:v>大阪市医療圏</c:v>
                </c:pt>
                <c:pt idx="1">
                  <c:v>中河内医療圏</c:v>
                </c:pt>
                <c:pt idx="2">
                  <c:v>泉州医療圏</c:v>
                </c:pt>
                <c:pt idx="3">
                  <c:v>堺市医療圏</c:v>
                </c:pt>
                <c:pt idx="4">
                  <c:v>北河内医療圏</c:v>
                </c:pt>
                <c:pt idx="5">
                  <c:v>豊能医療圏</c:v>
                </c:pt>
                <c:pt idx="6">
                  <c:v>南河内医療圏</c:v>
                </c:pt>
                <c:pt idx="7">
                  <c:v>三島医療圏</c:v>
                </c:pt>
              </c:strCache>
            </c:strRef>
          </c:cat>
          <c:val>
            <c:numRef>
              <c:f>地区別_併用禁忌!$L$4:$L$11</c:f>
              <c:numCache>
                <c:formatCode>0.00%</c:formatCode>
                <c:ptCount val="8"/>
                <c:pt idx="0">
                  <c:v>2.7792817181014257E-2</c:v>
                </c:pt>
                <c:pt idx="1">
                  <c:v>2.5638043779688157E-2</c:v>
                </c:pt>
                <c:pt idx="2">
                  <c:v>2.1993870560663421E-2</c:v>
                </c:pt>
                <c:pt idx="3">
                  <c:v>2.1889452450598895E-2</c:v>
                </c:pt>
                <c:pt idx="4">
                  <c:v>2.173071676469282E-2</c:v>
                </c:pt>
                <c:pt idx="5">
                  <c:v>2.0701239350513746E-2</c:v>
                </c:pt>
                <c:pt idx="6">
                  <c:v>2.0039638846069147E-2</c:v>
                </c:pt>
                <c:pt idx="7">
                  <c:v>1.8034283192409153E-2</c:v>
                </c:pt>
              </c:numCache>
            </c:numRef>
          </c:val>
          <c:extLst>
            <c:ext xmlns:c16="http://schemas.microsoft.com/office/drawing/2014/chart" uri="{C3380CC4-5D6E-409C-BE32-E72D297353CC}">
              <c16:uniqueId val="{00000015-874F-463A-BBBD-11754B21C073}"/>
            </c:ext>
          </c:extLst>
        </c:ser>
        <c:dLbls>
          <c:showLegendKey val="0"/>
          <c:showVal val="0"/>
          <c:showCatName val="0"/>
          <c:showSerName val="0"/>
          <c:showPercent val="0"/>
          <c:showBubbleSize val="0"/>
        </c:dLbls>
        <c:gapWidth val="150"/>
        <c:axId val="328956128"/>
        <c:axId val="32895724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874F-463A-BBBD-11754B21C073}"/>
              </c:ext>
            </c:extLst>
          </c:dPt>
          <c:dLbls>
            <c:dLbl>
              <c:idx val="0"/>
              <c:layout>
                <c:manualLayout>
                  <c:x val="-0.12858360513843589"/>
                  <c:y val="-0.892023809523809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0A1-49D8-8BB4-535593BCA3AF}"/>
                </c:ext>
              </c:extLst>
            </c:dLbl>
            <c:dLbl>
              <c:idx val="1"/>
              <c:delete val="1"/>
              <c:extLst>
                <c:ext xmlns:c15="http://schemas.microsoft.com/office/drawing/2012/chart" uri="{CE6537A1-D6FC-4f65-9D91-7224C49458BB}"/>
                <c:ext xmlns:c16="http://schemas.microsoft.com/office/drawing/2014/chart" uri="{C3380CC4-5D6E-409C-BE32-E72D297353CC}">
                  <c16:uniqueId val="{00000016-874F-463A-BBBD-11754B21C073}"/>
                </c:ext>
              </c:extLst>
            </c:dLbl>
            <c:dLbl>
              <c:idx val="2"/>
              <c:delete val="1"/>
              <c:extLst>
                <c:ext xmlns:c15="http://schemas.microsoft.com/office/drawing/2012/chart" uri="{CE6537A1-D6FC-4f65-9D91-7224C49458BB}"/>
                <c:ext xmlns:c16="http://schemas.microsoft.com/office/drawing/2014/chart" uri="{C3380CC4-5D6E-409C-BE32-E72D297353CC}">
                  <c16:uniqueId val="{00000006-50A1-49D8-8BB4-535593BCA3AF}"/>
                </c:ext>
              </c:extLst>
            </c:dLbl>
            <c:dLbl>
              <c:idx val="3"/>
              <c:delete val="1"/>
              <c:extLst>
                <c:ext xmlns:c15="http://schemas.microsoft.com/office/drawing/2012/chart" uri="{CE6537A1-D6FC-4f65-9D91-7224C49458BB}"/>
                <c:ext xmlns:c16="http://schemas.microsoft.com/office/drawing/2014/chart" uri="{C3380CC4-5D6E-409C-BE32-E72D297353CC}">
                  <c16:uniqueId val="{00000005-50A1-49D8-8BB4-535593BCA3AF}"/>
                </c:ext>
              </c:extLst>
            </c:dLbl>
            <c:dLbl>
              <c:idx val="4"/>
              <c:delete val="1"/>
              <c:extLst>
                <c:ext xmlns:c15="http://schemas.microsoft.com/office/drawing/2012/chart" uri="{CE6537A1-D6FC-4f65-9D91-7224C49458BB}"/>
                <c:ext xmlns:c16="http://schemas.microsoft.com/office/drawing/2014/chart" uri="{C3380CC4-5D6E-409C-BE32-E72D297353CC}">
                  <c16:uniqueId val="{00000004-50A1-49D8-8BB4-535593BCA3AF}"/>
                </c:ext>
              </c:extLst>
            </c:dLbl>
            <c:dLbl>
              <c:idx val="5"/>
              <c:delete val="1"/>
              <c:extLst>
                <c:ext xmlns:c15="http://schemas.microsoft.com/office/drawing/2012/chart" uri="{CE6537A1-D6FC-4f65-9D91-7224C49458BB}"/>
                <c:ext xmlns:c16="http://schemas.microsoft.com/office/drawing/2014/chart" uri="{C3380CC4-5D6E-409C-BE32-E72D297353CC}">
                  <c16:uniqueId val="{00000003-50A1-49D8-8BB4-535593BCA3AF}"/>
                </c:ext>
              </c:extLst>
            </c:dLbl>
            <c:dLbl>
              <c:idx val="6"/>
              <c:delete val="1"/>
              <c:extLst>
                <c:ext xmlns:c15="http://schemas.microsoft.com/office/drawing/2012/chart" uri="{CE6537A1-D6FC-4f65-9D91-7224C49458BB}"/>
                <c:ext xmlns:c16="http://schemas.microsoft.com/office/drawing/2014/chart" uri="{C3380CC4-5D6E-409C-BE32-E72D297353CC}">
                  <c16:uniqueId val="{00000002-50A1-49D8-8BB4-535593BCA3A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地区別_併用禁忌!$N$4:$N$11</c:f>
              <c:numCache>
                <c:formatCode>0.00%</c:formatCode>
                <c:ptCount val="8"/>
                <c:pt idx="0">
                  <c:v>2.3241395474304719E-2</c:v>
                </c:pt>
                <c:pt idx="1">
                  <c:v>2.3241395474304719E-2</c:v>
                </c:pt>
                <c:pt idx="2">
                  <c:v>2.3241395474304719E-2</c:v>
                </c:pt>
                <c:pt idx="3">
                  <c:v>2.3241395474304719E-2</c:v>
                </c:pt>
                <c:pt idx="4">
                  <c:v>2.3241395474304719E-2</c:v>
                </c:pt>
                <c:pt idx="5">
                  <c:v>2.3241395474304719E-2</c:v>
                </c:pt>
                <c:pt idx="6">
                  <c:v>2.3241395474304719E-2</c:v>
                </c:pt>
                <c:pt idx="7">
                  <c:v>2.3241395474304719E-2</c:v>
                </c:pt>
              </c:numCache>
            </c:numRef>
          </c:xVal>
          <c:yVal>
            <c:numRef>
              <c:f>地区別_併用禁忌!$O$4:$O$11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7-874F-463A-BBBD-11754B21C073}"/>
            </c:ext>
          </c:extLst>
        </c:ser>
        <c:dLbls>
          <c:showLegendKey val="0"/>
          <c:showVal val="0"/>
          <c:showCatName val="0"/>
          <c:showSerName val="0"/>
          <c:showPercent val="0"/>
          <c:showBubbleSize val="0"/>
        </c:dLbls>
        <c:axId val="327620656"/>
        <c:axId val="328957808"/>
      </c:scatterChart>
      <c:catAx>
        <c:axId val="328956128"/>
        <c:scaling>
          <c:orientation val="maxMin"/>
        </c:scaling>
        <c:delete val="0"/>
        <c:axPos val="l"/>
        <c:numFmt formatCode="General" sourceLinked="0"/>
        <c:majorTickMark val="none"/>
        <c:minorTickMark val="none"/>
        <c:tickLblPos val="nextTo"/>
        <c:spPr>
          <a:ln>
            <a:solidFill>
              <a:srgbClr val="7F7F7F"/>
            </a:solidFill>
          </a:ln>
        </c:spPr>
        <c:crossAx val="328957248"/>
        <c:crossesAt val="0"/>
        <c:auto val="1"/>
        <c:lblAlgn val="ctr"/>
        <c:lblOffset val="100"/>
        <c:noMultiLvlLbl val="0"/>
      </c:catAx>
      <c:valAx>
        <c:axId val="3289572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8956128"/>
        <c:crosses val="autoZero"/>
        <c:crossBetween val="between"/>
      </c:valAx>
      <c:valAx>
        <c:axId val="328957808"/>
        <c:scaling>
          <c:orientation val="minMax"/>
          <c:max val="50"/>
          <c:min val="0"/>
        </c:scaling>
        <c:delete val="1"/>
        <c:axPos val="r"/>
        <c:numFmt formatCode="General" sourceLinked="1"/>
        <c:majorTickMark val="out"/>
        <c:minorTickMark val="none"/>
        <c:tickLblPos val="nextTo"/>
        <c:crossAx val="327620656"/>
        <c:crosses val="max"/>
        <c:crossBetween val="midCat"/>
      </c:valAx>
      <c:valAx>
        <c:axId val="327620656"/>
        <c:scaling>
          <c:orientation val="minMax"/>
        </c:scaling>
        <c:delete val="1"/>
        <c:axPos val="b"/>
        <c:numFmt formatCode="0.00%" sourceLinked="1"/>
        <c:majorTickMark val="out"/>
        <c:minorTickMark val="none"/>
        <c:tickLblPos val="nextTo"/>
        <c:crossAx val="32895780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665892133321"/>
          <c:y val="6.4999761904761907E-2"/>
          <c:w val="0.79241195652173924"/>
          <c:h val="0.92166103060674787"/>
        </c:manualLayout>
      </c:layout>
      <c:barChart>
        <c:barDir val="bar"/>
        <c:grouping val="clustered"/>
        <c:varyColors val="0"/>
        <c:ser>
          <c:idx val="0"/>
          <c:order val="0"/>
          <c:tx>
            <c:strRef>
              <c:f>市区町村別_併用禁忌!$K$3</c:f>
              <c:strCache>
                <c:ptCount val="1"/>
                <c:pt idx="0">
                  <c:v>薬剤併用禁忌患者割合(総患者数に占める割合)</c:v>
                </c:pt>
              </c:strCache>
            </c:strRef>
          </c:tx>
          <c:spPr>
            <a:solidFill>
              <a:srgbClr val="B3A2C7"/>
            </a:solidFill>
            <a:ln>
              <a:noFill/>
            </a:ln>
          </c:spPr>
          <c:invertIfNegative val="0"/>
          <c:dLbls>
            <c:dLbl>
              <c:idx val="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D9-4906-9EE7-5850F7F93849}"/>
                </c:ext>
              </c:extLst>
            </c:dLbl>
            <c:dLbl>
              <c:idx val="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D9-4906-9EE7-5850F7F93849}"/>
                </c:ext>
              </c:extLst>
            </c:dLbl>
            <c:dLbl>
              <c:idx val="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D9-4906-9EE7-5850F7F93849}"/>
                </c:ext>
              </c:extLst>
            </c:dLbl>
            <c:dLbl>
              <c:idx val="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D9-4906-9EE7-5850F7F93849}"/>
                </c:ext>
              </c:extLst>
            </c:dLbl>
            <c:dLbl>
              <c:idx val="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D9-4906-9EE7-5850F7F93849}"/>
                </c:ext>
              </c:extLst>
            </c:dLbl>
            <c:dLbl>
              <c:idx val="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D9-4906-9EE7-5850F7F93849}"/>
                </c:ext>
              </c:extLst>
            </c:dLbl>
            <c:dLbl>
              <c:idx val="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3D9-4906-9EE7-5850F7F93849}"/>
                </c:ext>
              </c:extLst>
            </c:dLbl>
            <c:dLbl>
              <c:idx val="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3D9-4906-9EE7-5850F7F93849}"/>
                </c:ext>
              </c:extLst>
            </c:dLbl>
            <c:dLbl>
              <c:idx val="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3D9-4906-9EE7-5850F7F93849}"/>
                </c:ext>
              </c:extLst>
            </c:dLbl>
            <c:dLbl>
              <c:idx val="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3D9-4906-9EE7-5850F7F93849}"/>
                </c:ext>
              </c:extLst>
            </c:dLbl>
            <c:dLbl>
              <c:idx val="1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3D9-4906-9EE7-5850F7F93849}"/>
                </c:ext>
              </c:extLst>
            </c:dLbl>
            <c:dLbl>
              <c:idx val="1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3D9-4906-9EE7-5850F7F93849}"/>
                </c:ext>
              </c:extLst>
            </c:dLbl>
            <c:dLbl>
              <c:idx val="1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3D9-4906-9EE7-5850F7F93849}"/>
                </c:ext>
              </c:extLst>
            </c:dLbl>
            <c:dLbl>
              <c:idx val="13"/>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3D9-4906-9EE7-5850F7F93849}"/>
                </c:ext>
              </c:extLst>
            </c:dLbl>
            <c:dLbl>
              <c:idx val="14"/>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3D9-4906-9EE7-5850F7F93849}"/>
                </c:ext>
              </c:extLst>
            </c:dLbl>
            <c:dLbl>
              <c:idx val="1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3D9-4906-9EE7-5850F7F93849}"/>
                </c:ext>
              </c:extLst>
            </c:dLbl>
            <c:dLbl>
              <c:idx val="1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3D9-4906-9EE7-5850F7F93849}"/>
                </c:ext>
              </c:extLst>
            </c:dLbl>
            <c:dLbl>
              <c:idx val="1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3D9-4906-9EE7-5850F7F93849}"/>
                </c:ext>
              </c:extLst>
            </c:dLbl>
            <c:dLbl>
              <c:idx val="1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3D9-4906-9EE7-5850F7F93849}"/>
                </c:ext>
              </c:extLst>
            </c:dLbl>
            <c:dLbl>
              <c:idx val="19"/>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3D9-4906-9EE7-5850F7F93849}"/>
                </c:ext>
              </c:extLst>
            </c:dLbl>
            <c:dLbl>
              <c:idx val="20"/>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3D9-4906-9EE7-5850F7F93849}"/>
                </c:ext>
              </c:extLst>
            </c:dLbl>
            <c:dLbl>
              <c:idx val="21"/>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3D9-4906-9EE7-5850F7F93849}"/>
                </c:ext>
              </c:extLst>
            </c:dLbl>
            <c:dLbl>
              <c:idx val="22"/>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3D9-4906-9EE7-5850F7F93849}"/>
                </c:ext>
              </c:extLst>
            </c:dLbl>
            <c:dLbl>
              <c:idx val="23"/>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3D9-4906-9EE7-5850F7F93849}"/>
                </c:ext>
              </c:extLst>
            </c:dLbl>
            <c:dLbl>
              <c:idx val="24"/>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3D9-4906-9EE7-5850F7F93849}"/>
                </c:ext>
              </c:extLst>
            </c:dLbl>
            <c:dLbl>
              <c:idx val="2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3D9-4906-9EE7-5850F7F93849}"/>
                </c:ext>
              </c:extLst>
            </c:dLbl>
            <c:dLbl>
              <c:idx val="3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D9-4906-9EE7-5850F7F93849}"/>
                </c:ext>
              </c:extLst>
            </c:dLbl>
            <c:dLbl>
              <c:idx val="33"/>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D9-4906-9EE7-5850F7F93849}"/>
                </c:ext>
              </c:extLst>
            </c:dLbl>
            <c:dLbl>
              <c:idx val="3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D9-4906-9EE7-5850F7F93849}"/>
                </c:ext>
              </c:extLst>
            </c:dLbl>
            <c:dLbl>
              <c:idx val="35"/>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D9-4906-9EE7-5850F7F93849}"/>
                </c:ext>
              </c:extLst>
            </c:dLbl>
            <c:dLbl>
              <c:idx val="36"/>
              <c:layout>
                <c:manualLayout>
                  <c:x val="1.5338164251207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D9-4906-9EE7-5850F7F93849}"/>
                </c:ext>
              </c:extLst>
            </c:dLbl>
            <c:dLbl>
              <c:idx val="37"/>
              <c:layout>
                <c:manualLayout>
                  <c:x val="1.99396135265699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D9-4906-9EE7-5850F7F93849}"/>
                </c:ext>
              </c:extLst>
            </c:dLbl>
            <c:dLbl>
              <c:idx val="38"/>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D9-4906-9EE7-5850F7F93849}"/>
                </c:ext>
              </c:extLst>
            </c:dLbl>
            <c:dLbl>
              <c:idx val="39"/>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D9-4906-9EE7-5850F7F93849}"/>
                </c:ext>
              </c:extLst>
            </c:dLbl>
            <c:dLbl>
              <c:idx val="40"/>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D9-4906-9EE7-5850F7F93849}"/>
                </c:ext>
              </c:extLst>
            </c:dLbl>
            <c:dLbl>
              <c:idx val="41"/>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D9-4906-9EE7-5850F7F93849}"/>
                </c:ext>
              </c:extLst>
            </c:dLbl>
            <c:dLbl>
              <c:idx val="42"/>
              <c:layout>
                <c:manualLayout>
                  <c:x val="3.1098550724637682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F-41E5-BDEB-C23F8D76249F}"/>
                </c:ext>
              </c:extLst>
            </c:dLbl>
            <c:dLbl>
              <c:idx val="43"/>
              <c:layout>
                <c:manualLayout>
                  <c:x val="3.4307004830917871E-2"/>
                  <c:y val="1.62313025614725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BF-41E5-BDEB-C23F8D76249F}"/>
                </c:ext>
              </c:extLst>
            </c:dLbl>
            <c:dLbl>
              <c:idx val="44"/>
              <c:layout>
                <c:manualLayout>
                  <c:x val="3.4588526570048309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F-41E5-BDEB-C23F8D76249F}"/>
                </c:ext>
              </c:extLst>
            </c:dLbl>
            <c:dLbl>
              <c:idx val="45"/>
              <c:layout>
                <c:manualLayout>
                  <c:x val="3.5292270531400965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BF-41E5-BDEB-C23F8D76249F}"/>
                </c:ext>
              </c:extLst>
            </c:dLbl>
            <c:dLbl>
              <c:idx val="46"/>
              <c:layout>
                <c:manualLayout>
                  <c:x val="3.6966787439613527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BF-41E5-BDEB-C23F8D76249F}"/>
                </c:ext>
              </c:extLst>
            </c:dLbl>
            <c:dLbl>
              <c:idx val="47"/>
              <c:layout>
                <c:manualLayout>
                  <c:x val="4.0597463768115939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BF-41E5-BDEB-C23F8D76249F}"/>
                </c:ext>
              </c:extLst>
            </c:dLbl>
            <c:dLbl>
              <c:idx val="48"/>
              <c:layout>
                <c:manualLayout>
                  <c:x val="-2.2086956521739131E-3"/>
                  <c:y val="1.62313025614725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BF-41E5-BDEB-C23F8D76249F}"/>
                </c:ext>
              </c:extLst>
            </c:dLbl>
            <c:dLbl>
              <c:idx val="49"/>
              <c:layout>
                <c:manualLayout>
                  <c:x val="-3.6016908212560387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BF-41E5-BDEB-C23F8D76249F}"/>
                </c:ext>
              </c:extLst>
            </c:dLbl>
            <c:dLbl>
              <c:idx val="50"/>
              <c:layout>
                <c:manualLayout>
                  <c:x val="-3.9335748792270533E-4"/>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BF-41E5-BDEB-C23F8D76249F}"/>
                </c:ext>
              </c:extLst>
            </c:dLbl>
            <c:dLbl>
              <c:idx val="51"/>
              <c:layout>
                <c:manualLayout>
                  <c:x val="9.7077294685990337E-4"/>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BF-41E5-BDEB-C23F8D76249F}"/>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市区町村別_併用禁忌!$K$4:$K$77</c:f>
              <c:strCache>
                <c:ptCount val="74"/>
                <c:pt idx="0">
                  <c:v>浪速区</c:v>
                </c:pt>
                <c:pt idx="1">
                  <c:v>東淀川区</c:v>
                </c:pt>
                <c:pt idx="2">
                  <c:v>生野区</c:v>
                </c:pt>
                <c:pt idx="3">
                  <c:v>西淀川区</c:v>
                </c:pt>
                <c:pt idx="4">
                  <c:v>西成区</c:v>
                </c:pt>
                <c:pt idx="5">
                  <c:v>大東市</c:v>
                </c:pt>
                <c:pt idx="6">
                  <c:v>東成区</c:v>
                </c:pt>
                <c:pt idx="7">
                  <c:v>阿倍野区</c:v>
                </c:pt>
                <c:pt idx="8">
                  <c:v>港区</c:v>
                </c:pt>
                <c:pt idx="9">
                  <c:v>田尻町</c:v>
                </c:pt>
                <c:pt idx="10">
                  <c:v>住吉区</c:v>
                </c:pt>
                <c:pt idx="11">
                  <c:v>東住吉区</c:v>
                </c:pt>
                <c:pt idx="12">
                  <c:v>北区</c:v>
                </c:pt>
                <c:pt idx="13">
                  <c:v>大正区</c:v>
                </c:pt>
                <c:pt idx="14">
                  <c:v>天王寺区</c:v>
                </c:pt>
                <c:pt idx="15">
                  <c:v>旭区</c:v>
                </c:pt>
                <c:pt idx="16">
                  <c:v>大阪市</c:v>
                </c:pt>
                <c:pt idx="17">
                  <c:v>東大阪市</c:v>
                </c:pt>
                <c:pt idx="18">
                  <c:v>平野区</c:v>
                </c:pt>
                <c:pt idx="19">
                  <c:v>都島区</c:v>
                </c:pt>
                <c:pt idx="20">
                  <c:v>門真市</c:v>
                </c:pt>
                <c:pt idx="21">
                  <c:v>柏原市</c:v>
                </c:pt>
                <c:pt idx="22">
                  <c:v>藤井寺市</c:v>
                </c:pt>
                <c:pt idx="23">
                  <c:v>住之江区</c:v>
                </c:pt>
                <c:pt idx="24">
                  <c:v>堺市西区</c:v>
                </c:pt>
                <c:pt idx="25">
                  <c:v>城東区</c:v>
                </c:pt>
                <c:pt idx="26">
                  <c:v>豊中市</c:v>
                </c:pt>
                <c:pt idx="27">
                  <c:v>守口市</c:v>
                </c:pt>
                <c:pt idx="28">
                  <c:v>泉南市</c:v>
                </c:pt>
                <c:pt idx="29">
                  <c:v>堺市堺区</c:v>
                </c:pt>
                <c:pt idx="30">
                  <c:v>淀川区</c:v>
                </c:pt>
                <c:pt idx="31">
                  <c:v>岸和田市</c:v>
                </c:pt>
                <c:pt idx="32">
                  <c:v>泉佐野市</c:v>
                </c:pt>
                <c:pt idx="33">
                  <c:v>泉大津市</c:v>
                </c:pt>
                <c:pt idx="34">
                  <c:v>忠岡町</c:v>
                </c:pt>
                <c:pt idx="35">
                  <c:v>堺市北区</c:v>
                </c:pt>
                <c:pt idx="36">
                  <c:v>八尾市</c:v>
                </c:pt>
                <c:pt idx="37">
                  <c:v>西区</c:v>
                </c:pt>
                <c:pt idx="38">
                  <c:v>堺市</c:v>
                </c:pt>
                <c:pt idx="39">
                  <c:v>太子町</c:v>
                </c:pt>
                <c:pt idx="40">
                  <c:v>鶴見区</c:v>
                </c:pt>
                <c:pt idx="41">
                  <c:v>堺市中区</c:v>
                </c:pt>
                <c:pt idx="42">
                  <c:v>富田林市</c:v>
                </c:pt>
                <c:pt idx="43">
                  <c:v>羽曳野市</c:v>
                </c:pt>
                <c:pt idx="44">
                  <c:v>高石市</c:v>
                </c:pt>
                <c:pt idx="45">
                  <c:v>寝屋川市</c:v>
                </c:pt>
                <c:pt idx="46">
                  <c:v>此花区</c:v>
                </c:pt>
                <c:pt idx="47">
                  <c:v>堺市東区</c:v>
                </c:pt>
                <c:pt idx="48">
                  <c:v>中央区</c:v>
                </c:pt>
                <c:pt idx="49">
                  <c:v>和泉市</c:v>
                </c:pt>
                <c:pt idx="50">
                  <c:v>阪南市</c:v>
                </c:pt>
                <c:pt idx="51">
                  <c:v>貝塚市</c:v>
                </c:pt>
                <c:pt idx="52">
                  <c:v>池田市</c:v>
                </c:pt>
                <c:pt idx="53">
                  <c:v>茨木市</c:v>
                </c:pt>
                <c:pt idx="54">
                  <c:v>能勢町</c:v>
                </c:pt>
                <c:pt idx="55">
                  <c:v>河南町</c:v>
                </c:pt>
                <c:pt idx="56">
                  <c:v>熊取町</c:v>
                </c:pt>
                <c:pt idx="57">
                  <c:v>岬町</c:v>
                </c:pt>
                <c:pt idx="58">
                  <c:v>福島区</c:v>
                </c:pt>
                <c:pt idx="59">
                  <c:v>松原市</c:v>
                </c:pt>
                <c:pt idx="60">
                  <c:v>吹田市</c:v>
                </c:pt>
                <c:pt idx="61">
                  <c:v>大阪狭山市</c:v>
                </c:pt>
                <c:pt idx="62">
                  <c:v>摂津市</c:v>
                </c:pt>
                <c:pt idx="63">
                  <c:v>枚方市</c:v>
                </c:pt>
                <c:pt idx="64">
                  <c:v>交野市</c:v>
                </c:pt>
                <c:pt idx="65">
                  <c:v>堺市美原区</c:v>
                </c:pt>
                <c:pt idx="66">
                  <c:v>堺市南区</c:v>
                </c:pt>
                <c:pt idx="67">
                  <c:v>高槻市</c:v>
                </c:pt>
                <c:pt idx="68">
                  <c:v>四條畷市</c:v>
                </c:pt>
                <c:pt idx="69">
                  <c:v>箕面市</c:v>
                </c:pt>
                <c:pt idx="70">
                  <c:v>河内長野市</c:v>
                </c:pt>
                <c:pt idx="71">
                  <c:v>千早赤阪村</c:v>
                </c:pt>
                <c:pt idx="72">
                  <c:v>島本町</c:v>
                </c:pt>
                <c:pt idx="73">
                  <c:v>豊能町</c:v>
                </c:pt>
              </c:strCache>
            </c:strRef>
          </c:cat>
          <c:val>
            <c:numRef>
              <c:f>市区町村別_併用禁忌!$L$4:$L$77</c:f>
              <c:numCache>
                <c:formatCode>0.00%</c:formatCode>
                <c:ptCount val="74"/>
                <c:pt idx="0">
                  <c:v>3.7299771167048058E-2</c:v>
                </c:pt>
                <c:pt idx="1">
                  <c:v>3.3473022524882136E-2</c:v>
                </c:pt>
                <c:pt idx="2">
                  <c:v>3.2565248060192807E-2</c:v>
                </c:pt>
                <c:pt idx="3">
                  <c:v>3.2392616258430956E-2</c:v>
                </c:pt>
                <c:pt idx="4">
                  <c:v>3.1252675742786194E-2</c:v>
                </c:pt>
                <c:pt idx="5">
                  <c:v>3.1148273440990616E-2</c:v>
                </c:pt>
                <c:pt idx="6">
                  <c:v>3.1039411884827447E-2</c:v>
                </c:pt>
                <c:pt idx="7">
                  <c:v>3.0603258476442095E-2</c:v>
                </c:pt>
                <c:pt idx="8">
                  <c:v>3.0395136778115502E-2</c:v>
                </c:pt>
                <c:pt idx="9">
                  <c:v>2.9865125240847785E-2</c:v>
                </c:pt>
                <c:pt idx="10">
                  <c:v>2.9606942317508933E-2</c:v>
                </c:pt>
                <c:pt idx="11">
                  <c:v>2.9068784857191145E-2</c:v>
                </c:pt>
                <c:pt idx="12">
                  <c:v>2.8540560007202665E-2</c:v>
                </c:pt>
                <c:pt idx="13">
                  <c:v>2.8362604996181956E-2</c:v>
                </c:pt>
                <c:pt idx="14">
                  <c:v>2.8347578347578346E-2</c:v>
                </c:pt>
                <c:pt idx="15">
                  <c:v>2.7971486130481945E-2</c:v>
                </c:pt>
                <c:pt idx="16">
                  <c:v>2.7792817181014257E-2</c:v>
                </c:pt>
                <c:pt idx="17">
                  <c:v>2.7439912879426969E-2</c:v>
                </c:pt>
                <c:pt idx="18">
                  <c:v>2.6724040312535387E-2</c:v>
                </c:pt>
                <c:pt idx="19">
                  <c:v>2.626844188557035E-2</c:v>
                </c:pt>
                <c:pt idx="20">
                  <c:v>2.5616585249612772E-2</c:v>
                </c:pt>
                <c:pt idx="21">
                  <c:v>2.557544757033248E-2</c:v>
                </c:pt>
                <c:pt idx="22">
                  <c:v>2.5493874848250744E-2</c:v>
                </c:pt>
                <c:pt idx="23">
                  <c:v>2.5493626593351661E-2</c:v>
                </c:pt>
                <c:pt idx="24">
                  <c:v>2.5446764212596149E-2</c:v>
                </c:pt>
                <c:pt idx="25">
                  <c:v>2.5129982668977469E-2</c:v>
                </c:pt>
                <c:pt idx="26">
                  <c:v>2.4910334555004607E-2</c:v>
                </c:pt>
                <c:pt idx="27">
                  <c:v>2.4622051509331756E-2</c:v>
                </c:pt>
                <c:pt idx="28">
                  <c:v>2.4518388791593695E-2</c:v>
                </c:pt>
                <c:pt idx="29">
                  <c:v>2.4269197207678884E-2</c:v>
                </c:pt>
                <c:pt idx="30">
                  <c:v>2.3930617270731838E-2</c:v>
                </c:pt>
                <c:pt idx="31">
                  <c:v>2.3694620253164558E-2</c:v>
                </c:pt>
                <c:pt idx="32">
                  <c:v>2.3310572168589592E-2</c:v>
                </c:pt>
                <c:pt idx="33">
                  <c:v>2.3182066703116459E-2</c:v>
                </c:pt>
                <c:pt idx="34">
                  <c:v>2.3142509135200974E-2</c:v>
                </c:pt>
                <c:pt idx="35">
                  <c:v>2.299202942979767E-2</c:v>
                </c:pt>
                <c:pt idx="36">
                  <c:v>2.2463669699850603E-2</c:v>
                </c:pt>
                <c:pt idx="37">
                  <c:v>2.2113022113022112E-2</c:v>
                </c:pt>
                <c:pt idx="38">
                  <c:v>2.1889452450598895E-2</c:v>
                </c:pt>
                <c:pt idx="39">
                  <c:v>2.170460561143462E-2</c:v>
                </c:pt>
                <c:pt idx="40">
                  <c:v>2.1680432020330369E-2</c:v>
                </c:pt>
                <c:pt idx="41">
                  <c:v>2.1672852598091197E-2</c:v>
                </c:pt>
                <c:pt idx="42">
                  <c:v>2.1546653457990218E-2</c:v>
                </c:pt>
                <c:pt idx="43">
                  <c:v>2.1383103640071691E-2</c:v>
                </c:pt>
                <c:pt idx="44">
                  <c:v>2.1331277306604987E-2</c:v>
                </c:pt>
                <c:pt idx="45">
                  <c:v>2.1287052680079865E-2</c:v>
                </c:pt>
                <c:pt idx="46">
                  <c:v>2.1125915256271756E-2</c:v>
                </c:pt>
                <c:pt idx="47">
                  <c:v>2.0954866441510591E-2</c:v>
                </c:pt>
                <c:pt idx="48">
                  <c:v>2.0912797579902671E-2</c:v>
                </c:pt>
                <c:pt idx="49">
                  <c:v>2.0848207910895332E-2</c:v>
                </c:pt>
                <c:pt idx="50">
                  <c:v>2.0028442758947617E-2</c:v>
                </c:pt>
                <c:pt idx="51">
                  <c:v>1.9304674233622306E-2</c:v>
                </c:pt>
                <c:pt idx="52">
                  <c:v>1.9286064941440494E-2</c:v>
                </c:pt>
                <c:pt idx="53">
                  <c:v>1.9197261027725981E-2</c:v>
                </c:pt>
                <c:pt idx="54">
                  <c:v>1.9083969465648856E-2</c:v>
                </c:pt>
                <c:pt idx="55">
                  <c:v>1.9066147859922181E-2</c:v>
                </c:pt>
                <c:pt idx="56">
                  <c:v>1.8907198612315698E-2</c:v>
                </c:pt>
                <c:pt idx="57">
                  <c:v>1.8880208333333332E-2</c:v>
                </c:pt>
                <c:pt idx="58">
                  <c:v>1.8867924528301886E-2</c:v>
                </c:pt>
                <c:pt idx="59">
                  <c:v>1.881105219090148E-2</c:v>
                </c:pt>
                <c:pt idx="60">
                  <c:v>1.8668569587035586E-2</c:v>
                </c:pt>
                <c:pt idx="61">
                  <c:v>1.8353174603174604E-2</c:v>
                </c:pt>
                <c:pt idx="62">
                  <c:v>1.8350359440030269E-2</c:v>
                </c:pt>
                <c:pt idx="63">
                  <c:v>1.8292796397268177E-2</c:v>
                </c:pt>
                <c:pt idx="64">
                  <c:v>1.8072289156626505E-2</c:v>
                </c:pt>
                <c:pt idx="65">
                  <c:v>1.804402742692169E-2</c:v>
                </c:pt>
                <c:pt idx="66">
                  <c:v>1.7966160823303681E-2</c:v>
                </c:pt>
                <c:pt idx="67">
                  <c:v>1.766777688449906E-2</c:v>
                </c:pt>
                <c:pt idx="68">
                  <c:v>1.7480166733898076E-2</c:v>
                </c:pt>
                <c:pt idx="69">
                  <c:v>1.7464983572540203E-2</c:v>
                </c:pt>
                <c:pt idx="70">
                  <c:v>1.7003367003367003E-2</c:v>
                </c:pt>
                <c:pt idx="71">
                  <c:v>1.4542343883661249E-2</c:v>
                </c:pt>
                <c:pt idx="72">
                  <c:v>1.2703739213806327E-2</c:v>
                </c:pt>
                <c:pt idx="73">
                  <c:v>9.6266729279173516E-3</c:v>
                </c:pt>
              </c:numCache>
            </c:numRef>
          </c:val>
          <c:extLst>
            <c:ext xmlns:c16="http://schemas.microsoft.com/office/drawing/2014/chart" uri="{C3380CC4-5D6E-409C-BE32-E72D297353CC}">
              <c16:uniqueId val="{00000015-874F-463A-BBBD-11754B21C073}"/>
            </c:ext>
          </c:extLst>
        </c:ser>
        <c:dLbls>
          <c:showLegendKey val="0"/>
          <c:showVal val="0"/>
          <c:showCatName val="0"/>
          <c:showSerName val="0"/>
          <c:showPercent val="0"/>
          <c:showBubbleSize val="0"/>
        </c:dLbls>
        <c:gapWidth val="150"/>
        <c:axId val="327624576"/>
        <c:axId val="32762513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874F-463A-BBBD-11754B21C073}"/>
              </c:ext>
            </c:extLst>
          </c:dPt>
          <c:dLbls>
            <c:dLbl>
              <c:idx val="0"/>
              <c:layout>
                <c:manualLayout>
                  <c:x val="-1.5339835544718537E-3"/>
                  <c:y val="-0.90107248331624989"/>
                </c:manualLayout>
              </c:layout>
              <c:numFmt formatCode="0.0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0DB-4E24-AAC9-17C1682179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市区町村別_併用禁忌!$N$4:$N$77</c:f>
              <c:numCache>
                <c:formatCode>0.0%</c:formatCode>
                <c:ptCount val="74"/>
                <c:pt idx="0">
                  <c:v>2.3241395474304719E-2</c:v>
                </c:pt>
                <c:pt idx="1">
                  <c:v>2.3241395474304719E-2</c:v>
                </c:pt>
                <c:pt idx="2">
                  <c:v>2.3241395474304719E-2</c:v>
                </c:pt>
                <c:pt idx="3">
                  <c:v>2.3241395474304719E-2</c:v>
                </c:pt>
                <c:pt idx="4">
                  <c:v>2.3241395474304719E-2</c:v>
                </c:pt>
                <c:pt idx="5">
                  <c:v>2.3241395474304719E-2</c:v>
                </c:pt>
                <c:pt idx="6">
                  <c:v>2.3241395474304719E-2</c:v>
                </c:pt>
                <c:pt idx="7">
                  <c:v>2.3241395474304719E-2</c:v>
                </c:pt>
                <c:pt idx="8">
                  <c:v>2.3241395474304719E-2</c:v>
                </c:pt>
                <c:pt idx="9">
                  <c:v>2.3241395474304719E-2</c:v>
                </c:pt>
                <c:pt idx="10">
                  <c:v>2.3241395474304719E-2</c:v>
                </c:pt>
                <c:pt idx="11">
                  <c:v>2.3241395474304719E-2</c:v>
                </c:pt>
                <c:pt idx="12">
                  <c:v>2.3241395474304719E-2</c:v>
                </c:pt>
                <c:pt idx="13">
                  <c:v>2.3241395474304719E-2</c:v>
                </c:pt>
                <c:pt idx="14">
                  <c:v>2.3241395474304719E-2</c:v>
                </c:pt>
                <c:pt idx="15">
                  <c:v>2.3241395474304719E-2</c:v>
                </c:pt>
                <c:pt idx="16">
                  <c:v>2.3241395474304719E-2</c:v>
                </c:pt>
                <c:pt idx="17">
                  <c:v>2.3241395474304719E-2</c:v>
                </c:pt>
                <c:pt idx="18">
                  <c:v>2.3241395474304719E-2</c:v>
                </c:pt>
                <c:pt idx="19">
                  <c:v>2.3241395474304719E-2</c:v>
                </c:pt>
                <c:pt idx="20">
                  <c:v>2.3241395474304719E-2</c:v>
                </c:pt>
                <c:pt idx="21">
                  <c:v>2.3241395474304719E-2</c:v>
                </c:pt>
                <c:pt idx="22">
                  <c:v>2.3241395474304719E-2</c:v>
                </c:pt>
                <c:pt idx="23">
                  <c:v>2.3241395474304719E-2</c:v>
                </c:pt>
                <c:pt idx="24">
                  <c:v>2.3241395474304719E-2</c:v>
                </c:pt>
                <c:pt idx="25">
                  <c:v>2.3241395474304719E-2</c:v>
                </c:pt>
                <c:pt idx="26">
                  <c:v>2.3241395474304719E-2</c:v>
                </c:pt>
                <c:pt idx="27">
                  <c:v>2.3241395474304719E-2</c:v>
                </c:pt>
                <c:pt idx="28">
                  <c:v>2.3241395474304719E-2</c:v>
                </c:pt>
                <c:pt idx="29">
                  <c:v>2.3241395474304719E-2</c:v>
                </c:pt>
                <c:pt idx="30">
                  <c:v>2.3241395474304719E-2</c:v>
                </c:pt>
                <c:pt idx="31">
                  <c:v>2.3241395474304719E-2</c:v>
                </c:pt>
                <c:pt idx="32">
                  <c:v>2.3241395474304719E-2</c:v>
                </c:pt>
                <c:pt idx="33">
                  <c:v>2.3241395474304719E-2</c:v>
                </c:pt>
                <c:pt idx="34">
                  <c:v>2.3241395474304719E-2</c:v>
                </c:pt>
                <c:pt idx="35">
                  <c:v>2.3241395474304719E-2</c:v>
                </c:pt>
                <c:pt idx="36">
                  <c:v>2.3241395474304719E-2</c:v>
                </c:pt>
                <c:pt idx="37">
                  <c:v>2.3241395474304719E-2</c:v>
                </c:pt>
                <c:pt idx="38">
                  <c:v>2.3241395474304719E-2</c:v>
                </c:pt>
                <c:pt idx="39">
                  <c:v>2.3241395474304719E-2</c:v>
                </c:pt>
                <c:pt idx="40">
                  <c:v>2.3241395474304719E-2</c:v>
                </c:pt>
                <c:pt idx="41">
                  <c:v>2.3241395474304719E-2</c:v>
                </c:pt>
                <c:pt idx="42">
                  <c:v>2.3241395474304719E-2</c:v>
                </c:pt>
                <c:pt idx="43">
                  <c:v>2.3241395474304719E-2</c:v>
                </c:pt>
                <c:pt idx="44">
                  <c:v>2.3241395474304719E-2</c:v>
                </c:pt>
                <c:pt idx="45">
                  <c:v>2.3241395474304719E-2</c:v>
                </c:pt>
                <c:pt idx="46">
                  <c:v>2.3241395474304719E-2</c:v>
                </c:pt>
                <c:pt idx="47">
                  <c:v>2.3241395474304719E-2</c:v>
                </c:pt>
                <c:pt idx="48">
                  <c:v>2.3241395474304719E-2</c:v>
                </c:pt>
                <c:pt idx="49">
                  <c:v>2.3241395474304719E-2</c:v>
                </c:pt>
                <c:pt idx="50">
                  <c:v>2.3241395474304719E-2</c:v>
                </c:pt>
                <c:pt idx="51">
                  <c:v>2.3241395474304719E-2</c:v>
                </c:pt>
                <c:pt idx="52">
                  <c:v>2.3241395474304719E-2</c:v>
                </c:pt>
                <c:pt idx="53">
                  <c:v>2.3241395474304719E-2</c:v>
                </c:pt>
                <c:pt idx="54">
                  <c:v>2.3241395474304719E-2</c:v>
                </c:pt>
                <c:pt idx="55">
                  <c:v>2.3241395474304719E-2</c:v>
                </c:pt>
                <c:pt idx="56">
                  <c:v>2.3241395474304719E-2</c:v>
                </c:pt>
                <c:pt idx="57">
                  <c:v>2.3241395474304719E-2</c:v>
                </c:pt>
                <c:pt idx="58">
                  <c:v>2.3241395474304719E-2</c:v>
                </c:pt>
                <c:pt idx="59">
                  <c:v>2.3241395474304719E-2</c:v>
                </c:pt>
                <c:pt idx="60">
                  <c:v>2.3241395474304719E-2</c:v>
                </c:pt>
                <c:pt idx="61">
                  <c:v>2.3241395474304719E-2</c:v>
                </c:pt>
                <c:pt idx="62">
                  <c:v>2.3241395474304719E-2</c:v>
                </c:pt>
                <c:pt idx="63">
                  <c:v>2.3241395474304719E-2</c:v>
                </c:pt>
                <c:pt idx="64">
                  <c:v>2.3241395474304719E-2</c:v>
                </c:pt>
                <c:pt idx="65">
                  <c:v>2.3241395474304719E-2</c:v>
                </c:pt>
                <c:pt idx="66">
                  <c:v>2.3241395474304719E-2</c:v>
                </c:pt>
                <c:pt idx="67">
                  <c:v>2.3241395474304719E-2</c:v>
                </c:pt>
                <c:pt idx="68">
                  <c:v>2.3241395474304719E-2</c:v>
                </c:pt>
                <c:pt idx="69">
                  <c:v>2.3241395474304719E-2</c:v>
                </c:pt>
                <c:pt idx="70">
                  <c:v>2.3241395474304719E-2</c:v>
                </c:pt>
                <c:pt idx="71">
                  <c:v>2.3241395474304719E-2</c:v>
                </c:pt>
                <c:pt idx="72">
                  <c:v>2.3241395474304719E-2</c:v>
                </c:pt>
                <c:pt idx="73">
                  <c:v>2.3241395474304719E-2</c:v>
                </c:pt>
              </c:numCache>
            </c:numRef>
          </c:xVal>
          <c:yVal>
            <c:numRef>
              <c:f>市区町村別_併用禁忌!$O$4:$O$77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874F-463A-BBBD-11754B21C073}"/>
            </c:ext>
          </c:extLst>
        </c:ser>
        <c:dLbls>
          <c:showLegendKey val="0"/>
          <c:showVal val="0"/>
          <c:showCatName val="0"/>
          <c:showSerName val="0"/>
          <c:showPercent val="0"/>
          <c:showBubbleSize val="0"/>
        </c:dLbls>
        <c:axId val="327626256"/>
        <c:axId val="327625696"/>
      </c:scatterChart>
      <c:catAx>
        <c:axId val="327624576"/>
        <c:scaling>
          <c:orientation val="maxMin"/>
        </c:scaling>
        <c:delete val="0"/>
        <c:axPos val="l"/>
        <c:numFmt formatCode="General" sourceLinked="0"/>
        <c:majorTickMark val="none"/>
        <c:minorTickMark val="none"/>
        <c:tickLblPos val="nextTo"/>
        <c:spPr>
          <a:ln>
            <a:solidFill>
              <a:srgbClr val="7F7F7F"/>
            </a:solidFill>
          </a:ln>
        </c:spPr>
        <c:crossAx val="327625136"/>
        <c:crossesAt val="0"/>
        <c:auto val="1"/>
        <c:lblAlgn val="ctr"/>
        <c:lblOffset val="100"/>
        <c:noMultiLvlLbl val="0"/>
      </c:catAx>
      <c:valAx>
        <c:axId val="32762513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7624576"/>
        <c:crosses val="autoZero"/>
        <c:crossBetween val="between"/>
      </c:valAx>
      <c:valAx>
        <c:axId val="327625696"/>
        <c:scaling>
          <c:orientation val="minMax"/>
          <c:max val="50"/>
          <c:min val="0"/>
        </c:scaling>
        <c:delete val="1"/>
        <c:axPos val="r"/>
        <c:numFmt formatCode="General" sourceLinked="1"/>
        <c:majorTickMark val="out"/>
        <c:minorTickMark val="none"/>
        <c:tickLblPos val="nextTo"/>
        <c:crossAx val="327626256"/>
        <c:crosses val="max"/>
        <c:crossBetween val="midCat"/>
      </c:valAx>
      <c:valAx>
        <c:axId val="327626256"/>
        <c:scaling>
          <c:orientation val="minMax"/>
        </c:scaling>
        <c:delete val="1"/>
        <c:axPos val="b"/>
        <c:numFmt formatCode="0.0%" sourceLinked="1"/>
        <c:majorTickMark val="out"/>
        <c:minorTickMark val="none"/>
        <c:tickLblPos val="nextTo"/>
        <c:crossAx val="327625696"/>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
  <sheetViews>
    <sheetView showGridLines="0" tabSelected="1" zoomScaleNormal="100" zoomScaleSheetLayoutView="100" workbookViewId="0"/>
  </sheetViews>
  <sheetFormatPr defaultColWidth="9" defaultRowHeight="13.5"/>
  <cols>
    <col min="1" max="1" width="4.625" style="2" customWidth="1"/>
    <col min="2" max="2" width="3.25" style="2" customWidth="1"/>
    <col min="3" max="6" width="12.75" style="2" customWidth="1"/>
    <col min="7" max="8" width="13.375" style="2" customWidth="1"/>
    <col min="9" max="9" width="14.5" style="3" customWidth="1"/>
    <col min="10" max="10" width="9" style="2"/>
    <col min="11" max="11" width="13.5" style="8" customWidth="1"/>
    <col min="12" max="12" width="9.125" style="8" bestFit="1" customWidth="1"/>
    <col min="13" max="13" width="9.125" style="8" customWidth="1"/>
    <col min="14" max="14" width="11.75" style="3" customWidth="1"/>
    <col min="15" max="15" width="9.5" style="3" customWidth="1"/>
    <col min="16" max="16384" width="9" style="2"/>
  </cols>
  <sheetData>
    <row r="1" spans="1:15" ht="16.5" customHeight="1">
      <c r="A1" s="1" t="s">
        <v>90</v>
      </c>
    </row>
    <row r="2" spans="1:15" ht="16.5" customHeight="1">
      <c r="A2" s="1" t="s">
        <v>86</v>
      </c>
      <c r="D2" s="3" t="s">
        <v>103</v>
      </c>
      <c r="E2" s="3"/>
      <c r="K2" s="2" t="s">
        <v>88</v>
      </c>
    </row>
    <row r="3" spans="1:15" ht="41.45" customHeight="1">
      <c r="B3" s="4"/>
      <c r="C3" s="19" t="s">
        <v>65</v>
      </c>
      <c r="D3" s="5" t="s">
        <v>95</v>
      </c>
      <c r="E3" s="5" t="s">
        <v>96</v>
      </c>
      <c r="F3" s="5" t="s">
        <v>97</v>
      </c>
      <c r="G3" s="20" t="s">
        <v>99</v>
      </c>
      <c r="H3" s="21" t="s">
        <v>98</v>
      </c>
      <c r="I3" s="5" t="s">
        <v>85</v>
      </c>
      <c r="K3" s="54" t="s">
        <v>106</v>
      </c>
      <c r="L3" s="55"/>
      <c r="M3" s="13"/>
      <c r="N3" s="56" t="s">
        <v>93</v>
      </c>
      <c r="O3" s="57"/>
    </row>
    <row r="4" spans="1:15" s="8" customFormat="1">
      <c r="B4" s="23">
        <v>1</v>
      </c>
      <c r="C4" s="6" t="s">
        <v>1</v>
      </c>
      <c r="D4" s="39">
        <v>139517</v>
      </c>
      <c r="E4" s="40">
        <v>132166</v>
      </c>
      <c r="F4" s="41">
        <v>2736</v>
      </c>
      <c r="G4" s="28">
        <f>IFERROR(F4/E4,"-")</f>
        <v>2.0701239350513746E-2</v>
      </c>
      <c r="H4" s="18">
        <f>IFERROR(F4/D4,0)</f>
        <v>1.9610513414135913E-2</v>
      </c>
      <c r="I4" s="42">
        <v>7603</v>
      </c>
      <c r="K4" s="11" t="str">
        <f>INDEX($C$4:$C$11,MATCH(L4,$G$4:$G$11,0))</f>
        <v>大阪市医療圏</v>
      </c>
      <c r="L4" s="30">
        <f>LARGE($G$4:$G$11,ROW(A1))</f>
        <v>2.7792817181014257E-2</v>
      </c>
      <c r="M4" s="14"/>
      <c r="N4" s="30">
        <f>$G$12</f>
        <v>2.3241395474304719E-2</v>
      </c>
      <c r="O4" s="38">
        <v>0</v>
      </c>
    </row>
    <row r="5" spans="1:15" s="8" customFormat="1">
      <c r="B5" s="24">
        <v>2</v>
      </c>
      <c r="C5" s="7" t="s">
        <v>8</v>
      </c>
      <c r="D5" s="43">
        <v>105092</v>
      </c>
      <c r="E5" s="44">
        <v>99699</v>
      </c>
      <c r="F5" s="44">
        <v>1798</v>
      </c>
      <c r="G5" s="28">
        <f t="shared" ref="G5:G12" si="0">IFERROR(F5/E5,"-")</f>
        <v>1.8034283192409153E-2</v>
      </c>
      <c r="H5" s="18">
        <f t="shared" ref="H5:H12" si="1">IFERROR(F5/D5,0)</f>
        <v>1.7108818939595784E-2</v>
      </c>
      <c r="I5" s="45">
        <v>4908</v>
      </c>
      <c r="K5" s="11" t="str">
        <f t="shared" ref="K5:K11" si="2">INDEX($C$4:$C$11,MATCH(L5,$G$4:$G$11,0))</f>
        <v>中河内医療圏</v>
      </c>
      <c r="L5" s="30">
        <f t="shared" ref="L5:L11" si="3">LARGE($G$4:$G$11,ROW(A2))</f>
        <v>2.5638043779688157E-2</v>
      </c>
      <c r="M5" s="14"/>
      <c r="N5" s="30">
        <f t="shared" ref="N5:N11" si="4">$G$12</f>
        <v>2.3241395474304719E-2</v>
      </c>
      <c r="O5" s="38">
        <v>0</v>
      </c>
    </row>
    <row r="6" spans="1:15" s="8" customFormat="1">
      <c r="B6" s="24">
        <v>3</v>
      </c>
      <c r="C6" s="7" t="s">
        <v>13</v>
      </c>
      <c r="D6" s="43">
        <v>167232</v>
      </c>
      <c r="E6" s="44">
        <v>157611</v>
      </c>
      <c r="F6" s="44">
        <v>3425</v>
      </c>
      <c r="G6" s="28">
        <f t="shared" si="0"/>
        <v>2.173071676469282E-2</v>
      </c>
      <c r="H6" s="18">
        <f t="shared" si="1"/>
        <v>2.0480530042097208E-2</v>
      </c>
      <c r="I6" s="45">
        <v>9089</v>
      </c>
      <c r="K6" s="11" t="str">
        <f t="shared" si="2"/>
        <v>泉州医療圏</v>
      </c>
      <c r="L6" s="30">
        <f t="shared" si="3"/>
        <v>2.1993870560663421E-2</v>
      </c>
      <c r="M6" s="14"/>
      <c r="N6" s="30">
        <f t="shared" si="4"/>
        <v>2.3241395474304719E-2</v>
      </c>
      <c r="O6" s="38">
        <v>0</v>
      </c>
    </row>
    <row r="7" spans="1:15" s="8" customFormat="1">
      <c r="B7" s="24">
        <v>4</v>
      </c>
      <c r="C7" s="7" t="s">
        <v>21</v>
      </c>
      <c r="D7" s="43">
        <v>118085</v>
      </c>
      <c r="E7" s="44">
        <v>111787</v>
      </c>
      <c r="F7" s="44">
        <v>2866</v>
      </c>
      <c r="G7" s="28">
        <f t="shared" si="0"/>
        <v>2.5638043779688157E-2</v>
      </c>
      <c r="H7" s="18">
        <f t="shared" si="1"/>
        <v>2.4270652496083331E-2</v>
      </c>
      <c r="I7" s="45">
        <v>7804</v>
      </c>
      <c r="K7" s="11" t="str">
        <f t="shared" si="2"/>
        <v>堺市医療圏</v>
      </c>
      <c r="L7" s="30">
        <f t="shared" si="3"/>
        <v>2.1889452450598895E-2</v>
      </c>
      <c r="M7" s="14"/>
      <c r="N7" s="30">
        <f t="shared" si="4"/>
        <v>2.3241395474304719E-2</v>
      </c>
      <c r="O7" s="38">
        <v>0</v>
      </c>
    </row>
    <row r="8" spans="1:15" s="8" customFormat="1">
      <c r="B8" s="24">
        <v>5</v>
      </c>
      <c r="C8" s="7" t="s">
        <v>25</v>
      </c>
      <c r="D8" s="43">
        <v>95825</v>
      </c>
      <c r="E8" s="44">
        <v>90820</v>
      </c>
      <c r="F8" s="44">
        <v>1820</v>
      </c>
      <c r="G8" s="28">
        <f t="shared" si="0"/>
        <v>2.0039638846069147E-2</v>
      </c>
      <c r="H8" s="18">
        <f t="shared" si="1"/>
        <v>1.8992955909209495E-2</v>
      </c>
      <c r="I8" s="45">
        <v>4962</v>
      </c>
      <c r="K8" s="11" t="str">
        <f t="shared" si="2"/>
        <v>北河内医療圏</v>
      </c>
      <c r="L8" s="30">
        <f t="shared" si="3"/>
        <v>2.173071676469282E-2</v>
      </c>
      <c r="M8" s="14"/>
      <c r="N8" s="30">
        <f t="shared" si="4"/>
        <v>2.3241395474304719E-2</v>
      </c>
      <c r="O8" s="38">
        <v>0</v>
      </c>
    </row>
    <row r="9" spans="1:15" s="8" customFormat="1">
      <c r="B9" s="24">
        <v>6</v>
      </c>
      <c r="C9" s="7" t="s">
        <v>35</v>
      </c>
      <c r="D9" s="43">
        <v>118517</v>
      </c>
      <c r="E9" s="44">
        <v>111789</v>
      </c>
      <c r="F9" s="44">
        <v>2447</v>
      </c>
      <c r="G9" s="28">
        <f t="shared" si="0"/>
        <v>2.1889452450598895E-2</v>
      </c>
      <c r="H9" s="18">
        <f t="shared" si="1"/>
        <v>2.0646827037471418E-2</v>
      </c>
      <c r="I9" s="45">
        <v>7501</v>
      </c>
      <c r="K9" s="11" t="str">
        <f t="shared" si="2"/>
        <v>豊能医療圏</v>
      </c>
      <c r="L9" s="30">
        <f t="shared" si="3"/>
        <v>2.0701239350513746E-2</v>
      </c>
      <c r="M9" s="14"/>
      <c r="N9" s="30">
        <f t="shared" si="4"/>
        <v>2.3241395474304719E-2</v>
      </c>
      <c r="O9" s="38">
        <v>0</v>
      </c>
    </row>
    <row r="10" spans="1:15" s="8" customFormat="1">
      <c r="B10" s="24">
        <v>7</v>
      </c>
      <c r="C10" s="7" t="s">
        <v>44</v>
      </c>
      <c r="D10" s="46">
        <v>122713</v>
      </c>
      <c r="E10" s="47">
        <v>116487</v>
      </c>
      <c r="F10" s="47">
        <v>2562</v>
      </c>
      <c r="G10" s="28">
        <f t="shared" si="0"/>
        <v>2.1993870560663421E-2</v>
      </c>
      <c r="H10" s="18">
        <f t="shared" si="1"/>
        <v>2.0877983587720944E-2</v>
      </c>
      <c r="I10" s="45">
        <v>7418</v>
      </c>
      <c r="K10" s="11" t="str">
        <f t="shared" si="2"/>
        <v>南河内医療圏</v>
      </c>
      <c r="L10" s="30">
        <f t="shared" si="3"/>
        <v>2.0039638846069147E-2</v>
      </c>
      <c r="M10" s="14"/>
      <c r="N10" s="30">
        <f t="shared" si="4"/>
        <v>2.3241395474304719E-2</v>
      </c>
      <c r="O10" s="38">
        <v>0</v>
      </c>
    </row>
    <row r="11" spans="1:15" s="8" customFormat="1" ht="14.25" thickBot="1">
      <c r="B11" s="24">
        <v>8</v>
      </c>
      <c r="C11" s="7" t="s">
        <v>57</v>
      </c>
      <c r="D11" s="39">
        <v>331389</v>
      </c>
      <c r="E11" s="40">
        <v>310296</v>
      </c>
      <c r="F11" s="40">
        <v>8624</v>
      </c>
      <c r="G11" s="28">
        <f t="shared" si="0"/>
        <v>2.7792817181014257E-2</v>
      </c>
      <c r="H11" s="18">
        <f t="shared" si="1"/>
        <v>2.6023796806773913E-2</v>
      </c>
      <c r="I11" s="45">
        <v>25442</v>
      </c>
      <c r="K11" s="11" t="str">
        <f t="shared" si="2"/>
        <v>三島医療圏</v>
      </c>
      <c r="L11" s="30">
        <f t="shared" si="3"/>
        <v>1.8034283192409153E-2</v>
      </c>
      <c r="M11" s="14"/>
      <c r="N11" s="30">
        <f t="shared" si="4"/>
        <v>2.3241395474304719E-2</v>
      </c>
      <c r="O11" s="38">
        <v>999</v>
      </c>
    </row>
    <row r="12" spans="1:15" s="8" customFormat="1" ht="14.25" thickTop="1">
      <c r="B12" s="52" t="s">
        <v>0</v>
      </c>
      <c r="C12" s="53"/>
      <c r="D12" s="26">
        <v>1198370</v>
      </c>
      <c r="E12" s="36">
        <f>SUM(E4:E11)</f>
        <v>1130655</v>
      </c>
      <c r="F12" s="36">
        <f>SUM(F4:F11)</f>
        <v>26278</v>
      </c>
      <c r="G12" s="29">
        <f t="shared" si="0"/>
        <v>2.3241395474304719E-2</v>
      </c>
      <c r="H12" s="9">
        <f t="shared" si="1"/>
        <v>2.1928119028346838E-2</v>
      </c>
      <c r="I12" s="37">
        <f>SUM(I4:I11)</f>
        <v>74727</v>
      </c>
      <c r="N12" s="16"/>
      <c r="O12" s="16"/>
    </row>
    <row r="13" spans="1:15">
      <c r="B13" s="12" t="s">
        <v>94</v>
      </c>
      <c r="D13" s="8"/>
      <c r="E13" s="8"/>
      <c r="F13" s="8"/>
      <c r="G13" s="8"/>
      <c r="H13" s="8"/>
      <c r="I13" s="16"/>
      <c r="K13" s="2"/>
      <c r="L13" s="2"/>
      <c r="M13" s="2"/>
    </row>
    <row r="14" spans="1:15">
      <c r="B14" s="12" t="s">
        <v>104</v>
      </c>
      <c r="K14" s="2"/>
      <c r="L14" s="2"/>
      <c r="M14" s="2"/>
    </row>
    <row r="15" spans="1:15">
      <c r="B15" s="34" t="s">
        <v>105</v>
      </c>
      <c r="K15" s="2"/>
      <c r="L15" s="2"/>
      <c r="M15" s="2"/>
    </row>
    <row r="16" spans="1:15">
      <c r="B16" s="33" t="s">
        <v>100</v>
      </c>
    </row>
    <row r="17" spans="2:2">
      <c r="B17" s="33" t="s">
        <v>101</v>
      </c>
    </row>
    <row r="18" spans="2:2">
      <c r="B18" s="35" t="s">
        <v>102</v>
      </c>
    </row>
  </sheetData>
  <mergeCells count="3">
    <mergeCell ref="B12:C12"/>
    <mergeCell ref="K3:L3"/>
    <mergeCell ref="N3:O3"/>
  </mergeCells>
  <phoneticPr fontId="3"/>
  <pageMargins left="0.70866141732283472" right="0.70866141732283472" top="0.74803149606299213" bottom="0.74803149606299213" header="0.31496062992125984" footer="0.31496062992125984"/>
  <pageSetup paperSize="9" scale="85" fitToHeight="0" orientation="portrait" r:id="rId1"/>
  <headerFooter>
    <oddHeader>&amp;R&amp;"ＭＳ 明朝,標準"&amp;12 2-15.薬剤併用禁忌分析</oddHeader>
  </headerFooter>
  <ignoredErrors>
    <ignoredError sqref="L6:L11" emptyCellReference="1"/>
    <ignoredError sqref="G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10" customWidth="1"/>
    <col min="14" max="16384" width="9" style="2"/>
  </cols>
  <sheetData>
    <row r="1" spans="1:12" ht="16.5" customHeight="1">
      <c r="A1" s="10" t="s">
        <v>89</v>
      </c>
      <c r="C1" s="10"/>
      <c r="D1" s="10"/>
      <c r="E1" s="10"/>
      <c r="F1" s="10"/>
      <c r="G1" s="10"/>
      <c r="H1" s="10"/>
      <c r="I1" s="10"/>
      <c r="J1" s="10"/>
      <c r="K1" s="10"/>
      <c r="L1" s="10"/>
    </row>
    <row r="2" spans="1:12" ht="16.5" customHeight="1">
      <c r="A2" s="10" t="s">
        <v>91</v>
      </c>
    </row>
  </sheetData>
  <phoneticPr fontId="3"/>
  <pageMargins left="0.70866141732283472" right="0.70866141732283472" top="0.74803149606299213" bottom="0.74803149606299213" header="0.31496062992125984" footer="0.31496062992125984"/>
  <pageSetup paperSize="9" scale="76" fitToHeight="0" orientation="portrait" r:id="rId1"/>
  <headerFooter>
    <oddHeader>&amp;R&amp;"ＭＳ 明朝,標準"&amp;12 2-15.薬剤併用禁忌分析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81"/>
  <sheetViews>
    <sheetView showGridLines="0" zoomScaleNormal="100" zoomScaleSheetLayoutView="100" workbookViewId="0"/>
  </sheetViews>
  <sheetFormatPr defaultColWidth="9" defaultRowHeight="13.5"/>
  <cols>
    <col min="1" max="1" width="4.625" style="2" customWidth="1"/>
    <col min="2" max="2" width="3.25" style="2" customWidth="1"/>
    <col min="3" max="6" width="12.75" style="2" customWidth="1"/>
    <col min="7" max="8" width="13.375" style="2" customWidth="1"/>
    <col min="9" max="9" width="14.5" style="3" customWidth="1"/>
    <col min="10" max="10" width="9" style="2"/>
    <col min="11" max="11" width="11.375" style="8" bestFit="1" customWidth="1"/>
    <col min="12" max="12" width="9.125" style="8" bestFit="1" customWidth="1"/>
    <col min="13" max="13" width="9.125" style="8" customWidth="1"/>
    <col min="14" max="15" width="9.875" style="3" customWidth="1"/>
    <col min="16" max="16384" width="9" style="2"/>
  </cols>
  <sheetData>
    <row r="1" spans="1:15" ht="16.5" customHeight="1">
      <c r="A1" s="1" t="s">
        <v>90</v>
      </c>
    </row>
    <row r="2" spans="1:15" ht="16.5" customHeight="1">
      <c r="A2" s="1" t="s">
        <v>87</v>
      </c>
      <c r="D2" s="3" t="s">
        <v>103</v>
      </c>
      <c r="E2" s="3"/>
      <c r="K2" s="2" t="s">
        <v>88</v>
      </c>
    </row>
    <row r="3" spans="1:15" ht="42" customHeight="1">
      <c r="B3" s="4"/>
      <c r="C3" s="19" t="s">
        <v>66</v>
      </c>
      <c r="D3" s="5" t="s">
        <v>95</v>
      </c>
      <c r="E3" s="5" t="s">
        <v>96</v>
      </c>
      <c r="F3" s="5" t="s">
        <v>97</v>
      </c>
      <c r="G3" s="20" t="s">
        <v>99</v>
      </c>
      <c r="H3" s="21" t="s">
        <v>98</v>
      </c>
      <c r="I3" s="5" t="s">
        <v>85</v>
      </c>
      <c r="K3" s="54" t="s">
        <v>106</v>
      </c>
      <c r="L3" s="55"/>
      <c r="M3" s="15"/>
      <c r="N3" s="56" t="s">
        <v>93</v>
      </c>
      <c r="O3" s="57"/>
    </row>
    <row r="4" spans="1:15" s="8" customFormat="1">
      <c r="B4" s="24">
        <v>1</v>
      </c>
      <c r="C4" s="17" t="s">
        <v>58</v>
      </c>
      <c r="D4" s="39">
        <v>331389</v>
      </c>
      <c r="E4" s="40">
        <v>310296</v>
      </c>
      <c r="F4" s="40">
        <v>8624</v>
      </c>
      <c r="G4" s="28">
        <f>IFERROR(F4/E4,"-")</f>
        <v>2.7792817181014257E-2</v>
      </c>
      <c r="H4" s="18">
        <f>IFERROR(F4/D4,0)</f>
        <v>2.6023796806773913E-2</v>
      </c>
      <c r="I4" s="40">
        <v>25442</v>
      </c>
      <c r="K4" s="11" t="str">
        <f>INDEX($C$4:$C$77,MATCH(L4,$G$4:$G$77,0))</f>
        <v>浪速区</v>
      </c>
      <c r="L4" s="30">
        <f>LARGE($G$4:$G$77,ROW(A1))</f>
        <v>3.7299771167048058E-2</v>
      </c>
      <c r="M4" s="14"/>
      <c r="N4" s="22">
        <f>$G$78</f>
        <v>2.3241395474304719E-2</v>
      </c>
      <c r="O4" s="38">
        <v>0</v>
      </c>
    </row>
    <row r="5" spans="1:15" s="8" customFormat="1">
      <c r="B5" s="24">
        <v>2</v>
      </c>
      <c r="C5" s="17" t="s">
        <v>67</v>
      </c>
      <c r="D5" s="43">
        <v>11843</v>
      </c>
      <c r="E5" s="44">
        <v>11116</v>
      </c>
      <c r="F5" s="44">
        <v>292</v>
      </c>
      <c r="G5" s="28">
        <f t="shared" ref="G5:G68" si="0">IFERROR(F5/E5,"-")</f>
        <v>2.626844188557035E-2</v>
      </c>
      <c r="H5" s="18">
        <f t="shared" ref="H5:H68" si="1">IFERROR(F5/D5,0)</f>
        <v>2.4655914886430801E-2</v>
      </c>
      <c r="I5" s="45">
        <v>914</v>
      </c>
      <c r="K5" s="11" t="str">
        <f t="shared" ref="K5:K68" si="2">INDEX($C$4:$C$77,MATCH(L5,$G$4:$G$77,0))</f>
        <v>東淀川区</v>
      </c>
      <c r="L5" s="30">
        <f t="shared" ref="L5:L68" si="3">LARGE($G$4:$G$77,ROW(A2))</f>
        <v>3.3473022524882136E-2</v>
      </c>
      <c r="M5" s="14"/>
      <c r="N5" s="22">
        <f t="shared" ref="N5:N68" si="4">$G$78</f>
        <v>2.3241395474304719E-2</v>
      </c>
      <c r="O5" s="38">
        <v>0</v>
      </c>
    </row>
    <row r="6" spans="1:15" s="8" customFormat="1">
      <c r="B6" s="24">
        <v>3</v>
      </c>
      <c r="C6" s="17" t="s">
        <v>68</v>
      </c>
      <c r="D6" s="43">
        <v>7600</v>
      </c>
      <c r="E6" s="44">
        <v>7208</v>
      </c>
      <c r="F6" s="44">
        <v>136</v>
      </c>
      <c r="G6" s="28">
        <f t="shared" si="0"/>
        <v>1.8867924528301886E-2</v>
      </c>
      <c r="H6" s="18">
        <f t="shared" si="1"/>
        <v>1.7894736842105262E-2</v>
      </c>
      <c r="I6" s="45">
        <v>341</v>
      </c>
      <c r="K6" s="11" t="str">
        <f t="shared" si="2"/>
        <v>生野区</v>
      </c>
      <c r="L6" s="30">
        <f t="shared" si="3"/>
        <v>3.2565248060192807E-2</v>
      </c>
      <c r="M6" s="14"/>
      <c r="N6" s="22">
        <f t="shared" si="4"/>
        <v>2.3241395474304719E-2</v>
      </c>
      <c r="O6" s="38">
        <v>0</v>
      </c>
    </row>
    <row r="7" spans="1:15" s="8" customFormat="1">
      <c r="B7" s="24">
        <v>4</v>
      </c>
      <c r="C7" s="17" t="s">
        <v>69</v>
      </c>
      <c r="D7" s="43">
        <v>8806</v>
      </c>
      <c r="E7" s="44">
        <v>8331</v>
      </c>
      <c r="F7" s="44">
        <v>176</v>
      </c>
      <c r="G7" s="28">
        <f t="shared" si="0"/>
        <v>2.1125915256271756E-2</v>
      </c>
      <c r="H7" s="18">
        <f t="shared" si="1"/>
        <v>1.9986372927549397E-2</v>
      </c>
      <c r="I7" s="45">
        <v>554</v>
      </c>
      <c r="K7" s="11" t="str">
        <f t="shared" si="2"/>
        <v>西淀川区</v>
      </c>
      <c r="L7" s="30">
        <f t="shared" si="3"/>
        <v>3.2392616258430956E-2</v>
      </c>
      <c r="M7" s="14"/>
      <c r="N7" s="22">
        <f t="shared" si="4"/>
        <v>2.3241395474304719E-2</v>
      </c>
      <c r="O7" s="38">
        <v>0</v>
      </c>
    </row>
    <row r="8" spans="1:15" s="8" customFormat="1">
      <c r="B8" s="24">
        <v>5</v>
      </c>
      <c r="C8" s="17" t="s">
        <v>70</v>
      </c>
      <c r="D8" s="43">
        <v>7404</v>
      </c>
      <c r="E8" s="44">
        <v>6919</v>
      </c>
      <c r="F8" s="44">
        <v>153</v>
      </c>
      <c r="G8" s="28">
        <f t="shared" si="0"/>
        <v>2.2113022113022112E-2</v>
      </c>
      <c r="H8" s="18">
        <f t="shared" si="1"/>
        <v>2.0664505672609402E-2</v>
      </c>
      <c r="I8" s="45">
        <v>393</v>
      </c>
      <c r="K8" s="11" t="str">
        <f t="shared" si="2"/>
        <v>西成区</v>
      </c>
      <c r="L8" s="30">
        <f t="shared" si="3"/>
        <v>3.1252675742786194E-2</v>
      </c>
      <c r="M8" s="14"/>
      <c r="N8" s="22">
        <f t="shared" si="4"/>
        <v>2.3241395474304719E-2</v>
      </c>
      <c r="O8" s="38">
        <v>0</v>
      </c>
    </row>
    <row r="9" spans="1:15" s="8" customFormat="1">
      <c r="B9" s="24">
        <v>6</v>
      </c>
      <c r="C9" s="17" t="s">
        <v>71</v>
      </c>
      <c r="D9" s="43">
        <v>10929</v>
      </c>
      <c r="E9" s="44">
        <v>10199</v>
      </c>
      <c r="F9" s="44">
        <v>310</v>
      </c>
      <c r="G9" s="28">
        <f t="shared" si="0"/>
        <v>3.0395136778115502E-2</v>
      </c>
      <c r="H9" s="18">
        <f t="shared" si="1"/>
        <v>2.8364900722847471E-2</v>
      </c>
      <c r="I9" s="45">
        <v>973</v>
      </c>
      <c r="K9" s="11" t="str">
        <f t="shared" si="2"/>
        <v>大東市</v>
      </c>
      <c r="L9" s="30">
        <f t="shared" si="3"/>
        <v>3.1148273440990616E-2</v>
      </c>
      <c r="M9" s="14"/>
      <c r="N9" s="22">
        <f t="shared" si="4"/>
        <v>2.3241395474304719E-2</v>
      </c>
      <c r="O9" s="38">
        <v>0</v>
      </c>
    </row>
    <row r="10" spans="1:15" s="8" customFormat="1">
      <c r="B10" s="24">
        <v>7</v>
      </c>
      <c r="C10" s="17" t="s">
        <v>72</v>
      </c>
      <c r="D10" s="46">
        <v>9716</v>
      </c>
      <c r="E10" s="47">
        <v>9167</v>
      </c>
      <c r="F10" s="47">
        <v>260</v>
      </c>
      <c r="G10" s="28">
        <f t="shared" si="0"/>
        <v>2.8362604996181956E-2</v>
      </c>
      <c r="H10" s="18">
        <f t="shared" si="1"/>
        <v>2.6759983532317826E-2</v>
      </c>
      <c r="I10" s="45">
        <v>725</v>
      </c>
      <c r="K10" s="11" t="str">
        <f t="shared" si="2"/>
        <v>東成区</v>
      </c>
      <c r="L10" s="30">
        <f t="shared" si="3"/>
        <v>3.1039411884827447E-2</v>
      </c>
      <c r="M10" s="14"/>
      <c r="N10" s="22">
        <f t="shared" si="4"/>
        <v>2.3241395474304719E-2</v>
      </c>
      <c r="O10" s="38">
        <v>0</v>
      </c>
    </row>
    <row r="11" spans="1:15" s="8" customFormat="1">
      <c r="B11" s="24">
        <v>8</v>
      </c>
      <c r="C11" s="17" t="s">
        <v>59</v>
      </c>
      <c r="D11" s="39">
        <v>7436</v>
      </c>
      <c r="E11" s="40">
        <v>7020</v>
      </c>
      <c r="F11" s="40">
        <v>199</v>
      </c>
      <c r="G11" s="28">
        <f t="shared" si="0"/>
        <v>2.8347578347578346E-2</v>
      </c>
      <c r="H11" s="18">
        <f t="shared" si="1"/>
        <v>2.6761699838622914E-2</v>
      </c>
      <c r="I11" s="45">
        <v>655</v>
      </c>
      <c r="K11" s="11" t="str">
        <f t="shared" si="2"/>
        <v>阿倍野区</v>
      </c>
      <c r="L11" s="30">
        <f t="shared" si="3"/>
        <v>3.0603258476442095E-2</v>
      </c>
      <c r="M11" s="14"/>
      <c r="N11" s="22">
        <f t="shared" si="4"/>
        <v>2.3241395474304719E-2</v>
      </c>
      <c r="O11" s="38">
        <v>0</v>
      </c>
    </row>
    <row r="12" spans="1:15" s="8" customFormat="1">
      <c r="B12" s="24">
        <v>9</v>
      </c>
      <c r="C12" s="17" t="s">
        <v>73</v>
      </c>
      <c r="D12" s="43">
        <v>4780</v>
      </c>
      <c r="E12" s="44">
        <v>4370</v>
      </c>
      <c r="F12" s="44">
        <v>163</v>
      </c>
      <c r="G12" s="28">
        <f t="shared" si="0"/>
        <v>3.7299771167048058E-2</v>
      </c>
      <c r="H12" s="18">
        <f t="shared" si="1"/>
        <v>3.4100418410041841E-2</v>
      </c>
      <c r="I12" s="45">
        <v>589</v>
      </c>
      <c r="K12" s="11" t="str">
        <f t="shared" si="2"/>
        <v>港区</v>
      </c>
      <c r="L12" s="30">
        <f t="shared" si="3"/>
        <v>3.0395136778115502E-2</v>
      </c>
      <c r="N12" s="22">
        <f t="shared" si="4"/>
        <v>2.3241395474304719E-2</v>
      </c>
      <c r="O12" s="38">
        <v>0</v>
      </c>
    </row>
    <row r="13" spans="1:15" s="8" customFormat="1">
      <c r="B13" s="24">
        <v>10</v>
      </c>
      <c r="C13" s="17" t="s">
        <v>60</v>
      </c>
      <c r="D13" s="43">
        <v>11909</v>
      </c>
      <c r="E13" s="44">
        <v>11268</v>
      </c>
      <c r="F13" s="44">
        <v>365</v>
      </c>
      <c r="G13" s="28">
        <f t="shared" si="0"/>
        <v>3.2392616258430956E-2</v>
      </c>
      <c r="H13" s="18">
        <f t="shared" si="1"/>
        <v>3.0649088924342933E-2</v>
      </c>
      <c r="I13" s="45">
        <v>1295</v>
      </c>
      <c r="K13" s="11" t="str">
        <f t="shared" si="2"/>
        <v>田尻町</v>
      </c>
      <c r="L13" s="30">
        <f t="shared" si="3"/>
        <v>2.9865125240847785E-2</v>
      </c>
      <c r="N13" s="22">
        <f t="shared" si="4"/>
        <v>2.3241395474304719E-2</v>
      </c>
      <c r="O13" s="38">
        <v>0</v>
      </c>
    </row>
    <row r="14" spans="1:15" s="8" customFormat="1">
      <c r="B14" s="24">
        <v>11</v>
      </c>
      <c r="C14" s="17" t="s">
        <v>61</v>
      </c>
      <c r="D14" s="43">
        <v>20331</v>
      </c>
      <c r="E14" s="44">
        <v>19090</v>
      </c>
      <c r="F14" s="44">
        <v>639</v>
      </c>
      <c r="G14" s="28">
        <f t="shared" si="0"/>
        <v>3.3473022524882136E-2</v>
      </c>
      <c r="H14" s="18">
        <f t="shared" si="1"/>
        <v>3.1429836210712707E-2</v>
      </c>
      <c r="I14" s="45">
        <v>1863</v>
      </c>
      <c r="K14" s="11" t="str">
        <f t="shared" si="2"/>
        <v>住吉区</v>
      </c>
      <c r="L14" s="30">
        <f t="shared" si="3"/>
        <v>2.9606942317508933E-2</v>
      </c>
      <c r="N14" s="22">
        <f t="shared" si="4"/>
        <v>2.3241395474304719E-2</v>
      </c>
      <c r="O14" s="38">
        <v>0</v>
      </c>
    </row>
    <row r="15" spans="1:15" s="8" customFormat="1">
      <c r="B15" s="24">
        <v>12</v>
      </c>
      <c r="C15" s="17" t="s">
        <v>74</v>
      </c>
      <c r="D15" s="43">
        <v>10411</v>
      </c>
      <c r="E15" s="44">
        <v>9794</v>
      </c>
      <c r="F15" s="44">
        <v>304</v>
      </c>
      <c r="G15" s="28">
        <f t="shared" si="0"/>
        <v>3.1039411884827447E-2</v>
      </c>
      <c r="H15" s="18">
        <f t="shared" si="1"/>
        <v>2.919988473729709E-2</v>
      </c>
      <c r="I15" s="45">
        <v>988</v>
      </c>
      <c r="K15" s="11" t="str">
        <f t="shared" si="2"/>
        <v>東住吉区</v>
      </c>
      <c r="L15" s="30">
        <f t="shared" si="3"/>
        <v>2.9068784857191145E-2</v>
      </c>
      <c r="N15" s="22">
        <f t="shared" si="4"/>
        <v>2.3241395474304719E-2</v>
      </c>
      <c r="O15" s="38">
        <v>0</v>
      </c>
    </row>
    <row r="16" spans="1:15" s="8" customFormat="1">
      <c r="B16" s="24">
        <v>13</v>
      </c>
      <c r="C16" s="17" t="s">
        <v>75</v>
      </c>
      <c r="D16" s="43">
        <v>18082</v>
      </c>
      <c r="E16" s="44">
        <v>17012</v>
      </c>
      <c r="F16" s="44">
        <v>554</v>
      </c>
      <c r="G16" s="28">
        <f t="shared" si="0"/>
        <v>3.2565248060192807E-2</v>
      </c>
      <c r="H16" s="18">
        <f t="shared" si="1"/>
        <v>3.0638203738524498E-2</v>
      </c>
      <c r="I16" s="45">
        <v>1665</v>
      </c>
      <c r="K16" s="11" t="str">
        <f t="shared" si="2"/>
        <v>北区</v>
      </c>
      <c r="L16" s="30">
        <f t="shared" si="3"/>
        <v>2.8540560007202665E-2</v>
      </c>
      <c r="N16" s="22">
        <f t="shared" si="4"/>
        <v>2.3241395474304719E-2</v>
      </c>
      <c r="O16" s="38">
        <v>0</v>
      </c>
    </row>
    <row r="17" spans="2:15" s="8" customFormat="1">
      <c r="B17" s="24">
        <v>14</v>
      </c>
      <c r="C17" s="17" t="s">
        <v>76</v>
      </c>
      <c r="D17" s="43">
        <v>13739</v>
      </c>
      <c r="E17" s="44">
        <v>12906</v>
      </c>
      <c r="F17" s="44">
        <v>361</v>
      </c>
      <c r="G17" s="28">
        <f t="shared" si="0"/>
        <v>2.7971486130481945E-2</v>
      </c>
      <c r="H17" s="18">
        <f t="shared" si="1"/>
        <v>2.6275565907271273E-2</v>
      </c>
      <c r="I17" s="45">
        <v>1124</v>
      </c>
      <c r="K17" s="11" t="str">
        <f t="shared" si="2"/>
        <v>大正区</v>
      </c>
      <c r="L17" s="30">
        <f t="shared" si="3"/>
        <v>2.8362604996181956E-2</v>
      </c>
      <c r="N17" s="22">
        <f t="shared" si="4"/>
        <v>2.3241395474304719E-2</v>
      </c>
      <c r="O17" s="38">
        <v>0</v>
      </c>
    </row>
    <row r="18" spans="2:15" s="8" customFormat="1">
      <c r="B18" s="24">
        <v>15</v>
      </c>
      <c r="C18" s="17" t="s">
        <v>77</v>
      </c>
      <c r="D18" s="46">
        <v>22116</v>
      </c>
      <c r="E18" s="47">
        <v>20772</v>
      </c>
      <c r="F18" s="47">
        <v>522</v>
      </c>
      <c r="G18" s="28">
        <f t="shared" si="0"/>
        <v>2.5129982668977469E-2</v>
      </c>
      <c r="H18" s="18">
        <f t="shared" si="1"/>
        <v>2.3602821486706456E-2</v>
      </c>
      <c r="I18" s="45">
        <v>1554</v>
      </c>
      <c r="K18" s="11" t="str">
        <f t="shared" si="2"/>
        <v>天王寺区</v>
      </c>
      <c r="L18" s="30">
        <f t="shared" si="3"/>
        <v>2.8347578347578346E-2</v>
      </c>
      <c r="N18" s="22">
        <f t="shared" si="4"/>
        <v>2.3241395474304719E-2</v>
      </c>
      <c r="O18" s="38">
        <v>0</v>
      </c>
    </row>
    <row r="19" spans="2:15" s="8" customFormat="1">
      <c r="B19" s="24">
        <v>16</v>
      </c>
      <c r="C19" s="17" t="s">
        <v>62</v>
      </c>
      <c r="D19" s="39">
        <v>14558</v>
      </c>
      <c r="E19" s="40">
        <v>13626</v>
      </c>
      <c r="F19" s="40">
        <v>417</v>
      </c>
      <c r="G19" s="28">
        <f t="shared" si="0"/>
        <v>3.0603258476442095E-2</v>
      </c>
      <c r="H19" s="18">
        <f t="shared" si="1"/>
        <v>2.8644044511608738E-2</v>
      </c>
      <c r="I19" s="45">
        <v>1108</v>
      </c>
      <c r="K19" s="11" t="str">
        <f t="shared" si="2"/>
        <v>旭区</v>
      </c>
      <c r="L19" s="30">
        <f t="shared" si="3"/>
        <v>2.7971486130481945E-2</v>
      </c>
      <c r="N19" s="22">
        <f t="shared" si="4"/>
        <v>2.3241395474304719E-2</v>
      </c>
      <c r="O19" s="38">
        <v>0</v>
      </c>
    </row>
    <row r="20" spans="2:15" s="8" customFormat="1">
      <c r="B20" s="24">
        <v>17</v>
      </c>
      <c r="C20" s="17" t="s">
        <v>78</v>
      </c>
      <c r="D20" s="43">
        <v>20881</v>
      </c>
      <c r="E20" s="44">
        <v>19590</v>
      </c>
      <c r="F20" s="44">
        <v>580</v>
      </c>
      <c r="G20" s="28">
        <f t="shared" si="0"/>
        <v>2.9606942317508933E-2</v>
      </c>
      <c r="H20" s="18">
        <f t="shared" si="1"/>
        <v>2.7776447488147119E-2</v>
      </c>
      <c r="I20" s="45">
        <v>1459</v>
      </c>
      <c r="K20" s="11" t="str">
        <f t="shared" si="2"/>
        <v>大阪市</v>
      </c>
      <c r="L20" s="30">
        <f t="shared" si="3"/>
        <v>2.7792817181014257E-2</v>
      </c>
      <c r="N20" s="22">
        <f t="shared" si="4"/>
        <v>2.3241395474304719E-2</v>
      </c>
      <c r="O20" s="38">
        <v>0</v>
      </c>
    </row>
    <row r="21" spans="2:15" s="8" customFormat="1">
      <c r="B21" s="24">
        <v>18</v>
      </c>
      <c r="C21" s="17" t="s">
        <v>63</v>
      </c>
      <c r="D21" s="43">
        <v>18970</v>
      </c>
      <c r="E21" s="44">
        <v>17751</v>
      </c>
      <c r="F21" s="44">
        <v>516</v>
      </c>
      <c r="G21" s="28">
        <f t="shared" si="0"/>
        <v>2.9068784857191145E-2</v>
      </c>
      <c r="H21" s="18">
        <f t="shared" si="1"/>
        <v>2.7200843437005798E-2</v>
      </c>
      <c r="I21" s="45">
        <v>1425</v>
      </c>
      <c r="K21" s="11" t="str">
        <f t="shared" si="2"/>
        <v>東大阪市</v>
      </c>
      <c r="L21" s="30">
        <f t="shared" si="3"/>
        <v>2.7439912879426969E-2</v>
      </c>
      <c r="N21" s="22">
        <f t="shared" si="4"/>
        <v>2.3241395474304719E-2</v>
      </c>
      <c r="O21" s="38">
        <v>0</v>
      </c>
    </row>
    <row r="22" spans="2:15" s="8" customFormat="1">
      <c r="B22" s="24">
        <v>19</v>
      </c>
      <c r="C22" s="17" t="s">
        <v>79</v>
      </c>
      <c r="D22" s="43">
        <v>13011</v>
      </c>
      <c r="E22" s="44">
        <v>11679</v>
      </c>
      <c r="F22" s="44">
        <v>365</v>
      </c>
      <c r="G22" s="28">
        <f t="shared" si="0"/>
        <v>3.1252675742786194E-2</v>
      </c>
      <c r="H22" s="18">
        <f t="shared" si="1"/>
        <v>2.8053185765890401E-2</v>
      </c>
      <c r="I22" s="45">
        <v>1030</v>
      </c>
      <c r="K22" s="11" t="str">
        <f t="shared" si="2"/>
        <v>平野区</v>
      </c>
      <c r="L22" s="30">
        <f t="shared" si="3"/>
        <v>2.6724040312535387E-2</v>
      </c>
      <c r="N22" s="22">
        <f t="shared" si="4"/>
        <v>2.3241395474304719E-2</v>
      </c>
      <c r="O22" s="38">
        <v>0</v>
      </c>
    </row>
    <row r="23" spans="2:15" s="8" customFormat="1">
      <c r="B23" s="24">
        <v>20</v>
      </c>
      <c r="C23" s="17" t="s">
        <v>80</v>
      </c>
      <c r="D23" s="43">
        <v>20004</v>
      </c>
      <c r="E23" s="44">
        <v>18679</v>
      </c>
      <c r="F23" s="44">
        <v>447</v>
      </c>
      <c r="G23" s="28">
        <f t="shared" si="0"/>
        <v>2.3930617270731838E-2</v>
      </c>
      <c r="H23" s="18">
        <f t="shared" si="1"/>
        <v>2.2345530893821235E-2</v>
      </c>
      <c r="I23" s="45">
        <v>1487</v>
      </c>
      <c r="K23" s="11" t="str">
        <f t="shared" si="2"/>
        <v>都島区</v>
      </c>
      <c r="L23" s="30">
        <f t="shared" si="3"/>
        <v>2.626844188557035E-2</v>
      </c>
      <c r="N23" s="22">
        <f t="shared" si="4"/>
        <v>2.3241395474304719E-2</v>
      </c>
      <c r="O23" s="38">
        <v>0</v>
      </c>
    </row>
    <row r="24" spans="2:15" s="8" customFormat="1">
      <c r="B24" s="24">
        <v>21</v>
      </c>
      <c r="C24" s="17" t="s">
        <v>81</v>
      </c>
      <c r="D24" s="43">
        <v>13329</v>
      </c>
      <c r="E24" s="44">
        <v>12592</v>
      </c>
      <c r="F24" s="44">
        <v>273</v>
      </c>
      <c r="G24" s="28">
        <f t="shared" si="0"/>
        <v>2.1680432020330369E-2</v>
      </c>
      <c r="H24" s="18">
        <f t="shared" si="1"/>
        <v>2.048165653837497E-2</v>
      </c>
      <c r="I24" s="45">
        <v>731</v>
      </c>
      <c r="K24" s="11" t="str">
        <f t="shared" si="2"/>
        <v>門真市</v>
      </c>
      <c r="L24" s="30">
        <f t="shared" si="3"/>
        <v>2.5616585249612772E-2</v>
      </c>
      <c r="N24" s="22">
        <f t="shared" si="4"/>
        <v>2.3241395474304719E-2</v>
      </c>
      <c r="O24" s="38">
        <v>0</v>
      </c>
    </row>
    <row r="25" spans="2:15" s="8" customFormat="1">
      <c r="B25" s="24">
        <v>22</v>
      </c>
      <c r="C25" s="17" t="s">
        <v>64</v>
      </c>
      <c r="D25" s="43">
        <v>17086</v>
      </c>
      <c r="E25" s="44">
        <v>16004</v>
      </c>
      <c r="F25" s="44">
        <v>408</v>
      </c>
      <c r="G25" s="28">
        <f t="shared" si="0"/>
        <v>2.5493626593351661E-2</v>
      </c>
      <c r="H25" s="18">
        <f t="shared" si="1"/>
        <v>2.3879199344492567E-2</v>
      </c>
      <c r="I25" s="45">
        <v>1166</v>
      </c>
      <c r="K25" s="11" t="str">
        <f t="shared" si="2"/>
        <v>柏原市</v>
      </c>
      <c r="L25" s="30">
        <f t="shared" si="3"/>
        <v>2.557544757033248E-2</v>
      </c>
      <c r="N25" s="22">
        <f t="shared" si="4"/>
        <v>2.3241395474304719E-2</v>
      </c>
      <c r="O25" s="38">
        <v>0</v>
      </c>
    </row>
    <row r="26" spans="2:15" s="8" customFormat="1">
      <c r="B26" s="24">
        <v>23</v>
      </c>
      <c r="C26" s="17" t="s">
        <v>82</v>
      </c>
      <c r="D26" s="46">
        <v>28173</v>
      </c>
      <c r="E26" s="47">
        <v>26493</v>
      </c>
      <c r="F26" s="47">
        <v>708</v>
      </c>
      <c r="G26" s="28">
        <f t="shared" si="0"/>
        <v>2.6724040312535387E-2</v>
      </c>
      <c r="H26" s="18">
        <f t="shared" si="1"/>
        <v>2.5130444042168035E-2</v>
      </c>
      <c r="I26" s="45">
        <v>2115</v>
      </c>
      <c r="K26" s="11" t="str">
        <f t="shared" si="2"/>
        <v>藤井寺市</v>
      </c>
      <c r="L26" s="30">
        <f t="shared" si="3"/>
        <v>2.5493874848250744E-2</v>
      </c>
      <c r="N26" s="22">
        <f t="shared" si="4"/>
        <v>2.3241395474304719E-2</v>
      </c>
      <c r="O26" s="38">
        <v>0</v>
      </c>
    </row>
    <row r="27" spans="2:15" s="8" customFormat="1">
      <c r="B27" s="24">
        <v>24</v>
      </c>
      <c r="C27" s="17" t="s">
        <v>83</v>
      </c>
      <c r="D27" s="39">
        <v>11971</v>
      </c>
      <c r="E27" s="40">
        <v>11107</v>
      </c>
      <c r="F27" s="40">
        <v>317</v>
      </c>
      <c r="G27" s="28">
        <f t="shared" si="0"/>
        <v>2.8540560007202665E-2</v>
      </c>
      <c r="H27" s="18">
        <f t="shared" si="1"/>
        <v>2.6480661598863923E-2</v>
      </c>
      <c r="I27" s="45">
        <v>847</v>
      </c>
      <c r="K27" s="11" t="str">
        <f t="shared" si="2"/>
        <v>住之江区</v>
      </c>
      <c r="L27" s="30">
        <f t="shared" si="3"/>
        <v>2.5493626593351661E-2</v>
      </c>
      <c r="N27" s="22">
        <f t="shared" si="4"/>
        <v>2.3241395474304719E-2</v>
      </c>
      <c r="O27" s="38">
        <v>0</v>
      </c>
    </row>
    <row r="28" spans="2:15" s="8" customFormat="1">
      <c r="B28" s="24">
        <v>25</v>
      </c>
      <c r="C28" s="17" t="s">
        <v>84</v>
      </c>
      <c r="D28" s="43">
        <v>8304</v>
      </c>
      <c r="E28" s="44">
        <v>7603</v>
      </c>
      <c r="F28" s="44">
        <v>159</v>
      </c>
      <c r="G28" s="28">
        <f t="shared" si="0"/>
        <v>2.0912797579902671E-2</v>
      </c>
      <c r="H28" s="18">
        <f t="shared" si="1"/>
        <v>1.9147398843930637E-2</v>
      </c>
      <c r="I28" s="45">
        <v>441</v>
      </c>
      <c r="K28" s="11" t="str">
        <f t="shared" si="2"/>
        <v>堺市西区</v>
      </c>
      <c r="L28" s="30">
        <f t="shared" si="3"/>
        <v>2.5446764212596149E-2</v>
      </c>
      <c r="N28" s="22">
        <f t="shared" si="4"/>
        <v>2.3241395474304719E-2</v>
      </c>
      <c r="O28" s="38">
        <v>0</v>
      </c>
    </row>
    <row r="29" spans="2:15" s="8" customFormat="1">
      <c r="B29" s="24">
        <v>26</v>
      </c>
      <c r="C29" s="17" t="s">
        <v>36</v>
      </c>
      <c r="D29" s="43">
        <v>118517</v>
      </c>
      <c r="E29" s="44">
        <v>111789</v>
      </c>
      <c r="F29" s="44">
        <v>2447</v>
      </c>
      <c r="G29" s="28">
        <f t="shared" si="0"/>
        <v>2.1889452450598895E-2</v>
      </c>
      <c r="H29" s="32">
        <f t="shared" si="1"/>
        <v>2.0646827037471418E-2</v>
      </c>
      <c r="I29" s="44">
        <v>7501</v>
      </c>
      <c r="K29" s="11" t="str">
        <f t="shared" si="2"/>
        <v>城東区</v>
      </c>
      <c r="L29" s="30">
        <f t="shared" si="3"/>
        <v>2.5129982668977469E-2</v>
      </c>
      <c r="N29" s="22">
        <f t="shared" si="4"/>
        <v>2.3241395474304719E-2</v>
      </c>
      <c r="O29" s="38">
        <v>0</v>
      </c>
    </row>
    <row r="30" spans="2:15" s="8" customFormat="1">
      <c r="B30" s="24">
        <v>27</v>
      </c>
      <c r="C30" s="17" t="s">
        <v>37</v>
      </c>
      <c r="D30" s="43">
        <v>19410</v>
      </c>
      <c r="E30" s="44">
        <v>18336</v>
      </c>
      <c r="F30" s="44">
        <v>445</v>
      </c>
      <c r="G30" s="28">
        <f t="shared" si="0"/>
        <v>2.4269197207678884E-2</v>
      </c>
      <c r="H30" s="18">
        <f t="shared" si="1"/>
        <v>2.2926326635754765E-2</v>
      </c>
      <c r="I30" s="45">
        <v>1494</v>
      </c>
      <c r="K30" s="11" t="str">
        <f t="shared" si="2"/>
        <v>豊中市</v>
      </c>
      <c r="L30" s="30">
        <f t="shared" si="3"/>
        <v>2.4910334555004607E-2</v>
      </c>
      <c r="N30" s="22">
        <f t="shared" si="4"/>
        <v>2.3241395474304719E-2</v>
      </c>
      <c r="O30" s="38">
        <v>0</v>
      </c>
    </row>
    <row r="31" spans="2:15" s="8" customFormat="1">
      <c r="B31" s="24">
        <v>28</v>
      </c>
      <c r="C31" s="17" t="s">
        <v>38</v>
      </c>
      <c r="D31" s="43">
        <v>15918</v>
      </c>
      <c r="E31" s="44">
        <v>15088</v>
      </c>
      <c r="F31" s="44">
        <v>327</v>
      </c>
      <c r="G31" s="28">
        <f t="shared" si="0"/>
        <v>2.1672852598091197E-2</v>
      </c>
      <c r="H31" s="18">
        <f t="shared" si="1"/>
        <v>2.0542781756502072E-2</v>
      </c>
      <c r="I31" s="45">
        <v>920</v>
      </c>
      <c r="K31" s="11" t="str">
        <f t="shared" si="2"/>
        <v>守口市</v>
      </c>
      <c r="L31" s="30">
        <f t="shared" si="3"/>
        <v>2.4622051509331756E-2</v>
      </c>
      <c r="N31" s="22">
        <f t="shared" si="4"/>
        <v>2.3241395474304719E-2</v>
      </c>
      <c r="O31" s="38">
        <v>0</v>
      </c>
    </row>
    <row r="32" spans="2:15" s="8" customFormat="1">
      <c r="B32" s="24">
        <v>29</v>
      </c>
      <c r="C32" s="17" t="s">
        <v>39</v>
      </c>
      <c r="D32" s="43">
        <v>13790</v>
      </c>
      <c r="E32" s="44">
        <v>13028</v>
      </c>
      <c r="F32" s="44">
        <v>273</v>
      </c>
      <c r="G32" s="28">
        <f t="shared" si="0"/>
        <v>2.0954866441510591E-2</v>
      </c>
      <c r="H32" s="18">
        <f t="shared" si="1"/>
        <v>1.979695431472081E-2</v>
      </c>
      <c r="I32" s="45">
        <v>865</v>
      </c>
      <c r="K32" s="11" t="str">
        <f t="shared" si="2"/>
        <v>泉南市</v>
      </c>
      <c r="L32" s="30">
        <f t="shared" si="3"/>
        <v>2.4518388791593695E-2</v>
      </c>
      <c r="N32" s="22">
        <f t="shared" si="4"/>
        <v>2.3241395474304719E-2</v>
      </c>
      <c r="O32" s="38">
        <v>0</v>
      </c>
    </row>
    <row r="33" spans="2:15" s="8" customFormat="1">
      <c r="B33" s="24">
        <v>30</v>
      </c>
      <c r="C33" s="17" t="s">
        <v>40</v>
      </c>
      <c r="D33" s="43">
        <v>18338</v>
      </c>
      <c r="E33" s="44">
        <v>17291</v>
      </c>
      <c r="F33" s="44">
        <v>440</v>
      </c>
      <c r="G33" s="28">
        <f t="shared" si="0"/>
        <v>2.5446764212596149E-2</v>
      </c>
      <c r="H33" s="18">
        <f t="shared" si="1"/>
        <v>2.3993892463736503E-2</v>
      </c>
      <c r="I33" s="45">
        <v>1394</v>
      </c>
      <c r="K33" s="11" t="str">
        <f t="shared" si="2"/>
        <v>堺市堺区</v>
      </c>
      <c r="L33" s="30">
        <f t="shared" si="3"/>
        <v>2.4269197207678884E-2</v>
      </c>
      <c r="N33" s="22">
        <f t="shared" si="4"/>
        <v>2.3241395474304719E-2</v>
      </c>
      <c r="O33" s="38">
        <v>0</v>
      </c>
    </row>
    <row r="34" spans="2:15" s="8" customFormat="1">
      <c r="B34" s="24">
        <v>31</v>
      </c>
      <c r="C34" s="17" t="s">
        <v>41</v>
      </c>
      <c r="D34" s="46">
        <v>24407</v>
      </c>
      <c r="E34" s="47">
        <v>22932</v>
      </c>
      <c r="F34" s="47">
        <v>412</v>
      </c>
      <c r="G34" s="28">
        <f t="shared" si="0"/>
        <v>1.7966160823303681E-2</v>
      </c>
      <c r="H34" s="18">
        <f t="shared" si="1"/>
        <v>1.6880403163027E-2</v>
      </c>
      <c r="I34" s="45">
        <v>1124</v>
      </c>
      <c r="K34" s="11" t="str">
        <f t="shared" si="2"/>
        <v>淀川区</v>
      </c>
      <c r="L34" s="30">
        <f t="shared" si="3"/>
        <v>2.3930617270731838E-2</v>
      </c>
      <c r="N34" s="22">
        <f t="shared" si="4"/>
        <v>2.3241395474304719E-2</v>
      </c>
      <c r="O34" s="38">
        <v>0</v>
      </c>
    </row>
    <row r="35" spans="2:15" s="8" customFormat="1">
      <c r="B35" s="24">
        <v>32</v>
      </c>
      <c r="C35" s="17" t="s">
        <v>42</v>
      </c>
      <c r="D35" s="43">
        <v>20775</v>
      </c>
      <c r="E35" s="44">
        <v>19572</v>
      </c>
      <c r="F35" s="44">
        <v>450</v>
      </c>
      <c r="G35" s="28">
        <f t="shared" si="0"/>
        <v>2.299202942979767E-2</v>
      </c>
      <c r="H35" s="18">
        <f t="shared" si="1"/>
        <v>2.1660649819494584E-2</v>
      </c>
      <c r="I35" s="45">
        <v>1378</v>
      </c>
      <c r="K35" s="11" t="str">
        <f t="shared" si="2"/>
        <v>岸和田市</v>
      </c>
      <c r="L35" s="30">
        <f t="shared" si="3"/>
        <v>2.3694620253164558E-2</v>
      </c>
      <c r="N35" s="22">
        <f t="shared" si="4"/>
        <v>2.3241395474304719E-2</v>
      </c>
      <c r="O35" s="38">
        <v>0</v>
      </c>
    </row>
    <row r="36" spans="2:15" s="8" customFormat="1">
      <c r="B36" s="24">
        <v>33</v>
      </c>
      <c r="C36" s="17" t="s">
        <v>43</v>
      </c>
      <c r="D36" s="43">
        <v>5879</v>
      </c>
      <c r="E36" s="44">
        <v>5542</v>
      </c>
      <c r="F36" s="44">
        <v>100</v>
      </c>
      <c r="G36" s="28">
        <f t="shared" si="0"/>
        <v>1.804402742692169E-2</v>
      </c>
      <c r="H36" s="18">
        <f t="shared" si="1"/>
        <v>1.7009695526450076E-2</v>
      </c>
      <c r="I36" s="45">
        <v>326</v>
      </c>
      <c r="K36" s="11" t="str">
        <f t="shared" si="2"/>
        <v>泉佐野市</v>
      </c>
      <c r="L36" s="30">
        <f t="shared" si="3"/>
        <v>2.3310572168589592E-2</v>
      </c>
      <c r="N36" s="22">
        <f t="shared" si="4"/>
        <v>2.3241395474304719E-2</v>
      </c>
      <c r="O36" s="38">
        <v>0</v>
      </c>
    </row>
    <row r="37" spans="2:15" s="8" customFormat="1">
      <c r="B37" s="24">
        <v>34</v>
      </c>
      <c r="C37" s="17" t="s">
        <v>45</v>
      </c>
      <c r="D37" s="43">
        <v>26492</v>
      </c>
      <c r="E37" s="44">
        <v>25280</v>
      </c>
      <c r="F37" s="44">
        <v>599</v>
      </c>
      <c r="G37" s="28">
        <f t="shared" si="0"/>
        <v>2.3694620253164558E-2</v>
      </c>
      <c r="H37" s="18">
        <f t="shared" si="1"/>
        <v>2.2610599426241884E-2</v>
      </c>
      <c r="I37" s="45">
        <v>1754</v>
      </c>
      <c r="K37" s="11" t="str">
        <f t="shared" si="2"/>
        <v>泉大津市</v>
      </c>
      <c r="L37" s="30">
        <f t="shared" si="3"/>
        <v>2.3182066703116459E-2</v>
      </c>
      <c r="N37" s="22">
        <f t="shared" si="4"/>
        <v>2.3241395474304719E-2</v>
      </c>
      <c r="O37" s="38">
        <v>0</v>
      </c>
    </row>
    <row r="38" spans="2:15" s="8" customFormat="1">
      <c r="B38" s="24">
        <v>35</v>
      </c>
      <c r="C38" s="17" t="s">
        <v>2</v>
      </c>
      <c r="D38" s="43">
        <v>53860</v>
      </c>
      <c r="E38" s="44">
        <v>51023</v>
      </c>
      <c r="F38" s="44">
        <v>1271</v>
      </c>
      <c r="G38" s="28">
        <f t="shared" si="0"/>
        <v>2.4910334555004607E-2</v>
      </c>
      <c r="H38" s="18">
        <f t="shared" si="1"/>
        <v>2.3598217601188267E-2</v>
      </c>
      <c r="I38" s="45">
        <v>3489</v>
      </c>
      <c r="K38" s="11" t="str">
        <f t="shared" si="2"/>
        <v>忠岡町</v>
      </c>
      <c r="L38" s="30">
        <f t="shared" si="3"/>
        <v>2.3142509135200974E-2</v>
      </c>
      <c r="N38" s="22">
        <f t="shared" si="4"/>
        <v>2.3241395474304719E-2</v>
      </c>
      <c r="O38" s="38">
        <v>0</v>
      </c>
    </row>
    <row r="39" spans="2:15" s="8" customFormat="1">
      <c r="B39" s="24">
        <v>36</v>
      </c>
      <c r="C39" s="17" t="s">
        <v>3</v>
      </c>
      <c r="D39" s="43">
        <v>15048</v>
      </c>
      <c r="E39" s="44">
        <v>14259</v>
      </c>
      <c r="F39" s="44">
        <v>275</v>
      </c>
      <c r="G39" s="28">
        <f t="shared" si="0"/>
        <v>1.9286064941440494E-2</v>
      </c>
      <c r="H39" s="18">
        <f t="shared" si="1"/>
        <v>1.827485380116959E-2</v>
      </c>
      <c r="I39" s="45">
        <v>736</v>
      </c>
      <c r="K39" s="11" t="str">
        <f t="shared" si="2"/>
        <v>堺市北区</v>
      </c>
      <c r="L39" s="30">
        <f t="shared" si="3"/>
        <v>2.299202942979767E-2</v>
      </c>
      <c r="N39" s="22">
        <f t="shared" si="4"/>
        <v>2.3241395474304719E-2</v>
      </c>
      <c r="O39" s="38">
        <v>0</v>
      </c>
    </row>
    <row r="40" spans="2:15" s="8" customFormat="1">
      <c r="B40" s="24">
        <v>37</v>
      </c>
      <c r="C40" s="17" t="s">
        <v>4</v>
      </c>
      <c r="D40" s="43">
        <v>45818</v>
      </c>
      <c r="E40" s="44">
        <v>43442</v>
      </c>
      <c r="F40" s="44">
        <v>811</v>
      </c>
      <c r="G40" s="28">
        <f t="shared" si="0"/>
        <v>1.8668569587035586E-2</v>
      </c>
      <c r="H40" s="18">
        <f t="shared" si="1"/>
        <v>1.7700467065345497E-2</v>
      </c>
      <c r="I40" s="45">
        <v>2353</v>
      </c>
      <c r="K40" s="11" t="str">
        <f t="shared" si="2"/>
        <v>八尾市</v>
      </c>
      <c r="L40" s="30">
        <f t="shared" si="3"/>
        <v>2.2463669699850603E-2</v>
      </c>
      <c r="N40" s="22">
        <f t="shared" si="4"/>
        <v>2.3241395474304719E-2</v>
      </c>
      <c r="O40" s="38">
        <v>0</v>
      </c>
    </row>
    <row r="41" spans="2:15" s="8" customFormat="1">
      <c r="B41" s="24">
        <v>38</v>
      </c>
      <c r="C41" s="27" t="s">
        <v>46</v>
      </c>
      <c r="D41" s="48">
        <v>9632</v>
      </c>
      <c r="E41" s="47">
        <v>9145</v>
      </c>
      <c r="F41" s="47">
        <v>212</v>
      </c>
      <c r="G41" s="28">
        <f t="shared" si="0"/>
        <v>2.3182066703116459E-2</v>
      </c>
      <c r="H41" s="18">
        <f t="shared" si="1"/>
        <v>2.2009966777408636E-2</v>
      </c>
      <c r="I41" s="45">
        <v>565</v>
      </c>
      <c r="K41" s="11" t="str">
        <f t="shared" si="2"/>
        <v>西区</v>
      </c>
      <c r="L41" s="30">
        <f t="shared" si="3"/>
        <v>2.2113022113022112E-2</v>
      </c>
      <c r="N41" s="22">
        <f t="shared" si="4"/>
        <v>2.3241395474304719E-2</v>
      </c>
      <c r="O41" s="38">
        <v>0</v>
      </c>
    </row>
    <row r="42" spans="2:15" s="8" customFormat="1">
      <c r="B42" s="24">
        <v>39</v>
      </c>
      <c r="C42" s="27" t="s">
        <v>9</v>
      </c>
      <c r="D42" s="49">
        <v>54898</v>
      </c>
      <c r="E42" s="40">
        <v>52242</v>
      </c>
      <c r="F42" s="40">
        <v>923</v>
      </c>
      <c r="G42" s="28">
        <f t="shared" si="0"/>
        <v>1.766777688449906E-2</v>
      </c>
      <c r="H42" s="18">
        <f t="shared" si="1"/>
        <v>1.6812998652045611E-2</v>
      </c>
      <c r="I42" s="45">
        <v>2406</v>
      </c>
      <c r="K42" s="11" t="str">
        <f t="shared" si="2"/>
        <v>堺市</v>
      </c>
      <c r="L42" s="30">
        <f t="shared" si="3"/>
        <v>2.1889452450598895E-2</v>
      </c>
      <c r="N42" s="22">
        <f t="shared" si="4"/>
        <v>2.3241395474304719E-2</v>
      </c>
      <c r="O42" s="38">
        <v>0</v>
      </c>
    </row>
    <row r="43" spans="2:15" s="8" customFormat="1">
      <c r="B43" s="24">
        <v>40</v>
      </c>
      <c r="C43" s="27" t="s">
        <v>47</v>
      </c>
      <c r="D43" s="50">
        <v>11844</v>
      </c>
      <c r="E43" s="44">
        <v>11189</v>
      </c>
      <c r="F43" s="44">
        <v>216</v>
      </c>
      <c r="G43" s="28">
        <f t="shared" si="0"/>
        <v>1.9304674233622306E-2</v>
      </c>
      <c r="H43" s="18">
        <f t="shared" si="1"/>
        <v>1.82370820668693E-2</v>
      </c>
      <c r="I43" s="45">
        <v>643</v>
      </c>
      <c r="K43" s="11" t="str">
        <f t="shared" si="2"/>
        <v>太子町</v>
      </c>
      <c r="L43" s="30">
        <f t="shared" si="3"/>
        <v>2.170460561143462E-2</v>
      </c>
      <c r="N43" s="22">
        <f t="shared" si="4"/>
        <v>2.3241395474304719E-2</v>
      </c>
      <c r="O43" s="38">
        <v>0</v>
      </c>
    </row>
    <row r="44" spans="2:15" s="8" customFormat="1">
      <c r="B44" s="24">
        <v>41</v>
      </c>
      <c r="C44" s="27" t="s">
        <v>14</v>
      </c>
      <c r="D44" s="50">
        <v>21611</v>
      </c>
      <c r="E44" s="44">
        <v>20307</v>
      </c>
      <c r="F44" s="44">
        <v>500</v>
      </c>
      <c r="G44" s="28">
        <f t="shared" si="0"/>
        <v>2.4622051509331756E-2</v>
      </c>
      <c r="H44" s="18">
        <f t="shared" si="1"/>
        <v>2.3136365739669613E-2</v>
      </c>
      <c r="I44" s="45">
        <v>1170</v>
      </c>
      <c r="K44" s="11" t="str">
        <f t="shared" si="2"/>
        <v>鶴見区</v>
      </c>
      <c r="L44" s="30">
        <f t="shared" si="3"/>
        <v>2.1680432020330369E-2</v>
      </c>
      <c r="N44" s="22">
        <f t="shared" si="4"/>
        <v>2.3241395474304719E-2</v>
      </c>
      <c r="O44" s="38">
        <v>0</v>
      </c>
    </row>
    <row r="45" spans="2:15" s="8" customFormat="1">
      <c r="B45" s="24">
        <v>42</v>
      </c>
      <c r="C45" s="27" t="s">
        <v>15</v>
      </c>
      <c r="D45" s="50">
        <v>56764</v>
      </c>
      <c r="E45" s="44">
        <v>53737</v>
      </c>
      <c r="F45" s="44">
        <v>983</v>
      </c>
      <c r="G45" s="28">
        <f t="shared" si="0"/>
        <v>1.8292796397268177E-2</v>
      </c>
      <c r="H45" s="18">
        <f t="shared" si="1"/>
        <v>1.7317313790430555E-2</v>
      </c>
      <c r="I45" s="45">
        <v>2523</v>
      </c>
      <c r="K45" s="11" t="str">
        <f t="shared" si="2"/>
        <v>堺市中区</v>
      </c>
      <c r="L45" s="30">
        <f t="shared" si="3"/>
        <v>2.1672852598091197E-2</v>
      </c>
      <c r="N45" s="22">
        <f t="shared" si="4"/>
        <v>2.3241395474304719E-2</v>
      </c>
      <c r="O45" s="38">
        <v>0</v>
      </c>
    </row>
    <row r="46" spans="2:15" s="8" customFormat="1">
      <c r="B46" s="24">
        <v>43</v>
      </c>
      <c r="C46" s="27" t="s">
        <v>10</v>
      </c>
      <c r="D46" s="50">
        <v>34565</v>
      </c>
      <c r="E46" s="44">
        <v>32713</v>
      </c>
      <c r="F46" s="44">
        <v>628</v>
      </c>
      <c r="G46" s="28">
        <f t="shared" si="0"/>
        <v>1.9197261027725981E-2</v>
      </c>
      <c r="H46" s="18">
        <f t="shared" si="1"/>
        <v>1.8168667727469983E-2</v>
      </c>
      <c r="I46" s="45">
        <v>1665</v>
      </c>
      <c r="K46" s="11" t="str">
        <f t="shared" si="2"/>
        <v>富田林市</v>
      </c>
      <c r="L46" s="30">
        <f t="shared" si="3"/>
        <v>2.1546653457990218E-2</v>
      </c>
      <c r="N46" s="22">
        <f t="shared" si="4"/>
        <v>2.3241395474304719E-2</v>
      </c>
      <c r="O46" s="38">
        <v>0</v>
      </c>
    </row>
    <row r="47" spans="2:15" s="8" customFormat="1">
      <c r="B47" s="24">
        <v>44</v>
      </c>
      <c r="C47" s="27" t="s">
        <v>22</v>
      </c>
      <c r="D47" s="50">
        <v>38679</v>
      </c>
      <c r="E47" s="44">
        <v>36815</v>
      </c>
      <c r="F47" s="44">
        <v>827</v>
      </c>
      <c r="G47" s="28">
        <f t="shared" si="0"/>
        <v>2.2463669699850603E-2</v>
      </c>
      <c r="H47" s="18">
        <f t="shared" si="1"/>
        <v>2.1381111197290519E-2</v>
      </c>
      <c r="I47" s="45">
        <v>2206</v>
      </c>
      <c r="K47" s="11" t="str">
        <f t="shared" si="2"/>
        <v>羽曳野市</v>
      </c>
      <c r="L47" s="30">
        <f t="shared" si="3"/>
        <v>2.1383103640071691E-2</v>
      </c>
      <c r="N47" s="22">
        <f t="shared" si="4"/>
        <v>2.3241395474304719E-2</v>
      </c>
      <c r="O47" s="38">
        <v>0</v>
      </c>
    </row>
    <row r="48" spans="2:15" s="8" customFormat="1">
      <c r="B48" s="24">
        <v>45</v>
      </c>
      <c r="C48" s="27" t="s">
        <v>48</v>
      </c>
      <c r="D48" s="50">
        <v>13332</v>
      </c>
      <c r="E48" s="44">
        <v>12741</v>
      </c>
      <c r="F48" s="44">
        <v>297</v>
      </c>
      <c r="G48" s="28">
        <f t="shared" si="0"/>
        <v>2.3310572168589592E-2</v>
      </c>
      <c r="H48" s="18">
        <f t="shared" si="1"/>
        <v>2.2277227722772276E-2</v>
      </c>
      <c r="I48" s="45">
        <v>1104</v>
      </c>
      <c r="K48" s="11" t="str">
        <f t="shared" si="2"/>
        <v>高石市</v>
      </c>
      <c r="L48" s="30">
        <f t="shared" si="3"/>
        <v>2.1331277306604987E-2</v>
      </c>
      <c r="N48" s="22">
        <f t="shared" si="4"/>
        <v>2.3241395474304719E-2</v>
      </c>
      <c r="O48" s="38">
        <v>0</v>
      </c>
    </row>
    <row r="49" spans="2:15" s="8" customFormat="1">
      <c r="B49" s="24">
        <v>46</v>
      </c>
      <c r="C49" s="27" t="s">
        <v>26</v>
      </c>
      <c r="D49" s="48">
        <v>16978</v>
      </c>
      <c r="E49" s="47">
        <v>16151</v>
      </c>
      <c r="F49" s="47">
        <v>348</v>
      </c>
      <c r="G49" s="28">
        <f t="shared" si="0"/>
        <v>2.1546653457990218E-2</v>
      </c>
      <c r="H49" s="18">
        <f t="shared" si="1"/>
        <v>2.049711391212157E-2</v>
      </c>
      <c r="I49" s="45">
        <v>989</v>
      </c>
      <c r="K49" s="11" t="str">
        <f t="shared" si="2"/>
        <v>寝屋川市</v>
      </c>
      <c r="L49" s="30">
        <f t="shared" si="3"/>
        <v>2.1287052680079865E-2</v>
      </c>
      <c r="N49" s="22">
        <f t="shared" si="4"/>
        <v>2.3241395474304719E-2</v>
      </c>
      <c r="O49" s="38">
        <v>0</v>
      </c>
    </row>
    <row r="50" spans="2:15" s="8" customFormat="1">
      <c r="B50" s="24">
        <v>47</v>
      </c>
      <c r="C50" s="27" t="s">
        <v>16</v>
      </c>
      <c r="D50" s="50">
        <v>34665</v>
      </c>
      <c r="E50" s="44">
        <v>32555</v>
      </c>
      <c r="F50" s="44">
        <v>693</v>
      </c>
      <c r="G50" s="28">
        <f t="shared" si="0"/>
        <v>2.1287052680079865E-2</v>
      </c>
      <c r="H50" s="18">
        <f t="shared" si="1"/>
        <v>1.9991345737775855E-2</v>
      </c>
      <c r="I50" s="45">
        <v>1817</v>
      </c>
      <c r="K50" s="11" t="str">
        <f t="shared" si="2"/>
        <v>此花区</v>
      </c>
      <c r="L50" s="30">
        <f t="shared" si="3"/>
        <v>2.1125915256271756E-2</v>
      </c>
      <c r="N50" s="22">
        <f t="shared" si="4"/>
        <v>2.3241395474304719E-2</v>
      </c>
      <c r="O50" s="38">
        <v>0</v>
      </c>
    </row>
    <row r="51" spans="2:15" s="8" customFormat="1">
      <c r="B51" s="24">
        <v>48</v>
      </c>
      <c r="C51" s="27" t="s">
        <v>27</v>
      </c>
      <c r="D51" s="50">
        <v>18650</v>
      </c>
      <c r="E51" s="44">
        <v>17820</v>
      </c>
      <c r="F51" s="44">
        <v>303</v>
      </c>
      <c r="G51" s="28">
        <f t="shared" si="0"/>
        <v>1.7003367003367003E-2</v>
      </c>
      <c r="H51" s="18">
        <f t="shared" si="1"/>
        <v>1.6246648793565684E-2</v>
      </c>
      <c r="I51" s="45">
        <v>724</v>
      </c>
      <c r="K51" s="11" t="str">
        <f t="shared" si="2"/>
        <v>堺市東区</v>
      </c>
      <c r="L51" s="30">
        <f t="shared" si="3"/>
        <v>2.0954866441510591E-2</v>
      </c>
      <c r="N51" s="22">
        <f t="shared" si="4"/>
        <v>2.3241395474304719E-2</v>
      </c>
      <c r="O51" s="38">
        <v>0</v>
      </c>
    </row>
    <row r="52" spans="2:15" s="8" customFormat="1">
      <c r="B52" s="24">
        <v>49</v>
      </c>
      <c r="C52" s="27" t="s">
        <v>28</v>
      </c>
      <c r="D52" s="50">
        <v>18952</v>
      </c>
      <c r="E52" s="44">
        <v>17915</v>
      </c>
      <c r="F52" s="44">
        <v>337</v>
      </c>
      <c r="G52" s="28">
        <f t="shared" si="0"/>
        <v>1.881105219090148E-2</v>
      </c>
      <c r="H52" s="18">
        <f t="shared" si="1"/>
        <v>1.7781764457577037E-2</v>
      </c>
      <c r="I52" s="45">
        <v>992</v>
      </c>
      <c r="K52" s="11" t="str">
        <f t="shared" si="2"/>
        <v>中央区</v>
      </c>
      <c r="L52" s="30">
        <f t="shared" si="3"/>
        <v>2.0912797579902671E-2</v>
      </c>
      <c r="N52" s="22">
        <f t="shared" si="4"/>
        <v>2.3241395474304719E-2</v>
      </c>
      <c r="O52" s="38">
        <v>0</v>
      </c>
    </row>
    <row r="53" spans="2:15" s="8" customFormat="1">
      <c r="B53" s="24">
        <v>50</v>
      </c>
      <c r="C53" s="27" t="s">
        <v>17</v>
      </c>
      <c r="D53" s="50">
        <v>16697</v>
      </c>
      <c r="E53" s="44">
        <v>15667</v>
      </c>
      <c r="F53" s="44">
        <v>488</v>
      </c>
      <c r="G53" s="28">
        <f t="shared" si="0"/>
        <v>3.1148273440990616E-2</v>
      </c>
      <c r="H53" s="18">
        <f t="shared" si="1"/>
        <v>2.9226807210876206E-2</v>
      </c>
      <c r="I53" s="45">
        <v>1383</v>
      </c>
      <c r="K53" s="11" t="str">
        <f t="shared" si="2"/>
        <v>和泉市</v>
      </c>
      <c r="L53" s="30">
        <f t="shared" si="3"/>
        <v>2.0848207910895332E-2</v>
      </c>
      <c r="N53" s="22">
        <f t="shared" si="4"/>
        <v>2.3241395474304719E-2</v>
      </c>
      <c r="O53" s="38">
        <v>0</v>
      </c>
    </row>
    <row r="54" spans="2:15" s="8" customFormat="1">
      <c r="B54" s="24">
        <v>51</v>
      </c>
      <c r="C54" s="27" t="s">
        <v>49</v>
      </c>
      <c r="D54" s="50">
        <v>22237</v>
      </c>
      <c r="E54" s="44">
        <v>21009</v>
      </c>
      <c r="F54" s="44">
        <v>438</v>
      </c>
      <c r="G54" s="28">
        <f t="shared" si="0"/>
        <v>2.0848207910895332E-2</v>
      </c>
      <c r="H54" s="18">
        <f t="shared" si="1"/>
        <v>1.9696901560462294E-2</v>
      </c>
      <c r="I54" s="45">
        <v>1115</v>
      </c>
      <c r="K54" s="11" t="str">
        <f t="shared" si="2"/>
        <v>阪南市</v>
      </c>
      <c r="L54" s="30">
        <f t="shared" si="3"/>
        <v>2.0028442758947617E-2</v>
      </c>
      <c r="N54" s="22">
        <f t="shared" si="4"/>
        <v>2.3241395474304719E-2</v>
      </c>
      <c r="O54" s="38">
        <v>0</v>
      </c>
    </row>
    <row r="55" spans="2:15" s="8" customFormat="1">
      <c r="B55" s="24">
        <v>52</v>
      </c>
      <c r="C55" s="27" t="s">
        <v>5</v>
      </c>
      <c r="D55" s="50">
        <v>18309</v>
      </c>
      <c r="E55" s="44">
        <v>17349</v>
      </c>
      <c r="F55" s="44">
        <v>303</v>
      </c>
      <c r="G55" s="28">
        <f t="shared" si="0"/>
        <v>1.7464983572540203E-2</v>
      </c>
      <c r="H55" s="18">
        <f t="shared" si="1"/>
        <v>1.6549238079632968E-2</v>
      </c>
      <c r="I55" s="45">
        <v>774</v>
      </c>
      <c r="K55" s="11" t="str">
        <f t="shared" si="2"/>
        <v>貝塚市</v>
      </c>
      <c r="L55" s="30">
        <f t="shared" si="3"/>
        <v>1.9304674233622306E-2</v>
      </c>
      <c r="N55" s="22">
        <f t="shared" si="4"/>
        <v>2.3241395474304719E-2</v>
      </c>
      <c r="O55" s="38">
        <v>0</v>
      </c>
    </row>
    <row r="56" spans="2:15" s="8" customFormat="1">
      <c r="B56" s="24">
        <v>53</v>
      </c>
      <c r="C56" s="27" t="s">
        <v>23</v>
      </c>
      <c r="D56" s="48">
        <v>10235</v>
      </c>
      <c r="E56" s="47">
        <v>9775</v>
      </c>
      <c r="F56" s="47">
        <v>250</v>
      </c>
      <c r="G56" s="28">
        <f t="shared" si="0"/>
        <v>2.557544757033248E-2</v>
      </c>
      <c r="H56" s="18">
        <f t="shared" si="1"/>
        <v>2.4425989252564728E-2</v>
      </c>
      <c r="I56" s="45">
        <v>773</v>
      </c>
      <c r="K56" s="11" t="str">
        <f t="shared" si="2"/>
        <v>池田市</v>
      </c>
      <c r="L56" s="30">
        <f t="shared" si="3"/>
        <v>1.9286064941440494E-2</v>
      </c>
      <c r="N56" s="22">
        <f t="shared" si="4"/>
        <v>2.3241395474304719E-2</v>
      </c>
      <c r="O56" s="38">
        <v>0</v>
      </c>
    </row>
    <row r="57" spans="2:15" s="8" customFormat="1">
      <c r="B57" s="24">
        <v>54</v>
      </c>
      <c r="C57" s="27" t="s">
        <v>29</v>
      </c>
      <c r="D57" s="49">
        <v>17211</v>
      </c>
      <c r="E57" s="40">
        <v>16181</v>
      </c>
      <c r="F57" s="40">
        <v>346</v>
      </c>
      <c r="G57" s="28">
        <f t="shared" si="0"/>
        <v>2.1383103640071691E-2</v>
      </c>
      <c r="H57" s="18">
        <f t="shared" si="1"/>
        <v>2.0103422229969206E-2</v>
      </c>
      <c r="I57" s="45">
        <v>896</v>
      </c>
      <c r="K57" s="11" t="str">
        <f t="shared" si="2"/>
        <v>茨木市</v>
      </c>
      <c r="L57" s="30">
        <f t="shared" si="3"/>
        <v>1.9197261027725981E-2</v>
      </c>
      <c r="N57" s="22">
        <f t="shared" si="4"/>
        <v>2.3241395474304719E-2</v>
      </c>
      <c r="O57" s="38">
        <v>0</v>
      </c>
    </row>
    <row r="58" spans="2:15" s="8" customFormat="1">
      <c r="B58" s="24">
        <v>55</v>
      </c>
      <c r="C58" s="27" t="s">
        <v>18</v>
      </c>
      <c r="D58" s="50">
        <v>17871</v>
      </c>
      <c r="E58" s="44">
        <v>16786</v>
      </c>
      <c r="F58" s="44">
        <v>430</v>
      </c>
      <c r="G58" s="28">
        <f t="shared" si="0"/>
        <v>2.5616585249612772E-2</v>
      </c>
      <c r="H58" s="18">
        <f t="shared" si="1"/>
        <v>2.4061328409154495E-2</v>
      </c>
      <c r="I58" s="45">
        <v>1338</v>
      </c>
      <c r="K58" s="11" t="str">
        <f t="shared" si="2"/>
        <v>能勢町</v>
      </c>
      <c r="L58" s="30">
        <f t="shared" si="3"/>
        <v>1.9083969465648856E-2</v>
      </c>
      <c r="N58" s="22">
        <f t="shared" si="4"/>
        <v>2.3241395474304719E-2</v>
      </c>
      <c r="O58" s="38">
        <v>0</v>
      </c>
    </row>
    <row r="59" spans="2:15" s="8" customFormat="1">
      <c r="B59" s="24">
        <v>56</v>
      </c>
      <c r="C59" s="27" t="s">
        <v>11</v>
      </c>
      <c r="D59" s="50">
        <v>11241</v>
      </c>
      <c r="E59" s="44">
        <v>10572</v>
      </c>
      <c r="F59" s="44">
        <v>194</v>
      </c>
      <c r="G59" s="28">
        <f t="shared" si="0"/>
        <v>1.8350359440030269E-2</v>
      </c>
      <c r="H59" s="18">
        <f t="shared" si="1"/>
        <v>1.725825104528067E-2</v>
      </c>
      <c r="I59" s="45">
        <v>643</v>
      </c>
      <c r="K59" s="11" t="str">
        <f t="shared" si="2"/>
        <v>河南町</v>
      </c>
      <c r="L59" s="30">
        <f t="shared" si="3"/>
        <v>1.9066147859922181E-2</v>
      </c>
      <c r="N59" s="22">
        <f t="shared" si="4"/>
        <v>2.3241395474304719E-2</v>
      </c>
      <c r="O59" s="38">
        <v>0</v>
      </c>
    </row>
    <row r="60" spans="2:15" s="8" customFormat="1">
      <c r="B60" s="24">
        <v>57</v>
      </c>
      <c r="C60" s="27" t="s">
        <v>50</v>
      </c>
      <c r="D60" s="50">
        <v>8203</v>
      </c>
      <c r="E60" s="44">
        <v>7782</v>
      </c>
      <c r="F60" s="44">
        <v>166</v>
      </c>
      <c r="G60" s="28">
        <f t="shared" si="0"/>
        <v>2.1331277306604987E-2</v>
      </c>
      <c r="H60" s="18">
        <f t="shared" si="1"/>
        <v>2.0236498841887114E-2</v>
      </c>
      <c r="I60" s="45">
        <v>483</v>
      </c>
      <c r="K60" s="11" t="str">
        <f t="shared" si="2"/>
        <v>熊取町</v>
      </c>
      <c r="L60" s="30">
        <f t="shared" si="3"/>
        <v>1.8907198612315698E-2</v>
      </c>
      <c r="N60" s="22">
        <f t="shared" si="4"/>
        <v>2.3241395474304719E-2</v>
      </c>
      <c r="O60" s="38">
        <v>0</v>
      </c>
    </row>
    <row r="61" spans="2:15" s="8" customFormat="1">
      <c r="B61" s="24">
        <v>58</v>
      </c>
      <c r="C61" s="27" t="s">
        <v>30</v>
      </c>
      <c r="D61" s="50">
        <v>9576</v>
      </c>
      <c r="E61" s="44">
        <v>9061</v>
      </c>
      <c r="F61" s="44">
        <v>231</v>
      </c>
      <c r="G61" s="28">
        <f t="shared" si="0"/>
        <v>2.5493874848250744E-2</v>
      </c>
      <c r="H61" s="18">
        <f t="shared" si="1"/>
        <v>2.4122807017543858E-2</v>
      </c>
      <c r="I61" s="45">
        <v>642</v>
      </c>
      <c r="K61" s="11" t="str">
        <f t="shared" si="2"/>
        <v>岬町</v>
      </c>
      <c r="L61" s="30">
        <f t="shared" si="3"/>
        <v>1.8880208333333332E-2</v>
      </c>
      <c r="N61" s="22">
        <f t="shared" si="4"/>
        <v>2.3241395474304719E-2</v>
      </c>
      <c r="O61" s="38">
        <v>0</v>
      </c>
    </row>
    <row r="62" spans="2:15" s="8" customFormat="1">
      <c r="B62" s="24">
        <v>59</v>
      </c>
      <c r="C62" s="27" t="s">
        <v>24</v>
      </c>
      <c r="D62" s="50">
        <v>69171</v>
      </c>
      <c r="E62" s="44">
        <v>65197</v>
      </c>
      <c r="F62" s="44">
        <v>1789</v>
      </c>
      <c r="G62" s="28">
        <f t="shared" si="0"/>
        <v>2.7439912879426969E-2</v>
      </c>
      <c r="H62" s="18">
        <f t="shared" si="1"/>
        <v>2.5863439880874934E-2</v>
      </c>
      <c r="I62" s="45">
        <v>4825</v>
      </c>
      <c r="K62" s="11" t="str">
        <f t="shared" si="2"/>
        <v>福島区</v>
      </c>
      <c r="L62" s="30">
        <f t="shared" si="3"/>
        <v>1.8867924528301886E-2</v>
      </c>
      <c r="N62" s="22">
        <f t="shared" si="4"/>
        <v>2.3241395474304719E-2</v>
      </c>
      <c r="O62" s="38">
        <v>0</v>
      </c>
    </row>
    <row r="63" spans="2:15" s="8" customFormat="1">
      <c r="B63" s="24">
        <v>60</v>
      </c>
      <c r="C63" s="27" t="s">
        <v>51</v>
      </c>
      <c r="D63" s="50">
        <v>9034</v>
      </c>
      <c r="E63" s="44">
        <v>8565</v>
      </c>
      <c r="F63" s="44">
        <v>210</v>
      </c>
      <c r="G63" s="28">
        <f t="shared" si="0"/>
        <v>2.4518388791593695E-2</v>
      </c>
      <c r="H63" s="18">
        <f t="shared" si="1"/>
        <v>2.3245516936019481E-2</v>
      </c>
      <c r="I63" s="45">
        <v>528</v>
      </c>
      <c r="K63" s="11" t="str">
        <f t="shared" si="2"/>
        <v>松原市</v>
      </c>
      <c r="L63" s="30">
        <f t="shared" si="3"/>
        <v>1.881105219090148E-2</v>
      </c>
      <c r="N63" s="22">
        <f t="shared" si="4"/>
        <v>2.3241395474304719E-2</v>
      </c>
      <c r="O63" s="38">
        <v>0</v>
      </c>
    </row>
    <row r="64" spans="2:15" s="8" customFormat="1">
      <c r="B64" s="24">
        <v>61</v>
      </c>
      <c r="C64" s="27" t="s">
        <v>19</v>
      </c>
      <c r="D64" s="48">
        <v>7877</v>
      </c>
      <c r="E64" s="47">
        <v>7437</v>
      </c>
      <c r="F64" s="47">
        <v>130</v>
      </c>
      <c r="G64" s="28">
        <f t="shared" si="0"/>
        <v>1.7480166733898076E-2</v>
      </c>
      <c r="H64" s="18">
        <f t="shared" si="1"/>
        <v>1.6503745080614446E-2</v>
      </c>
      <c r="I64" s="45">
        <v>364</v>
      </c>
      <c r="K64" s="11" t="str">
        <f t="shared" si="2"/>
        <v>吹田市</v>
      </c>
      <c r="L64" s="30">
        <f t="shared" si="3"/>
        <v>1.8668569587035586E-2</v>
      </c>
      <c r="N64" s="22">
        <f t="shared" si="4"/>
        <v>2.3241395474304719E-2</v>
      </c>
      <c r="O64" s="38">
        <v>0</v>
      </c>
    </row>
    <row r="65" spans="2:15" s="8" customFormat="1">
      <c r="B65" s="24">
        <v>62</v>
      </c>
      <c r="C65" s="27" t="s">
        <v>20</v>
      </c>
      <c r="D65" s="50">
        <v>11747</v>
      </c>
      <c r="E65" s="44">
        <v>11122</v>
      </c>
      <c r="F65" s="44">
        <v>201</v>
      </c>
      <c r="G65" s="28">
        <f t="shared" si="0"/>
        <v>1.8072289156626505E-2</v>
      </c>
      <c r="H65" s="18">
        <f t="shared" si="1"/>
        <v>1.7110751681280328E-2</v>
      </c>
      <c r="I65" s="45">
        <v>494</v>
      </c>
      <c r="K65" s="11" t="str">
        <f t="shared" si="2"/>
        <v>大阪狭山市</v>
      </c>
      <c r="L65" s="30">
        <f t="shared" si="3"/>
        <v>1.8353174603174604E-2</v>
      </c>
      <c r="N65" s="22">
        <f t="shared" si="4"/>
        <v>2.3241395474304719E-2</v>
      </c>
      <c r="O65" s="38">
        <v>0</v>
      </c>
    </row>
    <row r="66" spans="2:15" s="8" customFormat="1">
      <c r="B66" s="24">
        <v>63</v>
      </c>
      <c r="C66" s="27" t="s">
        <v>31</v>
      </c>
      <c r="D66" s="48">
        <v>8505</v>
      </c>
      <c r="E66" s="47">
        <v>8064</v>
      </c>
      <c r="F66" s="47">
        <v>148</v>
      </c>
      <c r="G66" s="28">
        <f t="shared" si="0"/>
        <v>1.8353174603174604E-2</v>
      </c>
      <c r="H66" s="18">
        <f t="shared" si="1"/>
        <v>1.7401528512639625E-2</v>
      </c>
      <c r="I66" s="45">
        <v>442</v>
      </c>
      <c r="K66" s="11" t="str">
        <f t="shared" si="2"/>
        <v>摂津市</v>
      </c>
      <c r="L66" s="30">
        <f t="shared" si="3"/>
        <v>1.8350359440030269E-2</v>
      </c>
      <c r="N66" s="22">
        <f t="shared" si="4"/>
        <v>2.3241395474304719E-2</v>
      </c>
      <c r="O66" s="38">
        <v>0</v>
      </c>
    </row>
    <row r="67" spans="2:15" s="8" customFormat="1">
      <c r="B67" s="24">
        <v>64</v>
      </c>
      <c r="C67" s="27" t="s">
        <v>52</v>
      </c>
      <c r="D67" s="50">
        <v>8901</v>
      </c>
      <c r="E67" s="44">
        <v>8438</v>
      </c>
      <c r="F67" s="44">
        <v>169</v>
      </c>
      <c r="G67" s="28">
        <f t="shared" si="0"/>
        <v>2.0028442758947617E-2</v>
      </c>
      <c r="H67" s="18">
        <f t="shared" si="1"/>
        <v>1.8986630715649926E-2</v>
      </c>
      <c r="I67" s="45">
        <v>591</v>
      </c>
      <c r="K67" s="11" t="str">
        <f t="shared" si="2"/>
        <v>枚方市</v>
      </c>
      <c r="L67" s="30">
        <f t="shared" si="3"/>
        <v>1.8292796397268177E-2</v>
      </c>
      <c r="N67" s="22">
        <f t="shared" si="4"/>
        <v>2.3241395474304719E-2</v>
      </c>
      <c r="O67" s="38">
        <v>0</v>
      </c>
    </row>
    <row r="68" spans="2:15" s="8" customFormat="1">
      <c r="B68" s="24">
        <v>65</v>
      </c>
      <c r="C68" s="27" t="s">
        <v>12</v>
      </c>
      <c r="D68" s="50">
        <v>4388</v>
      </c>
      <c r="E68" s="44">
        <v>4172</v>
      </c>
      <c r="F68" s="44">
        <v>53</v>
      </c>
      <c r="G68" s="28">
        <f t="shared" si="0"/>
        <v>1.2703739213806327E-2</v>
      </c>
      <c r="H68" s="18">
        <f t="shared" si="1"/>
        <v>1.2078395624430265E-2</v>
      </c>
      <c r="I68" s="45">
        <v>194</v>
      </c>
      <c r="K68" s="11" t="str">
        <f t="shared" si="2"/>
        <v>交野市</v>
      </c>
      <c r="L68" s="30">
        <f t="shared" si="3"/>
        <v>1.8072289156626505E-2</v>
      </c>
      <c r="N68" s="22">
        <f t="shared" si="4"/>
        <v>2.3241395474304719E-2</v>
      </c>
      <c r="O68" s="38">
        <v>0</v>
      </c>
    </row>
    <row r="69" spans="2:15" s="8" customFormat="1">
      <c r="B69" s="24">
        <v>66</v>
      </c>
      <c r="C69" s="27" t="s">
        <v>6</v>
      </c>
      <c r="D69" s="50">
        <v>4524</v>
      </c>
      <c r="E69" s="44">
        <v>4259</v>
      </c>
      <c r="F69" s="44">
        <v>41</v>
      </c>
      <c r="G69" s="28">
        <f t="shared" ref="G69:G77" si="5">IFERROR(F69/E69,"-")</f>
        <v>9.6266729279173516E-3</v>
      </c>
      <c r="H69" s="18">
        <f t="shared" ref="H69:H77" si="6">IFERROR(F69/D69,0)</f>
        <v>9.0627763041556137E-3</v>
      </c>
      <c r="I69" s="45">
        <v>124</v>
      </c>
      <c r="K69" s="11" t="str">
        <f t="shared" ref="K69:K77" si="7">INDEX($C$4:$C$77,MATCH(L69,$G$4:$G$77,0))</f>
        <v>堺市美原区</v>
      </c>
      <c r="L69" s="30">
        <f t="shared" ref="L69:L77" si="8">LARGE($G$4:$G$77,ROW(A66))</f>
        <v>1.804402742692169E-2</v>
      </c>
      <c r="N69" s="22">
        <f t="shared" ref="N69:N77" si="9">$G$78</f>
        <v>2.3241395474304719E-2</v>
      </c>
      <c r="O69" s="38">
        <v>0</v>
      </c>
    </row>
    <row r="70" spans="2:15" s="8" customFormat="1">
      <c r="B70" s="24">
        <v>67</v>
      </c>
      <c r="C70" s="27" t="s">
        <v>7</v>
      </c>
      <c r="D70" s="50">
        <v>1958</v>
      </c>
      <c r="E70" s="44">
        <v>1834</v>
      </c>
      <c r="F70" s="44">
        <v>35</v>
      </c>
      <c r="G70" s="28">
        <f t="shared" si="5"/>
        <v>1.9083969465648856E-2</v>
      </c>
      <c r="H70" s="18">
        <f t="shared" si="6"/>
        <v>1.7875383043922371E-2</v>
      </c>
      <c r="I70" s="45">
        <v>127</v>
      </c>
      <c r="K70" s="11" t="str">
        <f t="shared" si="7"/>
        <v>堺市南区</v>
      </c>
      <c r="L70" s="30">
        <f t="shared" si="8"/>
        <v>1.7966160823303681E-2</v>
      </c>
      <c r="N70" s="22">
        <f t="shared" si="9"/>
        <v>2.3241395474304719E-2</v>
      </c>
      <c r="O70" s="38">
        <v>0</v>
      </c>
    </row>
    <row r="71" spans="2:15" s="8" customFormat="1">
      <c r="B71" s="24">
        <v>68</v>
      </c>
      <c r="C71" s="27" t="s">
        <v>53</v>
      </c>
      <c r="D71" s="50">
        <v>2641</v>
      </c>
      <c r="E71" s="44">
        <v>2463</v>
      </c>
      <c r="F71" s="44">
        <v>57</v>
      </c>
      <c r="G71" s="28">
        <f t="shared" si="5"/>
        <v>2.3142509135200974E-2</v>
      </c>
      <c r="H71" s="18">
        <f t="shared" si="6"/>
        <v>2.1582733812949641E-2</v>
      </c>
      <c r="I71" s="45">
        <v>125</v>
      </c>
      <c r="K71" s="11" t="str">
        <f t="shared" si="7"/>
        <v>高槻市</v>
      </c>
      <c r="L71" s="30">
        <f t="shared" si="8"/>
        <v>1.766777688449906E-2</v>
      </c>
      <c r="N71" s="22">
        <f t="shared" si="9"/>
        <v>2.3241395474304719E-2</v>
      </c>
      <c r="O71" s="38">
        <v>0</v>
      </c>
    </row>
    <row r="72" spans="2:15" s="8" customFormat="1">
      <c r="B72" s="24">
        <v>69</v>
      </c>
      <c r="C72" s="27" t="s">
        <v>54</v>
      </c>
      <c r="D72" s="50">
        <v>6075</v>
      </c>
      <c r="E72" s="44">
        <v>5765</v>
      </c>
      <c r="F72" s="44">
        <v>109</v>
      </c>
      <c r="G72" s="28">
        <f t="shared" si="5"/>
        <v>1.8907198612315698E-2</v>
      </c>
      <c r="H72" s="18">
        <f t="shared" si="6"/>
        <v>1.794238683127572E-2</v>
      </c>
      <c r="I72" s="45">
        <v>279</v>
      </c>
      <c r="K72" s="11" t="str">
        <f t="shared" si="7"/>
        <v>四條畷市</v>
      </c>
      <c r="L72" s="30">
        <f t="shared" si="8"/>
        <v>1.7480166733898076E-2</v>
      </c>
      <c r="N72" s="22">
        <f t="shared" si="9"/>
        <v>2.3241395474304719E-2</v>
      </c>
      <c r="O72" s="38">
        <v>0</v>
      </c>
    </row>
    <row r="73" spans="2:15" s="8" customFormat="1">
      <c r="B73" s="24">
        <v>70</v>
      </c>
      <c r="C73" s="27" t="s">
        <v>55</v>
      </c>
      <c r="D73" s="48">
        <v>1081</v>
      </c>
      <c r="E73" s="47">
        <v>1038</v>
      </c>
      <c r="F73" s="47">
        <v>31</v>
      </c>
      <c r="G73" s="28">
        <f t="shared" si="5"/>
        <v>2.9865125240847785E-2</v>
      </c>
      <c r="H73" s="18">
        <f t="shared" si="6"/>
        <v>2.8677150786308975E-2</v>
      </c>
      <c r="I73" s="45">
        <v>89</v>
      </c>
      <c r="K73" s="11" t="str">
        <f t="shared" si="7"/>
        <v>箕面市</v>
      </c>
      <c r="L73" s="30">
        <f t="shared" si="8"/>
        <v>1.7464983572540203E-2</v>
      </c>
      <c r="N73" s="22">
        <f t="shared" si="9"/>
        <v>2.3241395474304719E-2</v>
      </c>
      <c r="O73" s="38">
        <v>0</v>
      </c>
    </row>
    <row r="74" spans="2:15" s="8" customFormat="1">
      <c r="B74" s="24">
        <v>71</v>
      </c>
      <c r="C74" s="27" t="s">
        <v>56</v>
      </c>
      <c r="D74" s="49">
        <v>3241</v>
      </c>
      <c r="E74" s="40">
        <v>3072</v>
      </c>
      <c r="F74" s="40">
        <v>58</v>
      </c>
      <c r="G74" s="28">
        <f t="shared" si="5"/>
        <v>1.8880208333333332E-2</v>
      </c>
      <c r="H74" s="18">
        <f t="shared" si="6"/>
        <v>1.7895711200246838E-2</v>
      </c>
      <c r="I74" s="45">
        <v>142</v>
      </c>
      <c r="K74" s="11" t="str">
        <f t="shared" si="7"/>
        <v>河内長野市</v>
      </c>
      <c r="L74" s="30">
        <f t="shared" si="8"/>
        <v>1.7003367003367003E-2</v>
      </c>
      <c r="N74" s="22">
        <f t="shared" si="9"/>
        <v>2.3241395474304719E-2</v>
      </c>
      <c r="O74" s="38">
        <v>0</v>
      </c>
    </row>
    <row r="75" spans="2:15" s="8" customFormat="1">
      <c r="B75" s="24">
        <v>72</v>
      </c>
      <c r="C75" s="27" t="s">
        <v>32</v>
      </c>
      <c r="D75" s="50">
        <v>1988</v>
      </c>
      <c r="E75" s="44">
        <v>1889</v>
      </c>
      <c r="F75" s="44">
        <v>41</v>
      </c>
      <c r="G75" s="28">
        <f t="shared" si="5"/>
        <v>2.170460561143462E-2</v>
      </c>
      <c r="H75" s="18">
        <f t="shared" si="6"/>
        <v>2.062374245472837E-2</v>
      </c>
      <c r="I75" s="45">
        <v>104</v>
      </c>
      <c r="K75" s="11" t="str">
        <f t="shared" si="7"/>
        <v>千早赤阪村</v>
      </c>
      <c r="L75" s="30">
        <f t="shared" si="8"/>
        <v>1.4542343883661249E-2</v>
      </c>
      <c r="N75" s="22">
        <f t="shared" si="9"/>
        <v>2.3241395474304719E-2</v>
      </c>
      <c r="O75" s="38">
        <v>0</v>
      </c>
    </row>
    <row r="76" spans="2:15" s="8" customFormat="1">
      <c r="B76" s="24">
        <v>73</v>
      </c>
      <c r="C76" s="27" t="s">
        <v>33</v>
      </c>
      <c r="D76" s="50">
        <v>2724</v>
      </c>
      <c r="E76" s="44">
        <v>2570</v>
      </c>
      <c r="F76" s="44">
        <v>49</v>
      </c>
      <c r="G76" s="28">
        <f t="shared" si="5"/>
        <v>1.9066147859922181E-2</v>
      </c>
      <c r="H76" s="18">
        <f t="shared" si="6"/>
        <v>1.7988252569750368E-2</v>
      </c>
      <c r="I76" s="45">
        <v>142</v>
      </c>
      <c r="K76" s="11" t="str">
        <f t="shared" si="7"/>
        <v>島本町</v>
      </c>
      <c r="L76" s="30">
        <f t="shared" si="8"/>
        <v>1.2703739213806327E-2</v>
      </c>
      <c r="N76" s="22">
        <f t="shared" si="9"/>
        <v>2.3241395474304719E-2</v>
      </c>
      <c r="O76" s="38">
        <v>0</v>
      </c>
    </row>
    <row r="77" spans="2:15" s="8" customFormat="1" ht="14.25" thickBot="1">
      <c r="B77" s="24">
        <v>74</v>
      </c>
      <c r="C77" s="27" t="s">
        <v>34</v>
      </c>
      <c r="D77" s="50">
        <v>1241</v>
      </c>
      <c r="E77" s="44">
        <v>1169</v>
      </c>
      <c r="F77" s="44">
        <v>17</v>
      </c>
      <c r="G77" s="31">
        <f t="shared" si="5"/>
        <v>1.4542343883661249E-2</v>
      </c>
      <c r="H77" s="25">
        <f t="shared" si="6"/>
        <v>1.3698630136986301E-2</v>
      </c>
      <c r="I77" s="51">
        <v>31</v>
      </c>
      <c r="K77" s="11" t="str">
        <f t="shared" si="7"/>
        <v>豊能町</v>
      </c>
      <c r="L77" s="30">
        <f t="shared" si="8"/>
        <v>9.6266729279173516E-3</v>
      </c>
      <c r="N77" s="22">
        <f t="shared" si="9"/>
        <v>2.3241395474304719E-2</v>
      </c>
      <c r="O77" s="38">
        <v>999</v>
      </c>
    </row>
    <row r="78" spans="2:15" s="8" customFormat="1" ht="14.25" thickTop="1">
      <c r="B78" s="52" t="s">
        <v>0</v>
      </c>
      <c r="C78" s="53"/>
      <c r="D78" s="26">
        <f>地区別_併用禁忌!D12</f>
        <v>1198370</v>
      </c>
      <c r="E78" s="36">
        <f>地区別_併用禁忌!E12</f>
        <v>1130655</v>
      </c>
      <c r="F78" s="36">
        <f>地区別_併用禁忌!F12</f>
        <v>26278</v>
      </c>
      <c r="G78" s="29">
        <f>地区別_併用禁忌!G12</f>
        <v>2.3241395474304719E-2</v>
      </c>
      <c r="H78" s="9">
        <f>地区別_併用禁忌!H12</f>
        <v>2.1928119028346838E-2</v>
      </c>
      <c r="I78" s="36">
        <f>地区別_併用禁忌!I12</f>
        <v>74727</v>
      </c>
      <c r="N78" s="16"/>
      <c r="O78" s="16"/>
    </row>
    <row r="79" spans="2:15" s="8" customFormat="1">
      <c r="B79" s="12"/>
      <c r="I79" s="16"/>
      <c r="N79" s="16"/>
      <c r="O79" s="16"/>
    </row>
    <row r="80" spans="2:15" s="8" customFormat="1">
      <c r="B80" s="12"/>
      <c r="I80" s="16"/>
      <c r="N80" s="16"/>
      <c r="O80" s="16"/>
    </row>
    <row r="81" spans="2:2">
      <c r="B81" s="12"/>
    </row>
  </sheetData>
  <mergeCells count="3">
    <mergeCell ref="B78:C78"/>
    <mergeCell ref="K3:L3"/>
    <mergeCell ref="N3:O3"/>
  </mergeCells>
  <phoneticPr fontId="3"/>
  <pageMargins left="0.70866141732283472" right="0.70866141732283472" top="0.74803149606299213" bottom="0.74803149606299213" header="0.31496062992125984" footer="0.31496062992125984"/>
  <pageSetup paperSize="9" scale="85" fitToHeight="0" orientation="portrait" r:id="rId1"/>
  <headerFooter>
    <oddHeader>&amp;R&amp;"ＭＳ 明朝,標準"&amp;12 2-15.薬剤併用禁忌分析</oddHeader>
  </headerFooter>
  <rowBreaks count="1" manualBreakCount="1">
    <brk id="64" max="16383" man="1"/>
  </rowBreaks>
  <colBreaks count="1" manualBreakCount="1">
    <brk id="9" max="1048575" man="1"/>
  </colBreaks>
  <ignoredErrors>
    <ignoredError sqref="L6:L7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10" customWidth="1"/>
    <col min="14" max="16384" width="9" style="2"/>
  </cols>
  <sheetData>
    <row r="1" spans="1:12" ht="16.5" customHeight="1">
      <c r="A1" s="10" t="s">
        <v>89</v>
      </c>
      <c r="C1" s="10"/>
      <c r="D1" s="10"/>
      <c r="E1" s="10"/>
      <c r="F1" s="10"/>
      <c r="G1" s="10"/>
      <c r="H1" s="10"/>
      <c r="I1" s="10"/>
      <c r="J1" s="10"/>
      <c r="K1" s="10"/>
      <c r="L1" s="10"/>
    </row>
    <row r="2" spans="1:12" ht="16.5" customHeight="1">
      <c r="A2" s="10" t="s">
        <v>92</v>
      </c>
    </row>
  </sheetData>
  <phoneticPr fontId="3"/>
  <pageMargins left="0.70866141732283472" right="0.70866141732283472" top="0.74803149606299213" bottom="0.74803149606299213" header="0.31496062992125984" footer="0.31496062992125984"/>
  <pageSetup paperSize="9" scale="76" fitToHeight="0" orientation="portrait" r:id="rId1"/>
  <headerFooter>
    <oddHeader>&amp;R&amp;"ＭＳ 明朝,標準"&amp;12 2-15.薬剤併用禁忌分析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地区別_併用禁忌</vt:lpstr>
      <vt:lpstr>地区別_併用禁忌グラフ</vt:lpstr>
      <vt:lpstr>市区町村別_併用禁忌</vt:lpstr>
      <vt:lpstr>市区町村別_併用禁忌グラフ</vt:lpstr>
      <vt:lpstr>市区町村別_併用禁忌!Print_Area</vt:lpstr>
      <vt:lpstr>市区町村別_併用禁忌グラフ!Print_Area</vt:lpstr>
      <vt:lpstr>地区別_併用禁忌!Print_Area</vt:lpstr>
      <vt:lpstr>地区別_併用禁忌グラフ!Print_Area</vt:lpstr>
      <vt:lpstr>市区町村別_併用禁忌!Print_Titles</vt:lpstr>
      <vt:lpstr>地区別_併用禁忌!Print_Titles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2020-02-07T09:54:39Z</dcterms:created>
  <dcterms:modified xsi:type="dcterms:W3CDTF">2021-10-28T08:02:29Z</dcterms:modified>
  <cp:category/>
  <cp:contentStatus/>
  <dc:language/>
  <cp:version/>
</cp:coreProperties>
</file>