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3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55.102\分析作業用\■■分析係納品フォルダ\202110_大阪府後期高齢者医療広域連合_医療費分析他\07_納品物(清書)\清書チェック依頼\清書チェック依頼⑦-1_ver.1.0.3\"/>
    </mc:Choice>
  </mc:AlternateContent>
  <xr:revisionPtr revIDLastSave="0" documentId="13_ncr:1_{B7DE95A1-5ECE-442E-9A5B-9F0507D032E1}" xr6:coauthVersionLast="36" xr6:coauthVersionMax="36" xr10:uidLastSave="{00000000-0000-0000-0000-000000000000}"/>
  <bookViews>
    <workbookView xWindow="0" yWindow="0" windowWidth="12765" windowHeight="11835" tabRatio="825" xr2:uid="{00000000-000D-0000-FFFF-FFFF00000000}"/>
  </bookViews>
  <sheets>
    <sheet name="医療費" sheetId="18" r:id="rId1"/>
    <sheet name="地区別_医療費" sheetId="20" r:id="rId2"/>
    <sheet name="地区別_被保険者一人当たりの医療費グラフ" sheetId="33" r:id="rId3"/>
    <sheet name="地区別_被保険者一人当たりの医療費MAP" sheetId="42" r:id="rId4"/>
    <sheet name="地区別_レセプト一件当たりの医療費グラフ" sheetId="34" r:id="rId5"/>
    <sheet name="地区別_レセプト一件当たりの医療費MAP" sheetId="43" r:id="rId6"/>
    <sheet name="地区別_患者一人当たりの医療費グラフ" sheetId="35" r:id="rId7"/>
    <sheet name="地区別_患者一人当たりの医療費MAP" sheetId="44" r:id="rId8"/>
    <sheet name="地区別_被保険者一人当たりのレセプト件数グラフ" sheetId="36" r:id="rId9"/>
    <sheet name="地区別_被保険者一人当たりのレセプト件数MAP" sheetId="53" r:id="rId10"/>
    <sheet name="地区別_患者割合グラフ" sheetId="37" r:id="rId11"/>
    <sheet name="地区別_患者割合MAP" sheetId="45" r:id="rId12"/>
    <sheet name="市区町村別_医療費" sheetId="19" r:id="rId13"/>
    <sheet name="市区町村別_被保険者一人当たりの医療費グラフ" sheetId="23" r:id="rId14"/>
    <sheet name="市区町村別_被保険者一人当たりの医療費MAP" sheetId="47" r:id="rId15"/>
    <sheet name="市区町村別_レセプト一件当たりの医療費グラフ" sheetId="24" r:id="rId16"/>
    <sheet name="市区町村別_レセプト一件当たりの医療費MAP" sheetId="48" r:id="rId17"/>
    <sheet name="市区町村別_患者一人当たりの医療費グラフ" sheetId="25" r:id="rId18"/>
    <sheet name="市区町村別_患者一人当たりの医療費MAP" sheetId="49" r:id="rId19"/>
    <sheet name="市区町村別_被保険者一人当たりのレセプト件数グラフ" sheetId="26" r:id="rId20"/>
    <sheet name="市区町村別_被保険者一人当たりのレセプト件数MAP" sheetId="52" r:id="rId21"/>
    <sheet name="市区町村別_患者割合グラフ" sheetId="27" r:id="rId22"/>
    <sheet name="市区町村別_患者割合MAP" sheetId="51" r:id="rId23"/>
    <sheet name="地区別_年齢調整医療費" sheetId="38" r:id="rId24"/>
    <sheet name="地区別_年齢調整医療費グラフ" sheetId="39" r:id="rId25"/>
    <sheet name="市区町村別_年齢調整医療費" sheetId="40" r:id="rId26"/>
    <sheet name="市区町村別_年齢調整医療費グラフ" sheetId="41" r:id="rId27"/>
  </sheets>
  <definedNames>
    <definedName name="_xlnm._FilterDatabase" localSheetId="22" hidden="1">市区町村別_患者割合MAP!$A$6:$R$6</definedName>
    <definedName name="_Order1" hidden="1">255</definedName>
    <definedName name="_xlnm.Print_Area" localSheetId="0">医療費!$A$1:$N$52</definedName>
    <definedName name="_xlnm.Print_Area" localSheetId="16">市区町村別_レセプト一件当たりの医療費MAP!$A$1:$P$85</definedName>
    <definedName name="_xlnm.Print_Area" localSheetId="15">市区町村別_レセプト一件当たりの医療費グラフ!$A$1:$J$77</definedName>
    <definedName name="_xlnm.Print_Area" localSheetId="12">市区町村別_医療費!$A$1:$O$80</definedName>
    <definedName name="_xlnm.Print_Area" localSheetId="18">市区町村別_患者一人当たりの医療費MAP!$A$1:$P$85</definedName>
    <definedName name="_xlnm.Print_Area" localSheetId="17">市区町村別_患者一人当たりの医療費グラフ!$A$1:$J$77</definedName>
    <definedName name="_xlnm.Print_Area" localSheetId="22">市区町村別_患者割合MAP!$A$1:$P$85</definedName>
    <definedName name="_xlnm.Print_Area" localSheetId="21">市区町村別_患者割合グラフ!$A$1:$J$77</definedName>
    <definedName name="_xlnm.Print_Area" localSheetId="25">市区町村別_年齢調整医療費!$A$1:$F$82</definedName>
    <definedName name="_xlnm.Print_Area" localSheetId="26">市区町村別_年齢調整医療費グラフ!$A$1:$V$78</definedName>
    <definedName name="_xlnm.Print_Area" localSheetId="20">市区町村別_被保険者一人当たりのレセプト件数MAP!$A$1:$P$85</definedName>
    <definedName name="_xlnm.Print_Area" localSheetId="19">市区町村別_被保険者一人当たりのレセプト件数グラフ!$A$1:$J$77</definedName>
    <definedName name="_xlnm.Print_Area" localSheetId="14">市区町村別_被保険者一人当たりの医療費MAP!$A$1:$P$85</definedName>
    <definedName name="_xlnm.Print_Area" localSheetId="13">市区町村別_被保険者一人当たりの医療費グラフ!$A$1:$J$78</definedName>
    <definedName name="_xlnm.Print_Area" localSheetId="5">地区別_レセプト一件当たりの医療費MAP!$A$1:$P$85</definedName>
    <definedName name="_xlnm.Print_Area" localSheetId="4">地区別_レセプト一件当たりの医療費グラフ!$A$1:$J$77</definedName>
    <definedName name="_xlnm.Print_Area" localSheetId="1">地区別_医療費!$A$1:$O$14</definedName>
    <definedName name="_xlnm.Print_Area" localSheetId="7">地区別_患者一人当たりの医療費MAP!$A$1:$P$85</definedName>
    <definedName name="_xlnm.Print_Area" localSheetId="6">地区別_患者一人当たりの医療費グラフ!$A$1:$J$77</definedName>
    <definedName name="_xlnm.Print_Area" localSheetId="11">地区別_患者割合MAP!$A$1:$P$85</definedName>
    <definedName name="_xlnm.Print_Area" localSheetId="10">地区別_患者割合グラフ!$A$1:$J$76</definedName>
    <definedName name="_xlnm.Print_Area" localSheetId="23">地区別_年齢調整医療費!$A$1:$F$16</definedName>
    <definedName name="_xlnm.Print_Area" localSheetId="24">地区別_年齢調整医療費グラフ!$A$1:$V$78</definedName>
    <definedName name="_xlnm.Print_Area" localSheetId="9">地区別_被保険者一人当たりのレセプト件数MAP!$A$1:$P$85</definedName>
    <definedName name="_xlnm.Print_Area" localSheetId="8">地区別_被保険者一人当たりのレセプト件数グラフ!$A$1:$J$77</definedName>
    <definedName name="_xlnm.Print_Area" localSheetId="3">地区別_被保険者一人当たりの医療費MAP!$A$1:$P$85</definedName>
    <definedName name="_xlnm.Print_Area" localSheetId="2">地区別_被保険者一人当たりの医療費グラフ!$A$1:$J$78</definedName>
  </definedNames>
  <calcPr calcId="191029"/>
</workbook>
</file>

<file path=xl/calcChain.xml><?xml version="1.0" encoding="utf-8"?>
<calcChain xmlns="http://schemas.openxmlformats.org/spreadsheetml/2006/main">
  <c r="D80" i="19" l="1"/>
  <c r="I13" i="18" l="1"/>
  <c r="E79" i="40" l="1"/>
  <c r="D79" i="40"/>
  <c r="O6" i="20" l="1"/>
  <c r="O8" i="20"/>
  <c r="O10" i="20"/>
  <c r="O11" i="20"/>
  <c r="O12" i="20"/>
  <c r="O13" i="20"/>
  <c r="I14" i="20" l="1"/>
  <c r="H13" i="18" s="1"/>
  <c r="O79" i="19" l="1"/>
  <c r="O78" i="19"/>
  <c r="O77" i="19"/>
  <c r="O76" i="19"/>
  <c r="O75" i="19"/>
  <c r="O74" i="19"/>
  <c r="O73" i="19"/>
  <c r="O72" i="19"/>
  <c r="O71" i="19"/>
  <c r="O70" i="19"/>
  <c r="O69" i="19"/>
  <c r="O68" i="19"/>
  <c r="O67" i="19"/>
  <c r="O66" i="19"/>
  <c r="O65" i="19"/>
  <c r="O64" i="19"/>
  <c r="O63" i="19"/>
  <c r="O62" i="19"/>
  <c r="O61" i="19"/>
  <c r="O60" i="19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O45" i="19"/>
  <c r="O44" i="19"/>
  <c r="O43" i="19"/>
  <c r="O42" i="19"/>
  <c r="O41" i="19"/>
  <c r="O40" i="19"/>
  <c r="O39" i="19"/>
  <c r="O38" i="19"/>
  <c r="O37" i="19"/>
  <c r="O36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M79" i="19"/>
  <c r="M78" i="19"/>
  <c r="M77" i="19"/>
  <c r="M76" i="19"/>
  <c r="M75" i="19"/>
  <c r="M74" i="19"/>
  <c r="M73" i="19"/>
  <c r="M72" i="19"/>
  <c r="M71" i="19"/>
  <c r="M70" i="19"/>
  <c r="M69" i="19"/>
  <c r="M68" i="19"/>
  <c r="M67" i="19"/>
  <c r="M66" i="19"/>
  <c r="M65" i="19"/>
  <c r="M64" i="19"/>
  <c r="M63" i="19"/>
  <c r="M62" i="19"/>
  <c r="M61" i="19"/>
  <c r="M60" i="19"/>
  <c r="M59" i="19"/>
  <c r="M58" i="19"/>
  <c r="M57" i="19"/>
  <c r="M56" i="19"/>
  <c r="M55" i="19"/>
  <c r="M54" i="19"/>
  <c r="M53" i="19"/>
  <c r="M52" i="19"/>
  <c r="M51" i="19"/>
  <c r="M50" i="19"/>
  <c r="M49" i="19"/>
  <c r="M48" i="19"/>
  <c r="M47" i="19"/>
  <c r="M46" i="19"/>
  <c r="M45" i="19"/>
  <c r="M44" i="19"/>
  <c r="M43" i="19"/>
  <c r="M42" i="19"/>
  <c r="M41" i="19"/>
  <c r="M40" i="19"/>
  <c r="M39" i="19"/>
  <c r="M38" i="19"/>
  <c r="M37" i="19"/>
  <c r="M36" i="19"/>
  <c r="M35" i="19"/>
  <c r="M34" i="19"/>
  <c r="M33" i="19"/>
  <c r="M32" i="19"/>
  <c r="M31" i="19"/>
  <c r="M30" i="19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2" i="19"/>
  <c r="K61" i="19"/>
  <c r="K60" i="19"/>
  <c r="K59" i="19"/>
  <c r="K58" i="19"/>
  <c r="K57" i="19"/>
  <c r="K56" i="19"/>
  <c r="K55" i="19"/>
  <c r="K54" i="19"/>
  <c r="K53" i="19"/>
  <c r="K52" i="19"/>
  <c r="K51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O9" i="20"/>
  <c r="O7" i="20"/>
  <c r="M13" i="20"/>
  <c r="M12" i="20"/>
  <c r="M11" i="20"/>
  <c r="M10" i="20"/>
  <c r="M9" i="20"/>
  <c r="M8" i="20"/>
  <c r="M7" i="20"/>
  <c r="M6" i="20"/>
  <c r="K13" i="20"/>
  <c r="K12" i="20"/>
  <c r="K11" i="20"/>
  <c r="K10" i="20"/>
  <c r="K9" i="20"/>
  <c r="K8" i="20"/>
  <c r="K7" i="20"/>
  <c r="K6" i="20"/>
  <c r="N12" i="18"/>
  <c r="N11" i="18"/>
  <c r="N10" i="18"/>
  <c r="N9" i="18"/>
  <c r="N8" i="18"/>
  <c r="N7" i="18"/>
  <c r="N6" i="18"/>
  <c r="L12" i="18"/>
  <c r="L11" i="18"/>
  <c r="L10" i="18"/>
  <c r="L9" i="18"/>
  <c r="L8" i="18"/>
  <c r="L7" i="18"/>
  <c r="L6" i="18"/>
  <c r="J12" i="18"/>
  <c r="J11" i="18"/>
  <c r="J10" i="18"/>
  <c r="J9" i="18"/>
  <c r="J8" i="18"/>
  <c r="J7" i="18"/>
  <c r="J6" i="18"/>
  <c r="I78" i="40" l="1"/>
  <c r="H78" i="40"/>
  <c r="I77" i="40"/>
  <c r="H77" i="40"/>
  <c r="I76" i="40"/>
  <c r="H76" i="40"/>
  <c r="I75" i="40"/>
  <c r="H75" i="40"/>
  <c r="I74" i="40"/>
  <c r="H74" i="40"/>
  <c r="I73" i="40"/>
  <c r="H73" i="40"/>
  <c r="I72" i="40"/>
  <c r="H72" i="40"/>
  <c r="I71" i="40"/>
  <c r="H71" i="40"/>
  <c r="I70" i="40"/>
  <c r="H70" i="40"/>
  <c r="I69" i="40"/>
  <c r="H69" i="40"/>
  <c r="I68" i="40"/>
  <c r="H68" i="40"/>
  <c r="I67" i="40"/>
  <c r="H67" i="40"/>
  <c r="I66" i="40"/>
  <c r="H66" i="40"/>
  <c r="I65" i="40"/>
  <c r="H65" i="40"/>
  <c r="I64" i="40"/>
  <c r="H64" i="40"/>
  <c r="I63" i="40"/>
  <c r="H63" i="40"/>
  <c r="I62" i="40"/>
  <c r="H62" i="40"/>
  <c r="I61" i="40"/>
  <c r="H61" i="40"/>
  <c r="I60" i="40"/>
  <c r="H60" i="40"/>
  <c r="I59" i="40"/>
  <c r="H59" i="40"/>
  <c r="I58" i="40"/>
  <c r="H58" i="40"/>
  <c r="I57" i="40"/>
  <c r="H57" i="40"/>
  <c r="I56" i="40"/>
  <c r="H56" i="40"/>
  <c r="I55" i="40"/>
  <c r="H55" i="40"/>
  <c r="I54" i="40"/>
  <c r="H54" i="40"/>
  <c r="I53" i="40"/>
  <c r="H53" i="40"/>
  <c r="I52" i="40"/>
  <c r="H52" i="40"/>
  <c r="I51" i="40"/>
  <c r="H51" i="40"/>
  <c r="I50" i="40"/>
  <c r="H50" i="40"/>
  <c r="I49" i="40"/>
  <c r="H49" i="40"/>
  <c r="I48" i="40"/>
  <c r="H48" i="40"/>
  <c r="I47" i="40"/>
  <c r="H47" i="40"/>
  <c r="I46" i="40"/>
  <c r="H46" i="40"/>
  <c r="I45" i="40"/>
  <c r="H45" i="40"/>
  <c r="I44" i="40"/>
  <c r="H44" i="40"/>
  <c r="I43" i="40"/>
  <c r="H43" i="40"/>
  <c r="I42" i="40"/>
  <c r="H42" i="40"/>
  <c r="I41" i="40"/>
  <c r="H41" i="40"/>
  <c r="I40" i="40"/>
  <c r="H40" i="40"/>
  <c r="I39" i="40"/>
  <c r="H39" i="40"/>
  <c r="I38" i="40"/>
  <c r="H38" i="40"/>
  <c r="I37" i="40"/>
  <c r="H37" i="40"/>
  <c r="I36" i="40"/>
  <c r="H36" i="40"/>
  <c r="I35" i="40"/>
  <c r="H35" i="40"/>
  <c r="I34" i="40"/>
  <c r="H34" i="40"/>
  <c r="I33" i="40"/>
  <c r="H33" i="40"/>
  <c r="I32" i="40"/>
  <c r="H32" i="40"/>
  <c r="I31" i="40"/>
  <c r="H31" i="40"/>
  <c r="I30" i="40"/>
  <c r="H30" i="40"/>
  <c r="I29" i="40"/>
  <c r="H29" i="40"/>
  <c r="I28" i="40"/>
  <c r="H28" i="40"/>
  <c r="I27" i="40"/>
  <c r="H27" i="40"/>
  <c r="I26" i="40"/>
  <c r="H26" i="40"/>
  <c r="I25" i="40"/>
  <c r="H25" i="40"/>
  <c r="I24" i="40"/>
  <c r="H24" i="40"/>
  <c r="I23" i="40"/>
  <c r="H23" i="40"/>
  <c r="I22" i="40"/>
  <c r="H22" i="40"/>
  <c r="I21" i="40"/>
  <c r="H21" i="40"/>
  <c r="I20" i="40"/>
  <c r="H20" i="40"/>
  <c r="I19" i="40"/>
  <c r="H19" i="40"/>
  <c r="I18" i="40"/>
  <c r="H18" i="40"/>
  <c r="I17" i="40"/>
  <c r="H17" i="40"/>
  <c r="I16" i="40"/>
  <c r="H16" i="40"/>
  <c r="I15" i="40"/>
  <c r="H15" i="40"/>
  <c r="I14" i="40"/>
  <c r="H14" i="40"/>
  <c r="I13" i="40"/>
  <c r="H13" i="40"/>
  <c r="I12" i="40"/>
  <c r="H12" i="40"/>
  <c r="I11" i="40"/>
  <c r="H11" i="40"/>
  <c r="I10" i="40"/>
  <c r="H10" i="40"/>
  <c r="I9" i="40"/>
  <c r="H9" i="40"/>
  <c r="I8" i="40"/>
  <c r="H8" i="40"/>
  <c r="I7" i="40"/>
  <c r="H7" i="40"/>
  <c r="I6" i="40"/>
  <c r="H6" i="40"/>
  <c r="I5" i="40"/>
  <c r="H5" i="40"/>
  <c r="I12" i="38"/>
  <c r="H12" i="38"/>
  <c r="I11" i="38"/>
  <c r="H11" i="38"/>
  <c r="I10" i="38"/>
  <c r="H10" i="38"/>
  <c r="I9" i="38"/>
  <c r="H9" i="38"/>
  <c r="I8" i="38"/>
  <c r="H8" i="38"/>
  <c r="I7" i="38"/>
  <c r="H7" i="38"/>
  <c r="I6" i="38"/>
  <c r="H6" i="38"/>
  <c r="I5" i="38"/>
  <c r="H5" i="38"/>
  <c r="H79" i="19" l="1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G14" i="20"/>
  <c r="F14" i="20"/>
  <c r="E14" i="20"/>
  <c r="H13" i="20"/>
  <c r="H12" i="20"/>
  <c r="H11" i="20"/>
  <c r="H10" i="20"/>
  <c r="H9" i="20"/>
  <c r="H8" i="20"/>
  <c r="H7" i="20"/>
  <c r="H6" i="20"/>
  <c r="G12" i="18"/>
  <c r="G11" i="18"/>
  <c r="G10" i="18"/>
  <c r="G9" i="18"/>
  <c r="G8" i="18"/>
  <c r="G7" i="18"/>
  <c r="G6" i="18"/>
  <c r="G80" i="19" l="1"/>
  <c r="F13" i="18"/>
  <c r="F80" i="19"/>
  <c r="E13" i="18"/>
  <c r="E80" i="19"/>
  <c r="D13" i="18"/>
  <c r="N20" i="19"/>
  <c r="L20" i="19"/>
  <c r="N32" i="19"/>
  <c r="L32" i="19"/>
  <c r="N44" i="19"/>
  <c r="L44" i="19"/>
  <c r="N56" i="19"/>
  <c r="L56" i="19"/>
  <c r="N68" i="19"/>
  <c r="L68" i="19"/>
  <c r="N13" i="19"/>
  <c r="L13" i="19"/>
  <c r="N21" i="19"/>
  <c r="L21" i="19"/>
  <c r="N25" i="19"/>
  <c r="L25" i="19"/>
  <c r="N29" i="19"/>
  <c r="L29" i="19"/>
  <c r="N33" i="19"/>
  <c r="L33" i="19"/>
  <c r="N37" i="19"/>
  <c r="L37" i="19"/>
  <c r="N41" i="19"/>
  <c r="L41" i="19"/>
  <c r="N45" i="19"/>
  <c r="L45" i="19"/>
  <c r="N49" i="19"/>
  <c r="L49" i="19"/>
  <c r="N53" i="19"/>
  <c r="L53" i="19"/>
  <c r="N57" i="19"/>
  <c r="L57" i="19"/>
  <c r="N61" i="19"/>
  <c r="L61" i="19"/>
  <c r="N65" i="19"/>
  <c r="L65" i="19"/>
  <c r="N69" i="19"/>
  <c r="L69" i="19"/>
  <c r="N73" i="19"/>
  <c r="L73" i="19"/>
  <c r="N77" i="19"/>
  <c r="L77" i="19"/>
  <c r="N12" i="19"/>
  <c r="L12" i="19"/>
  <c r="N24" i="19"/>
  <c r="L24" i="19"/>
  <c r="N36" i="19"/>
  <c r="L36" i="19"/>
  <c r="N48" i="19"/>
  <c r="L48" i="19"/>
  <c r="N64" i="19"/>
  <c r="L64" i="19"/>
  <c r="N72" i="19"/>
  <c r="L72" i="19"/>
  <c r="N17" i="19"/>
  <c r="L17" i="19"/>
  <c r="N6" i="19"/>
  <c r="L6" i="19"/>
  <c r="L10" i="19"/>
  <c r="N10" i="19"/>
  <c r="N14" i="19"/>
  <c r="L14" i="19"/>
  <c r="N18" i="19"/>
  <c r="L18" i="19"/>
  <c r="L22" i="19"/>
  <c r="N22" i="19"/>
  <c r="N26" i="19"/>
  <c r="L26" i="19"/>
  <c r="N30" i="19"/>
  <c r="L30" i="19"/>
  <c r="L34" i="19"/>
  <c r="N34" i="19"/>
  <c r="N38" i="19"/>
  <c r="L38" i="19"/>
  <c r="N42" i="19"/>
  <c r="L42" i="19"/>
  <c r="L46" i="19"/>
  <c r="N46" i="19"/>
  <c r="N50" i="19"/>
  <c r="L50" i="19"/>
  <c r="N54" i="19"/>
  <c r="L54" i="19"/>
  <c r="L58" i="19"/>
  <c r="N58" i="19"/>
  <c r="N62" i="19"/>
  <c r="L62" i="19"/>
  <c r="N66" i="19"/>
  <c r="L66" i="19"/>
  <c r="N70" i="19"/>
  <c r="L70" i="19"/>
  <c r="N74" i="19"/>
  <c r="L74" i="19"/>
  <c r="N78" i="19"/>
  <c r="L78" i="19"/>
  <c r="N8" i="19"/>
  <c r="L8" i="19"/>
  <c r="N16" i="19"/>
  <c r="L16" i="19"/>
  <c r="N28" i="19"/>
  <c r="L28" i="19"/>
  <c r="N40" i="19"/>
  <c r="L40" i="19"/>
  <c r="N52" i="19"/>
  <c r="L52" i="19"/>
  <c r="N60" i="19"/>
  <c r="L60" i="19"/>
  <c r="N76" i="19"/>
  <c r="L76" i="19"/>
  <c r="N9" i="19"/>
  <c r="L9" i="19"/>
  <c r="N7" i="19"/>
  <c r="L7" i="19"/>
  <c r="N11" i="19"/>
  <c r="L11" i="19"/>
  <c r="N15" i="19"/>
  <c r="L15" i="19"/>
  <c r="N19" i="19"/>
  <c r="L19" i="19"/>
  <c r="N23" i="19"/>
  <c r="L23" i="19"/>
  <c r="N27" i="19"/>
  <c r="L27" i="19"/>
  <c r="N31" i="19"/>
  <c r="L31" i="19"/>
  <c r="N35" i="19"/>
  <c r="L35" i="19"/>
  <c r="N39" i="19"/>
  <c r="L39" i="19"/>
  <c r="N43" i="19"/>
  <c r="L43" i="19"/>
  <c r="N47" i="19"/>
  <c r="L47" i="19"/>
  <c r="N51" i="19"/>
  <c r="L51" i="19"/>
  <c r="N55" i="19"/>
  <c r="L55" i="19"/>
  <c r="N59" i="19"/>
  <c r="L59" i="19"/>
  <c r="N63" i="19"/>
  <c r="L63" i="19"/>
  <c r="N67" i="19"/>
  <c r="L67" i="19"/>
  <c r="N71" i="19"/>
  <c r="L71" i="19"/>
  <c r="N75" i="19"/>
  <c r="L75" i="19"/>
  <c r="N79" i="19"/>
  <c r="L79" i="19"/>
  <c r="L8" i="20"/>
  <c r="N8" i="20"/>
  <c r="L12" i="20"/>
  <c r="N12" i="20"/>
  <c r="N9" i="20"/>
  <c r="L9" i="20"/>
  <c r="N13" i="20"/>
  <c r="L13" i="20"/>
  <c r="N6" i="20"/>
  <c r="L6" i="20"/>
  <c r="N10" i="20"/>
  <c r="L10" i="20"/>
  <c r="N7" i="20"/>
  <c r="L7" i="20"/>
  <c r="N11" i="20"/>
  <c r="L11" i="20"/>
  <c r="M6" i="18"/>
  <c r="K6" i="18"/>
  <c r="M10" i="18"/>
  <c r="K10" i="18"/>
  <c r="K7" i="18"/>
  <c r="M7" i="18"/>
  <c r="K11" i="18"/>
  <c r="M11" i="18"/>
  <c r="K9" i="18"/>
  <c r="M9" i="18"/>
  <c r="K8" i="18"/>
  <c r="M8" i="18"/>
  <c r="K12" i="18"/>
  <c r="M12" i="18"/>
  <c r="I80" i="19"/>
  <c r="H14" i="20"/>
  <c r="D14" i="20"/>
  <c r="L14" i="20" l="1"/>
  <c r="G13" i="18"/>
  <c r="H80" i="19"/>
  <c r="Y6" i="20"/>
  <c r="Z6" i="20" s="1"/>
  <c r="Y6" i="19"/>
  <c r="Z6" i="19" s="1"/>
  <c r="K14" i="20"/>
  <c r="N14" i="20"/>
  <c r="S11" i="20"/>
  <c r="R11" i="20" s="1"/>
  <c r="W9" i="20"/>
  <c r="V9" i="20" s="1"/>
  <c r="S7" i="20"/>
  <c r="R7" i="20" s="1"/>
  <c r="AB10" i="20"/>
  <c r="S12" i="20"/>
  <c r="R12" i="20" s="1"/>
  <c r="L80" i="19" l="1"/>
  <c r="K13" i="18"/>
  <c r="N80" i="19"/>
  <c r="AH63" i="19" s="1"/>
  <c r="M13" i="18"/>
  <c r="J13" i="18"/>
  <c r="K80" i="19"/>
  <c r="AE6" i="19" s="1"/>
  <c r="AA10" i="20"/>
  <c r="AC10" i="20"/>
  <c r="AH13" i="20"/>
  <c r="AH7" i="20"/>
  <c r="AH8" i="20"/>
  <c r="AH11" i="20"/>
  <c r="AH9" i="20"/>
  <c r="AH10" i="20"/>
  <c r="AH12" i="20"/>
  <c r="AH6" i="20"/>
  <c r="W13" i="20"/>
  <c r="V13" i="20" s="1"/>
  <c r="W7" i="20"/>
  <c r="V7" i="20" s="1"/>
  <c r="S6" i="20"/>
  <c r="R6" i="20" s="1"/>
  <c r="AB13" i="20"/>
  <c r="W12" i="20"/>
  <c r="V12" i="20" s="1"/>
  <c r="AB8" i="20"/>
  <c r="S10" i="20"/>
  <c r="R10" i="20" s="1"/>
  <c r="AB7" i="20"/>
  <c r="W8" i="20"/>
  <c r="V8" i="20" s="1"/>
  <c r="U7" i="20"/>
  <c r="T7" i="20" s="1"/>
  <c r="S9" i="20"/>
  <c r="R9" i="20" s="1"/>
  <c r="AB12" i="20"/>
  <c r="W11" i="20"/>
  <c r="V11" i="20" s="1"/>
  <c r="AB9" i="20"/>
  <c r="S8" i="20"/>
  <c r="R8" i="20" s="1"/>
  <c r="AB6" i="20"/>
  <c r="W6" i="20"/>
  <c r="V6" i="20" s="1"/>
  <c r="S13" i="20"/>
  <c r="R13" i="20" s="1"/>
  <c r="AB11" i="20"/>
  <c r="W10" i="20"/>
  <c r="V10" i="20" s="1"/>
  <c r="AB68" i="19"/>
  <c r="AC68" i="19" s="1"/>
  <c r="AB52" i="19"/>
  <c r="AC52" i="19" s="1"/>
  <c r="AB36" i="19"/>
  <c r="AC36" i="19" s="1"/>
  <c r="AB64" i="19"/>
  <c r="AC64" i="19" s="1"/>
  <c r="AB48" i="19"/>
  <c r="AC48" i="19" s="1"/>
  <c r="AB32" i="19"/>
  <c r="AC32" i="19" s="1"/>
  <c r="AB21" i="19"/>
  <c r="AC21" i="19" s="1"/>
  <c r="AB65" i="19"/>
  <c r="AC65" i="19" s="1"/>
  <c r="AB49" i="19"/>
  <c r="AC49" i="19" s="1"/>
  <c r="AB66" i="19"/>
  <c r="AC66" i="19" s="1"/>
  <c r="AB28" i="19"/>
  <c r="AC28" i="19" s="1"/>
  <c r="AB43" i="19"/>
  <c r="AC43" i="19" s="1"/>
  <c r="AB12" i="19"/>
  <c r="AC12" i="19" s="1"/>
  <c r="AB13" i="19"/>
  <c r="AC13" i="19" s="1"/>
  <c r="AB67" i="19"/>
  <c r="AC67" i="19" s="1"/>
  <c r="AB51" i="19"/>
  <c r="AC51" i="19" s="1"/>
  <c r="AB79" i="19"/>
  <c r="AC79" i="19" s="1"/>
  <c r="AB63" i="19"/>
  <c r="AC63" i="19" s="1"/>
  <c r="AB47" i="19"/>
  <c r="AC47" i="19" s="1"/>
  <c r="AB31" i="19"/>
  <c r="AC31" i="19" s="1"/>
  <c r="AB76" i="19"/>
  <c r="AC76" i="19" s="1"/>
  <c r="AB60" i="19"/>
  <c r="AC60" i="19" s="1"/>
  <c r="AB77" i="19"/>
  <c r="AC77" i="19" s="1"/>
  <c r="AB61" i="19"/>
  <c r="AC61" i="19" s="1"/>
  <c r="AB45" i="19"/>
  <c r="AC45" i="19" s="1"/>
  <c r="AB24" i="19"/>
  <c r="AC24" i="19" s="1"/>
  <c r="AB35" i="19"/>
  <c r="AC35" i="19" s="1"/>
  <c r="AB23" i="19"/>
  <c r="AC23" i="19" s="1"/>
  <c r="AB10" i="19"/>
  <c r="AC10" i="19" s="1"/>
  <c r="AB7" i="19"/>
  <c r="AC7" i="19" s="1"/>
  <c r="AB33" i="19"/>
  <c r="AC33" i="19" s="1"/>
  <c r="AB8" i="19"/>
  <c r="AC8" i="19" s="1"/>
  <c r="AB78" i="19"/>
  <c r="AC78" i="19" s="1"/>
  <c r="AB62" i="19"/>
  <c r="AC62" i="19" s="1"/>
  <c r="AB46" i="19"/>
  <c r="AC46" i="19" s="1"/>
  <c r="AB74" i="19"/>
  <c r="AC74" i="19" s="1"/>
  <c r="AB58" i="19"/>
  <c r="AC58" i="19" s="1"/>
  <c r="AB42" i="19"/>
  <c r="AC42" i="19" s="1"/>
  <c r="AB29" i="19"/>
  <c r="AC29" i="19" s="1"/>
  <c r="AB75" i="19"/>
  <c r="AC75" i="19" s="1"/>
  <c r="AB59" i="19"/>
  <c r="AC59" i="19" s="1"/>
  <c r="AB72" i="19"/>
  <c r="AC72" i="19" s="1"/>
  <c r="AB56" i="19"/>
  <c r="AC56" i="19" s="1"/>
  <c r="AB40" i="19"/>
  <c r="AC40" i="19" s="1"/>
  <c r="AB19" i="19"/>
  <c r="AC19" i="19" s="1"/>
  <c r="AB30" i="19"/>
  <c r="AC30" i="19" s="1"/>
  <c r="AB15" i="19"/>
  <c r="AC15" i="19" s="1"/>
  <c r="AB26" i="19"/>
  <c r="AC26" i="19" s="1"/>
  <c r="AB6" i="19"/>
  <c r="AC6" i="19" s="1"/>
  <c r="AB27" i="19"/>
  <c r="AC27" i="19" s="1"/>
  <c r="AB20" i="19"/>
  <c r="AC20" i="19" s="1"/>
  <c r="AB73" i="19"/>
  <c r="AC73" i="19" s="1"/>
  <c r="AB57" i="19"/>
  <c r="AC57" i="19" s="1"/>
  <c r="AB41" i="19"/>
  <c r="AC41" i="19" s="1"/>
  <c r="AB69" i="19"/>
  <c r="AC69" i="19" s="1"/>
  <c r="AB53" i="19"/>
  <c r="AC53" i="19" s="1"/>
  <c r="AB37" i="19"/>
  <c r="AC37" i="19" s="1"/>
  <c r="AB25" i="19"/>
  <c r="AC25" i="19" s="1"/>
  <c r="AB70" i="19"/>
  <c r="AC70" i="19" s="1"/>
  <c r="AB54" i="19"/>
  <c r="AC54" i="19" s="1"/>
  <c r="AB71" i="19"/>
  <c r="AC71" i="19" s="1"/>
  <c r="AB55" i="19"/>
  <c r="AC55" i="19" s="1"/>
  <c r="AB39" i="19"/>
  <c r="AC39" i="19" s="1"/>
  <c r="AB18" i="19"/>
  <c r="AC18" i="19" s="1"/>
  <c r="AB22" i="19"/>
  <c r="AC22" i="19" s="1"/>
  <c r="AB14" i="19"/>
  <c r="AC14" i="19" s="1"/>
  <c r="AB17" i="19"/>
  <c r="AC17" i="19" s="1"/>
  <c r="AB44" i="19"/>
  <c r="AC44" i="19" s="1"/>
  <c r="AB16" i="19"/>
  <c r="AC16" i="19" s="1"/>
  <c r="AB9" i="19"/>
  <c r="AC9" i="19" s="1"/>
  <c r="AB50" i="19"/>
  <c r="AC50" i="19" s="1"/>
  <c r="AB38" i="19"/>
  <c r="AC38" i="19" s="1"/>
  <c r="AB11" i="19"/>
  <c r="AC11" i="19" s="1"/>
  <c r="AB34" i="19"/>
  <c r="AC34" i="19" s="1"/>
  <c r="S62" i="19"/>
  <c r="R62" i="19" s="1"/>
  <c r="S74" i="19"/>
  <c r="R74" i="19" s="1"/>
  <c r="S42" i="19"/>
  <c r="R42" i="19" s="1"/>
  <c r="S52" i="19"/>
  <c r="R52" i="19" s="1"/>
  <c r="S50" i="19"/>
  <c r="R50" i="19" s="1"/>
  <c r="S18" i="19"/>
  <c r="R18" i="19" s="1"/>
  <c r="S22" i="19"/>
  <c r="R22" i="19" s="1"/>
  <c r="S10" i="19"/>
  <c r="R10" i="19" s="1"/>
  <c r="S64" i="19"/>
  <c r="R64" i="19" s="1"/>
  <c r="S16" i="19"/>
  <c r="R16" i="19" s="1"/>
  <c r="S76" i="19"/>
  <c r="R76" i="19" s="1"/>
  <c r="S60" i="19"/>
  <c r="R60" i="19" s="1"/>
  <c r="S44" i="19"/>
  <c r="R44" i="19" s="1"/>
  <c r="S72" i="19"/>
  <c r="R72" i="19" s="1"/>
  <c r="S56" i="19"/>
  <c r="R56" i="19" s="1"/>
  <c r="S40" i="19"/>
  <c r="R40" i="19" s="1"/>
  <c r="S49" i="19"/>
  <c r="R49" i="19" s="1"/>
  <c r="S26" i="19"/>
  <c r="R26" i="19" s="1"/>
  <c r="S15" i="19"/>
  <c r="R15" i="19" s="1"/>
  <c r="S73" i="19"/>
  <c r="R73" i="19" s="1"/>
  <c r="S57" i="19"/>
  <c r="R57" i="19" s="1"/>
  <c r="S41" i="19"/>
  <c r="R41" i="19" s="1"/>
  <c r="S69" i="19"/>
  <c r="R69" i="19" s="1"/>
  <c r="S53" i="19"/>
  <c r="R53" i="19" s="1"/>
  <c r="S37" i="19"/>
  <c r="R37" i="19" s="1"/>
  <c r="S75" i="19"/>
  <c r="R75" i="19" s="1"/>
  <c r="S59" i="19"/>
  <c r="R59" i="19" s="1"/>
  <c r="S77" i="19"/>
  <c r="R77" i="19" s="1"/>
  <c r="S61" i="19"/>
  <c r="R61" i="19" s="1"/>
  <c r="S45" i="19"/>
  <c r="R45" i="19" s="1"/>
  <c r="S28" i="19"/>
  <c r="R28" i="19" s="1"/>
  <c r="S7" i="19"/>
  <c r="R7" i="19" s="1"/>
  <c r="S17" i="19"/>
  <c r="R17" i="19" s="1"/>
  <c r="S30" i="19"/>
  <c r="R30" i="19" s="1"/>
  <c r="S12" i="19"/>
  <c r="R12" i="19" s="1"/>
  <c r="S13" i="19"/>
  <c r="R13" i="19" s="1"/>
  <c r="S14" i="19"/>
  <c r="R14" i="19" s="1"/>
  <c r="S35" i="19"/>
  <c r="R35" i="19" s="1"/>
  <c r="S8" i="19"/>
  <c r="R8" i="19" s="1"/>
  <c r="S21" i="19"/>
  <c r="R21" i="19" s="1"/>
  <c r="S32" i="19"/>
  <c r="R32" i="19" s="1"/>
  <c r="S31" i="19"/>
  <c r="R31" i="19" s="1"/>
  <c r="S6" i="19"/>
  <c r="R6" i="19" s="1"/>
  <c r="S67" i="19"/>
  <c r="R67" i="19" s="1"/>
  <c r="S51" i="19"/>
  <c r="R51" i="19" s="1"/>
  <c r="S79" i="19"/>
  <c r="R79" i="19" s="1"/>
  <c r="S63" i="19"/>
  <c r="R63" i="19" s="1"/>
  <c r="S47" i="19"/>
  <c r="R47" i="19" s="1"/>
  <c r="S29" i="19"/>
  <c r="R29" i="19" s="1"/>
  <c r="S70" i="19"/>
  <c r="R70" i="19" s="1"/>
  <c r="S54" i="19"/>
  <c r="R54" i="19" s="1"/>
  <c r="S71" i="19"/>
  <c r="R71" i="19" s="1"/>
  <c r="S55" i="19"/>
  <c r="R55" i="19" s="1"/>
  <c r="S39" i="19"/>
  <c r="R39" i="19" s="1"/>
  <c r="S24" i="19"/>
  <c r="R24" i="19" s="1"/>
  <c r="S38" i="19"/>
  <c r="R38" i="19" s="1"/>
  <c r="S43" i="19"/>
  <c r="R43" i="19" s="1"/>
  <c r="S23" i="19"/>
  <c r="R23" i="19" s="1"/>
  <c r="S20" i="19"/>
  <c r="R20" i="19" s="1"/>
  <c r="S11" i="19"/>
  <c r="R11" i="19" s="1"/>
  <c r="S9" i="19"/>
  <c r="R9" i="19" s="1"/>
  <c r="S78" i="19"/>
  <c r="R78" i="19" s="1"/>
  <c r="S46" i="19"/>
  <c r="R46" i="19" s="1"/>
  <c r="S58" i="19"/>
  <c r="R58" i="19" s="1"/>
  <c r="S25" i="19"/>
  <c r="R25" i="19" s="1"/>
  <c r="S68" i="19"/>
  <c r="R68" i="19" s="1"/>
  <c r="S66" i="19"/>
  <c r="R66" i="19" s="1"/>
  <c r="S34" i="19"/>
  <c r="R34" i="19" s="1"/>
  <c r="S36" i="19"/>
  <c r="R36" i="19" s="1"/>
  <c r="S19" i="19"/>
  <c r="R19" i="19" s="1"/>
  <c r="S65" i="19"/>
  <c r="R65" i="19" s="1"/>
  <c r="S48" i="19"/>
  <c r="R48" i="19" s="1"/>
  <c r="S33" i="19"/>
  <c r="R33" i="19" s="1"/>
  <c r="S27" i="19"/>
  <c r="R27" i="19" s="1"/>
  <c r="W75" i="19"/>
  <c r="V75" i="19" s="1"/>
  <c r="W59" i="19"/>
  <c r="V59" i="19" s="1"/>
  <c r="W43" i="19"/>
  <c r="V43" i="19" s="1"/>
  <c r="W71" i="19"/>
  <c r="V71" i="19" s="1"/>
  <c r="W55" i="19"/>
  <c r="V55" i="19" s="1"/>
  <c r="W39" i="19"/>
  <c r="V39" i="19" s="1"/>
  <c r="W24" i="19"/>
  <c r="V24" i="19" s="1"/>
  <c r="W64" i="19"/>
  <c r="V64" i="19" s="1"/>
  <c r="W48" i="19"/>
  <c r="V48" i="19" s="1"/>
  <c r="W69" i="19"/>
  <c r="V69" i="19" s="1"/>
  <c r="W53" i="19"/>
  <c r="V53" i="19" s="1"/>
  <c r="W37" i="19"/>
  <c r="V37" i="19" s="1"/>
  <c r="W25" i="19"/>
  <c r="V25" i="19" s="1"/>
  <c r="W34" i="19"/>
  <c r="V34" i="19" s="1"/>
  <c r="W13" i="19"/>
  <c r="V13" i="19" s="1"/>
  <c r="W18" i="19"/>
  <c r="V18" i="19" s="1"/>
  <c r="W46" i="19"/>
  <c r="V46" i="19" s="1"/>
  <c r="W17" i="19"/>
  <c r="V17" i="19" s="1"/>
  <c r="W12" i="19"/>
  <c r="V12" i="19" s="1"/>
  <c r="W72" i="19"/>
  <c r="V72" i="19" s="1"/>
  <c r="W56" i="19"/>
  <c r="V56" i="19" s="1"/>
  <c r="W40" i="19"/>
  <c r="V40" i="19" s="1"/>
  <c r="W68" i="19"/>
  <c r="V68" i="19" s="1"/>
  <c r="W52" i="19"/>
  <c r="V52" i="19" s="1"/>
  <c r="W36" i="19"/>
  <c r="V36" i="19" s="1"/>
  <c r="W78" i="19"/>
  <c r="V78" i="19" s="1"/>
  <c r="W62" i="19"/>
  <c r="V62" i="19" s="1"/>
  <c r="W79" i="19"/>
  <c r="V79" i="19" s="1"/>
  <c r="W63" i="19"/>
  <c r="V63" i="19" s="1"/>
  <c r="W47" i="19"/>
  <c r="V47" i="19" s="1"/>
  <c r="W31" i="19"/>
  <c r="V31" i="19" s="1"/>
  <c r="W23" i="19"/>
  <c r="V23" i="19" s="1"/>
  <c r="W33" i="19"/>
  <c r="V33" i="19" s="1"/>
  <c r="W8" i="19"/>
  <c r="V8" i="19" s="1"/>
  <c r="W15" i="19"/>
  <c r="V15" i="19" s="1"/>
  <c r="W41" i="19"/>
  <c r="V41" i="19" s="1"/>
  <c r="W14" i="19"/>
  <c r="V14" i="19" s="1"/>
  <c r="W6" i="19"/>
  <c r="V6" i="19" s="1"/>
  <c r="W70" i="19"/>
  <c r="V70" i="19" s="1"/>
  <c r="W54" i="19"/>
  <c r="V54" i="19" s="1"/>
  <c r="W38" i="19"/>
  <c r="V38" i="19" s="1"/>
  <c r="W66" i="19"/>
  <c r="V66" i="19" s="1"/>
  <c r="W50" i="19"/>
  <c r="V50" i="19" s="1"/>
  <c r="W35" i="19"/>
  <c r="V35" i="19" s="1"/>
  <c r="W73" i="19"/>
  <c r="V73" i="19" s="1"/>
  <c r="W57" i="19"/>
  <c r="V57" i="19" s="1"/>
  <c r="W76" i="19"/>
  <c r="V76" i="19" s="1"/>
  <c r="W60" i="19"/>
  <c r="V60" i="19" s="1"/>
  <c r="W44" i="19"/>
  <c r="V44" i="19" s="1"/>
  <c r="W29" i="19"/>
  <c r="V29" i="19" s="1"/>
  <c r="W21" i="19"/>
  <c r="V21" i="19" s="1"/>
  <c r="W30" i="19"/>
  <c r="V30" i="19" s="1"/>
  <c r="W20" i="19"/>
  <c r="V20" i="19" s="1"/>
  <c r="W11" i="19"/>
  <c r="V11" i="19" s="1"/>
  <c r="W32" i="19"/>
  <c r="V32" i="19" s="1"/>
  <c r="W10" i="19"/>
  <c r="V10" i="19" s="1"/>
  <c r="W65" i="19"/>
  <c r="V65" i="19" s="1"/>
  <c r="W49" i="19"/>
  <c r="V49" i="19" s="1"/>
  <c r="W77" i="19"/>
  <c r="V77" i="19" s="1"/>
  <c r="W61" i="19"/>
  <c r="V61" i="19" s="1"/>
  <c r="W45" i="19"/>
  <c r="V45" i="19" s="1"/>
  <c r="W28" i="19"/>
  <c r="V28" i="19" s="1"/>
  <c r="W67" i="19"/>
  <c r="V67" i="19" s="1"/>
  <c r="W51" i="19"/>
  <c r="V51" i="19" s="1"/>
  <c r="W74" i="19"/>
  <c r="V74" i="19" s="1"/>
  <c r="W58" i="19"/>
  <c r="V58" i="19" s="1"/>
  <c r="W42" i="19"/>
  <c r="V42" i="19" s="1"/>
  <c r="W27" i="19"/>
  <c r="V27" i="19" s="1"/>
  <c r="W16" i="19"/>
  <c r="V16" i="19" s="1"/>
  <c r="W22" i="19"/>
  <c r="V22" i="19" s="1"/>
  <c r="W19" i="19"/>
  <c r="V19" i="19" s="1"/>
  <c r="W9" i="19"/>
  <c r="V9" i="19" s="1"/>
  <c r="W26" i="19"/>
  <c r="V26" i="19" s="1"/>
  <c r="W7" i="19"/>
  <c r="V7" i="19" s="1"/>
  <c r="U9" i="20"/>
  <c r="T9" i="20" s="1"/>
  <c r="U13" i="20"/>
  <c r="T13" i="20" s="1"/>
  <c r="U6" i="20"/>
  <c r="T6" i="20" s="1"/>
  <c r="U8" i="20"/>
  <c r="T8" i="20" s="1"/>
  <c r="U10" i="20"/>
  <c r="T10" i="20" s="1"/>
  <c r="U11" i="20"/>
  <c r="T11" i="20" s="1"/>
  <c r="U12" i="20"/>
  <c r="T12" i="20" s="1"/>
  <c r="AE8" i="20"/>
  <c r="AE12" i="20"/>
  <c r="AE9" i="20"/>
  <c r="AE13" i="20"/>
  <c r="AE7" i="20"/>
  <c r="AE11" i="20"/>
  <c r="AE10" i="20"/>
  <c r="AE6" i="20"/>
  <c r="AF16" i="19"/>
  <c r="Y12" i="20"/>
  <c r="AE19" i="19"/>
  <c r="AE51" i="19"/>
  <c r="AE27" i="19" l="1"/>
  <c r="AH71" i="19"/>
  <c r="AH79" i="19"/>
  <c r="AE59" i="19"/>
  <c r="AH16" i="19"/>
  <c r="AH40" i="19"/>
  <c r="AH65" i="19"/>
  <c r="AH58" i="19"/>
  <c r="AH12" i="19"/>
  <c r="AH20" i="19"/>
  <c r="AH52" i="19"/>
  <c r="AH60" i="19"/>
  <c r="AH56" i="19"/>
  <c r="AH41" i="19"/>
  <c r="AH25" i="19"/>
  <c r="AH35" i="19"/>
  <c r="AH11" i="19"/>
  <c r="AH67" i="19"/>
  <c r="AH43" i="19"/>
  <c r="AH6" i="19"/>
  <c r="AH72" i="19"/>
  <c r="AH36" i="19"/>
  <c r="AH14" i="19"/>
  <c r="AH38" i="19"/>
  <c r="AH76" i="19"/>
  <c r="AH46" i="19"/>
  <c r="AH57" i="19"/>
  <c r="AH8" i="19"/>
  <c r="AH9" i="19"/>
  <c r="AH28" i="19"/>
  <c r="AH42" i="19"/>
  <c r="AH32" i="19"/>
  <c r="AH64" i="19"/>
  <c r="AH68" i="19"/>
  <c r="AH61" i="19"/>
  <c r="AH73" i="19"/>
  <c r="AH22" i="19"/>
  <c r="AH66" i="19"/>
  <c r="AH26" i="19"/>
  <c r="AH44" i="19"/>
  <c r="AH10" i="19"/>
  <c r="AH30" i="19"/>
  <c r="AH19" i="19"/>
  <c r="AH27" i="19"/>
  <c r="AH24" i="19"/>
  <c r="AH13" i="19"/>
  <c r="AH78" i="19"/>
  <c r="AH75" i="19"/>
  <c r="AH29" i="19"/>
  <c r="AH48" i="19"/>
  <c r="AH53" i="19"/>
  <c r="AH18" i="19"/>
  <c r="AH77" i="19"/>
  <c r="AH37" i="19"/>
  <c r="AH70" i="19"/>
  <c r="AH50" i="19"/>
  <c r="AH15" i="19"/>
  <c r="AE55" i="19"/>
  <c r="AE23" i="19"/>
  <c r="AE79" i="19"/>
  <c r="AE15" i="19"/>
  <c r="AE47" i="19"/>
  <c r="AE75" i="19"/>
  <c r="AE43" i="19"/>
  <c r="AE11" i="19"/>
  <c r="AE39" i="19"/>
  <c r="AE67" i="19"/>
  <c r="AE71" i="19"/>
  <c r="AE7" i="19"/>
  <c r="AE35" i="19"/>
  <c r="AE63" i="19"/>
  <c r="AE31" i="19"/>
  <c r="AH7" i="19"/>
  <c r="AH54" i="19"/>
  <c r="AH33" i="19"/>
  <c r="AH51" i="19"/>
  <c r="AH23" i="19"/>
  <c r="AH62" i="19"/>
  <c r="AH49" i="19"/>
  <c r="AH59" i="19"/>
  <c r="AH31" i="19"/>
  <c r="AH34" i="19"/>
  <c r="AH21" i="19"/>
  <c r="AH39" i="19"/>
  <c r="AH17" i="19"/>
  <c r="AH74" i="19"/>
  <c r="AH45" i="19"/>
  <c r="AH47" i="19"/>
  <c r="AH69" i="19"/>
  <c r="AH55" i="19"/>
  <c r="AE70" i="19"/>
  <c r="AE62" i="19"/>
  <c r="AE54" i="19"/>
  <c r="AE46" i="19"/>
  <c r="AE38" i="19"/>
  <c r="AE30" i="19"/>
  <c r="AE22" i="19"/>
  <c r="AE10" i="19"/>
  <c r="AE77" i="19"/>
  <c r="AE73" i="19"/>
  <c r="AE69" i="19"/>
  <c r="AE65" i="19"/>
  <c r="AE61" i="19"/>
  <c r="AE57" i="19"/>
  <c r="AE53" i="19"/>
  <c r="AE49" i="19"/>
  <c r="AE45" i="19"/>
  <c r="AE41" i="19"/>
  <c r="AE37" i="19"/>
  <c r="AE33" i="19"/>
  <c r="AE29" i="19"/>
  <c r="AE25" i="19"/>
  <c r="AE21" i="19"/>
  <c r="AE17" i="19"/>
  <c r="AE13" i="19"/>
  <c r="AE9" i="19"/>
  <c r="AE78" i="19"/>
  <c r="AE74" i="19"/>
  <c r="AE66" i="19"/>
  <c r="AE58" i="19"/>
  <c r="AE50" i="19"/>
  <c r="AE42" i="19"/>
  <c r="AE34" i="19"/>
  <c r="AE26" i="19"/>
  <c r="AE18" i="19"/>
  <c r="AE14" i="19"/>
  <c r="AE76" i="19"/>
  <c r="AE72" i="19"/>
  <c r="AE68" i="19"/>
  <c r="AE64" i="19"/>
  <c r="AE60" i="19"/>
  <c r="AE56" i="19"/>
  <c r="AE52" i="19"/>
  <c r="AE48" i="19"/>
  <c r="AE44" i="19"/>
  <c r="AE40" i="19"/>
  <c r="AE36" i="19"/>
  <c r="AE32" i="19"/>
  <c r="AE28" i="19"/>
  <c r="AE24" i="19"/>
  <c r="AE20" i="19"/>
  <c r="AE16" i="19"/>
  <c r="AE12" i="19"/>
  <c r="AE8" i="19"/>
  <c r="X12" i="20"/>
  <c r="Z12" i="20"/>
  <c r="AA8" i="20"/>
  <c r="AC8" i="20"/>
  <c r="AA13" i="20"/>
  <c r="AC13" i="20"/>
  <c r="AA12" i="20"/>
  <c r="AC12" i="20"/>
  <c r="AA11" i="20"/>
  <c r="AC11" i="20"/>
  <c r="AA9" i="20"/>
  <c r="AC9" i="20"/>
  <c r="AA6" i="20"/>
  <c r="AC6" i="20"/>
  <c r="AA7" i="20"/>
  <c r="AC7" i="20"/>
  <c r="AA36" i="19"/>
  <c r="AA34" i="19"/>
  <c r="AA14" i="19"/>
  <c r="AA25" i="19"/>
  <c r="AA27" i="19"/>
  <c r="AA72" i="19"/>
  <c r="AA62" i="19"/>
  <c r="AA24" i="19"/>
  <c r="AA63" i="19"/>
  <c r="AA66" i="19"/>
  <c r="AA52" i="19"/>
  <c r="AA35" i="19"/>
  <c r="AA22" i="19"/>
  <c r="AA37" i="19"/>
  <c r="AA6" i="19"/>
  <c r="AA59" i="19"/>
  <c r="AA78" i="19"/>
  <c r="AA45" i="19"/>
  <c r="AA79" i="19"/>
  <c r="AA49" i="19"/>
  <c r="AA68" i="19"/>
  <c r="AA20" i="19"/>
  <c r="AA11" i="19"/>
  <c r="AA38" i="19"/>
  <c r="AA18" i="19"/>
  <c r="AA53" i="19"/>
  <c r="AA26" i="19"/>
  <c r="AA75" i="19"/>
  <c r="AA8" i="19"/>
  <c r="AA61" i="19"/>
  <c r="AA51" i="19"/>
  <c r="AA65" i="19"/>
  <c r="AA47" i="19"/>
  <c r="AA50" i="19"/>
  <c r="AA39" i="19"/>
  <c r="AA69" i="19"/>
  <c r="AA15" i="19"/>
  <c r="AA29" i="19"/>
  <c r="AA33" i="19"/>
  <c r="AA77" i="19"/>
  <c r="AA67" i="19"/>
  <c r="AA21" i="19"/>
  <c r="AA17" i="19"/>
  <c r="AA46" i="19"/>
  <c r="AA9" i="19"/>
  <c r="AA55" i="19"/>
  <c r="AA41" i="19"/>
  <c r="AA30" i="19"/>
  <c r="AA42" i="19"/>
  <c r="AA7" i="19"/>
  <c r="AA60" i="19"/>
  <c r="AA13" i="19"/>
  <c r="AA32" i="19"/>
  <c r="AA70" i="19"/>
  <c r="AA28" i="19"/>
  <c r="AA16" i="19"/>
  <c r="AA71" i="19"/>
  <c r="AA57" i="19"/>
  <c r="AA19" i="19"/>
  <c r="AA58" i="19"/>
  <c r="AA10" i="19"/>
  <c r="AA76" i="19"/>
  <c r="AA12" i="19"/>
  <c r="AA48" i="19"/>
  <c r="AA56" i="19"/>
  <c r="AA44" i="19"/>
  <c r="AA54" i="19"/>
  <c r="AA73" i="19"/>
  <c r="AA40" i="19"/>
  <c r="AA74" i="19"/>
  <c r="AA23" i="19"/>
  <c r="AA31" i="19"/>
  <c r="AA43" i="19"/>
  <c r="AA64" i="19"/>
  <c r="U64" i="19"/>
  <c r="T64" i="19" s="1"/>
  <c r="Y28" i="19"/>
  <c r="U69" i="19"/>
  <c r="T69" i="19" s="1"/>
  <c r="U57" i="19"/>
  <c r="T57" i="19" s="1"/>
  <c r="U72" i="19"/>
  <c r="T72" i="19" s="1"/>
  <c r="U53" i="19"/>
  <c r="T53" i="19" s="1"/>
  <c r="U37" i="19"/>
  <c r="T37" i="19" s="1"/>
  <c r="U32" i="19"/>
  <c r="T32" i="19" s="1"/>
  <c r="U45" i="19"/>
  <c r="T45" i="19" s="1"/>
  <c r="U59" i="19"/>
  <c r="T59" i="19" s="1"/>
  <c r="U24" i="19"/>
  <c r="T24" i="19" s="1"/>
  <c r="U26" i="19"/>
  <c r="T26" i="19" s="1"/>
  <c r="Y8" i="20"/>
  <c r="Y10" i="20"/>
  <c r="U73" i="19"/>
  <c r="T73" i="19" s="1"/>
  <c r="U20" i="19"/>
  <c r="T20" i="19" s="1"/>
  <c r="U41" i="19"/>
  <c r="T41" i="19" s="1"/>
  <c r="U27" i="19"/>
  <c r="T27" i="19" s="1"/>
  <c r="U56" i="19"/>
  <c r="T56" i="19" s="1"/>
  <c r="U78" i="19"/>
  <c r="T78" i="19" s="1"/>
  <c r="U51" i="19"/>
  <c r="T51" i="19" s="1"/>
  <c r="U16" i="19"/>
  <c r="T16" i="19" s="1"/>
  <c r="U18" i="19"/>
  <c r="T18" i="19" s="1"/>
  <c r="U68" i="19"/>
  <c r="T68" i="19" s="1"/>
  <c r="U49" i="19"/>
  <c r="T49" i="19" s="1"/>
  <c r="U63" i="19"/>
  <c r="T63" i="19" s="1"/>
  <c r="U28" i="19"/>
  <c r="T28" i="19" s="1"/>
  <c r="U30" i="19"/>
  <c r="T30" i="19" s="1"/>
  <c r="U48" i="19"/>
  <c r="T48" i="19" s="1"/>
  <c r="U70" i="19"/>
  <c r="T70" i="19" s="1"/>
  <c r="U43" i="19"/>
  <c r="T43" i="19" s="1"/>
  <c r="U8" i="19"/>
  <c r="T8" i="19" s="1"/>
  <c r="U10" i="19"/>
  <c r="T10" i="19" s="1"/>
  <c r="Y7" i="20"/>
  <c r="Y9" i="20"/>
  <c r="U71" i="19"/>
  <c r="T71" i="19" s="1"/>
  <c r="U25" i="19"/>
  <c r="T25" i="19" s="1"/>
  <c r="Y14" i="19"/>
  <c r="Y51" i="19"/>
  <c r="Y29" i="19"/>
  <c r="Y39" i="19"/>
  <c r="Y66" i="19"/>
  <c r="Y44" i="19"/>
  <c r="Y17" i="19"/>
  <c r="Y19" i="19"/>
  <c r="Y75" i="19"/>
  <c r="Y61" i="19"/>
  <c r="Y30" i="19"/>
  <c r="Y9" i="19"/>
  <c r="Y63" i="19"/>
  <c r="Y49" i="19"/>
  <c r="Y68" i="19"/>
  <c r="Y67" i="19"/>
  <c r="Y53" i="19"/>
  <c r="Y72" i="19"/>
  <c r="Y34" i="19"/>
  <c r="U60" i="19"/>
  <c r="T60" i="19" s="1"/>
  <c r="U66" i="19"/>
  <c r="T66" i="19" s="1"/>
  <c r="U9" i="19"/>
  <c r="T9" i="19" s="1"/>
  <c r="U40" i="19"/>
  <c r="T40" i="19" s="1"/>
  <c r="U62" i="19"/>
  <c r="T62" i="19" s="1"/>
  <c r="U35" i="19"/>
  <c r="T35" i="19" s="1"/>
  <c r="U42" i="19"/>
  <c r="T42" i="19" s="1"/>
  <c r="U7" i="19"/>
  <c r="T7" i="19" s="1"/>
  <c r="U52" i="19"/>
  <c r="T52" i="19" s="1"/>
  <c r="U74" i="19"/>
  <c r="T74" i="19" s="1"/>
  <c r="U47" i="19"/>
  <c r="T47" i="19" s="1"/>
  <c r="U12" i="19"/>
  <c r="T12" i="19" s="1"/>
  <c r="U14" i="19"/>
  <c r="T14" i="19" s="1"/>
  <c r="U77" i="19"/>
  <c r="T77" i="19" s="1"/>
  <c r="U54" i="19"/>
  <c r="T54" i="19" s="1"/>
  <c r="U31" i="19"/>
  <c r="T31" i="19" s="1"/>
  <c r="U29" i="19"/>
  <c r="T29" i="19" s="1"/>
  <c r="Y11" i="20"/>
  <c r="Y13" i="20"/>
  <c r="U39" i="19"/>
  <c r="T39" i="19" s="1"/>
  <c r="U38" i="19"/>
  <c r="T38" i="19" s="1"/>
  <c r="Y18" i="19"/>
  <c r="X6" i="19"/>
  <c r="Y16" i="19"/>
  <c r="Y55" i="19"/>
  <c r="Y41" i="19"/>
  <c r="Y76" i="19"/>
  <c r="Y33" i="19"/>
  <c r="Y38" i="19"/>
  <c r="Y54" i="19"/>
  <c r="Y77" i="19"/>
  <c r="Y21" i="19"/>
  <c r="Y23" i="19"/>
  <c r="Y79" i="19"/>
  <c r="Y65" i="19"/>
  <c r="Y25" i="19"/>
  <c r="Y46" i="19"/>
  <c r="Y69" i="19"/>
  <c r="Y11" i="19"/>
  <c r="Y60" i="19"/>
  <c r="U50" i="19"/>
  <c r="T50" i="19" s="1"/>
  <c r="U22" i="19"/>
  <c r="T22" i="19" s="1"/>
  <c r="U46" i="19"/>
  <c r="T46" i="19" s="1"/>
  <c r="U23" i="19"/>
  <c r="T23" i="19" s="1"/>
  <c r="U21" i="19"/>
  <c r="T21" i="19" s="1"/>
  <c r="U36" i="19"/>
  <c r="T36" i="19" s="1"/>
  <c r="U58" i="19"/>
  <c r="T58" i="19" s="1"/>
  <c r="U34" i="19"/>
  <c r="T34" i="19" s="1"/>
  <c r="U33" i="19"/>
  <c r="T33" i="19" s="1"/>
  <c r="U61" i="19"/>
  <c r="T61" i="19" s="1"/>
  <c r="U75" i="19"/>
  <c r="T75" i="19" s="1"/>
  <c r="U15" i="19"/>
  <c r="T15" i="19" s="1"/>
  <c r="U13" i="19"/>
  <c r="T13" i="19" s="1"/>
  <c r="X6" i="20"/>
  <c r="U11" i="19"/>
  <c r="T11" i="19" s="1"/>
  <c r="U6" i="19"/>
  <c r="T6" i="19" s="1"/>
  <c r="Y12" i="19"/>
  <c r="Y22" i="19"/>
  <c r="Y15" i="19"/>
  <c r="Y71" i="19"/>
  <c r="Y57" i="19"/>
  <c r="Y10" i="19"/>
  <c r="Y20" i="19"/>
  <c r="Y43" i="19"/>
  <c r="Y70" i="19"/>
  <c r="Y48" i="19"/>
  <c r="Y8" i="19"/>
  <c r="Y31" i="19"/>
  <c r="Y58" i="19"/>
  <c r="Y36" i="19"/>
  <c r="Y7" i="19"/>
  <c r="Y62" i="19"/>
  <c r="Y40" i="19"/>
  <c r="Y42" i="19"/>
  <c r="U76" i="19"/>
  <c r="T76" i="19" s="1"/>
  <c r="U44" i="19"/>
  <c r="T44" i="19" s="1"/>
  <c r="U55" i="19"/>
  <c r="T55" i="19" s="1"/>
  <c r="U67" i="19"/>
  <c r="T67" i="19" s="1"/>
  <c r="U65" i="19"/>
  <c r="T65" i="19" s="1"/>
  <c r="U79" i="19"/>
  <c r="T79" i="19" s="1"/>
  <c r="U19" i="19"/>
  <c r="T19" i="19" s="1"/>
  <c r="U17" i="19"/>
  <c r="T17" i="19" s="1"/>
  <c r="Y27" i="19"/>
  <c r="Y13" i="19"/>
  <c r="Y32" i="19"/>
  <c r="Y50" i="19"/>
  <c r="Y73" i="19"/>
  <c r="Y26" i="19"/>
  <c r="Y37" i="19"/>
  <c r="Y59" i="19"/>
  <c r="Y45" i="19"/>
  <c r="Y64" i="19"/>
  <c r="Y24" i="19"/>
  <c r="Y47" i="19"/>
  <c r="Y74" i="19"/>
  <c r="Y52" i="19"/>
  <c r="Y35" i="19"/>
  <c r="Y78" i="19"/>
  <c r="Y56" i="19"/>
  <c r="AF10" i="20"/>
  <c r="AF6" i="20"/>
  <c r="AF7" i="20"/>
  <c r="AF11" i="20"/>
  <c r="AF8" i="20"/>
  <c r="AF12" i="20"/>
  <c r="AF9" i="20"/>
  <c r="AF13" i="20"/>
  <c r="AF39" i="19"/>
  <c r="AF71" i="19"/>
  <c r="AF66" i="19"/>
  <c r="AF56" i="19"/>
  <c r="AF54" i="19"/>
  <c r="AF52" i="19"/>
  <c r="AF50" i="19"/>
  <c r="AF26" i="19"/>
  <c r="AF19" i="19"/>
  <c r="AF7" i="19"/>
  <c r="AF35" i="19"/>
  <c r="AF22" i="19"/>
  <c r="AF20" i="19"/>
  <c r="AF9" i="19"/>
  <c r="AF8" i="19"/>
  <c r="AF11" i="19"/>
  <c r="AF14" i="19"/>
  <c r="AF24" i="19"/>
  <c r="AF27" i="19"/>
  <c r="AF30" i="19"/>
  <c r="AF40" i="19"/>
  <c r="AF43" i="19"/>
  <c r="AF51" i="19"/>
  <c r="AF59" i="19"/>
  <c r="AF67" i="19"/>
  <c r="AF75" i="19"/>
  <c r="AF6" i="19"/>
  <c r="AF12" i="19"/>
  <c r="AF15" i="19"/>
  <c r="AF18" i="19"/>
  <c r="AF31" i="19"/>
  <c r="AF34" i="19"/>
  <c r="AF72" i="19"/>
  <c r="AF70" i="19"/>
  <c r="AF68" i="19"/>
  <c r="AF55" i="19"/>
  <c r="AF79" i="19"/>
  <c r="AF78" i="19"/>
  <c r="AF76" i="19"/>
  <c r="AF74" i="19"/>
  <c r="AF64" i="19"/>
  <c r="AF63" i="19"/>
  <c r="AF62" i="19"/>
  <c r="AF60" i="19"/>
  <c r="AF58" i="19"/>
  <c r="AF48" i="19"/>
  <c r="AF47" i="19"/>
  <c r="AF46" i="19"/>
  <c r="AF44" i="19"/>
  <c r="AF42" i="19"/>
  <c r="AF38" i="19"/>
  <c r="AF36" i="19"/>
  <c r="AF32" i="19"/>
  <c r="AF28" i="19"/>
  <c r="AF23" i="19"/>
  <c r="AF10" i="19"/>
  <c r="AF77" i="19"/>
  <c r="AF73" i="19"/>
  <c r="AF69" i="19"/>
  <c r="AF65" i="19"/>
  <c r="AF61" i="19"/>
  <c r="AF57" i="19"/>
  <c r="AF53" i="19"/>
  <c r="AF49" i="19"/>
  <c r="AF45" i="19"/>
  <c r="AF41" i="19"/>
  <c r="AF37" i="19"/>
  <c r="AF33" i="19"/>
  <c r="AF29" i="19"/>
  <c r="AF25" i="19"/>
  <c r="AF21" i="19"/>
  <c r="AF17" i="19"/>
  <c r="AF13" i="19"/>
  <c r="X36" i="19" l="1"/>
  <c r="Z36" i="19"/>
  <c r="X69" i="19"/>
  <c r="Z69" i="19"/>
  <c r="X75" i="19"/>
  <c r="Z75" i="19"/>
  <c r="X24" i="19"/>
  <c r="Z24" i="19"/>
  <c r="X32" i="19"/>
  <c r="Z32" i="19"/>
  <c r="X58" i="19"/>
  <c r="Z58" i="19"/>
  <c r="X57" i="19"/>
  <c r="Z57" i="19"/>
  <c r="X46" i="19"/>
  <c r="Z46" i="19"/>
  <c r="X38" i="19"/>
  <c r="Z38" i="19"/>
  <c r="X67" i="19"/>
  <c r="Z67" i="19"/>
  <c r="X19" i="19"/>
  <c r="Z19" i="19"/>
  <c r="X8" i="20"/>
  <c r="Z8" i="20"/>
  <c r="X53" i="19"/>
  <c r="Z53" i="19"/>
  <c r="X14" i="19"/>
  <c r="Z14" i="19"/>
  <c r="X10" i="20"/>
  <c r="Z10" i="20"/>
  <c r="X64" i="19"/>
  <c r="Z64" i="19"/>
  <c r="X13" i="19"/>
  <c r="Z13" i="19"/>
  <c r="X31" i="19"/>
  <c r="Z31" i="19"/>
  <c r="X71" i="19"/>
  <c r="Z71" i="19"/>
  <c r="X25" i="19"/>
  <c r="Z25" i="19"/>
  <c r="X33" i="19"/>
  <c r="Z33" i="19"/>
  <c r="X68" i="19"/>
  <c r="Z68" i="19"/>
  <c r="X17" i="19"/>
  <c r="Z17" i="19"/>
  <c r="X50" i="19"/>
  <c r="Z50" i="19"/>
  <c r="X27" i="19"/>
  <c r="Z27" i="19"/>
  <c r="X8" i="19"/>
  <c r="Z8" i="19"/>
  <c r="X65" i="19"/>
  <c r="Z65" i="19"/>
  <c r="X13" i="20"/>
  <c r="Z13" i="20"/>
  <c r="X44" i="19"/>
  <c r="Z44" i="19"/>
  <c r="X78" i="19"/>
  <c r="Z78" i="19"/>
  <c r="X59" i="19"/>
  <c r="Z59" i="19"/>
  <c r="X42" i="19"/>
  <c r="Z42" i="19"/>
  <c r="X48" i="19"/>
  <c r="Z48" i="19"/>
  <c r="X22" i="19"/>
  <c r="Z22" i="19"/>
  <c r="X79" i="19"/>
  <c r="Z79" i="19"/>
  <c r="X41" i="19"/>
  <c r="Z41" i="19"/>
  <c r="X11" i="20"/>
  <c r="Z11" i="20"/>
  <c r="X63" i="19"/>
  <c r="Z63" i="19"/>
  <c r="X66" i="19"/>
  <c r="Z66" i="19"/>
  <c r="X7" i="20"/>
  <c r="Z7" i="20"/>
  <c r="X28" i="19"/>
  <c r="Z28" i="19"/>
  <c r="X47" i="19"/>
  <c r="Z47" i="19"/>
  <c r="X54" i="19"/>
  <c r="Z54" i="19"/>
  <c r="X45" i="19"/>
  <c r="Z45" i="19"/>
  <c r="X15" i="19"/>
  <c r="Z15" i="19"/>
  <c r="X76" i="19"/>
  <c r="Z76" i="19"/>
  <c r="X49" i="19"/>
  <c r="Z49" i="19"/>
  <c r="X9" i="20"/>
  <c r="Z9" i="20"/>
  <c r="X37" i="19"/>
  <c r="Z37" i="19"/>
  <c r="X40" i="19"/>
  <c r="Z40" i="19"/>
  <c r="X70" i="19"/>
  <c r="Z70" i="19"/>
  <c r="X12" i="19"/>
  <c r="Z12" i="19"/>
  <c r="X23" i="19"/>
  <c r="Z23" i="19"/>
  <c r="X55" i="19"/>
  <c r="Z55" i="19"/>
  <c r="X9" i="19"/>
  <c r="Z9" i="19"/>
  <c r="X39" i="19"/>
  <c r="Z39" i="19"/>
  <c r="X18" i="19"/>
  <c r="Z18" i="19"/>
  <c r="X56" i="19"/>
  <c r="Z56" i="19"/>
  <c r="X35" i="19"/>
  <c r="Z35" i="19"/>
  <c r="X52" i="19"/>
  <c r="Z52" i="19"/>
  <c r="X26" i="19"/>
  <c r="Z26" i="19"/>
  <c r="X62" i="19"/>
  <c r="Z62" i="19"/>
  <c r="X43" i="19"/>
  <c r="Z43" i="19"/>
  <c r="X60" i="19"/>
  <c r="Z60" i="19"/>
  <c r="X21" i="19"/>
  <c r="Z21" i="19"/>
  <c r="X16" i="19"/>
  <c r="Z16" i="19"/>
  <c r="X34" i="19"/>
  <c r="Z34" i="19"/>
  <c r="X30" i="19"/>
  <c r="Z30" i="19"/>
  <c r="X29" i="19"/>
  <c r="Z29" i="19"/>
  <c r="X10" i="19"/>
  <c r="Z10" i="19"/>
  <c r="X74" i="19"/>
  <c r="Z74" i="19"/>
  <c r="X73" i="19"/>
  <c r="Z73" i="19"/>
  <c r="X7" i="19"/>
  <c r="Z7" i="19"/>
  <c r="X20" i="19"/>
  <c r="Z20" i="19"/>
  <c r="X11" i="19"/>
  <c r="Z11" i="19"/>
  <c r="X77" i="19"/>
  <c r="Z77" i="19"/>
  <c r="X72" i="19"/>
  <c r="Z72" i="19"/>
  <c r="X61" i="19"/>
  <c r="Z61" i="19"/>
  <c r="X51" i="19"/>
  <c r="Z51" i="19"/>
  <c r="M14" i="20" l="1"/>
  <c r="AG13" i="20" s="1"/>
  <c r="J80" i="19"/>
  <c r="AG12" i="20"/>
  <c r="AG7" i="20"/>
  <c r="O14" i="20"/>
  <c r="AG8" i="20" l="1"/>
  <c r="AG10" i="20"/>
  <c r="AG11" i="20"/>
  <c r="AG9" i="20"/>
  <c r="AG6" i="20"/>
  <c r="O80" i="19"/>
  <c r="N13" i="18"/>
  <c r="L13" i="18"/>
  <c r="M80" i="19"/>
  <c r="AI8" i="20"/>
  <c r="AI11" i="20"/>
  <c r="AI9" i="20"/>
  <c r="AI10" i="20"/>
  <c r="AI12" i="20"/>
  <c r="AI6" i="20"/>
  <c r="AI13" i="20"/>
  <c r="AI7" i="20"/>
  <c r="AG35" i="19" l="1"/>
  <c r="AG56" i="19"/>
  <c r="AG62" i="19"/>
  <c r="AG54" i="19"/>
  <c r="AG7" i="19"/>
  <c r="AG60" i="19"/>
  <c r="AG25" i="19"/>
  <c r="AG8" i="19"/>
  <c r="AG49" i="19"/>
  <c r="AG12" i="19"/>
  <c r="AG20" i="19"/>
  <c r="AG15" i="19"/>
  <c r="AG76" i="19"/>
  <c r="AG51" i="19"/>
  <c r="AG68" i="19"/>
  <c r="AG16" i="19"/>
  <c r="AG58" i="19"/>
  <c r="AG64" i="19"/>
  <c r="AG57" i="19"/>
  <c r="AG32" i="19"/>
  <c r="AG74" i="19"/>
  <c r="AG14" i="19"/>
  <c r="AG40" i="19"/>
  <c r="AG50" i="19"/>
  <c r="AG79" i="19"/>
  <c r="AG33" i="19"/>
  <c r="AG30" i="19"/>
  <c r="AG65" i="19"/>
  <c r="AG36" i="19"/>
  <c r="AG43" i="19"/>
  <c r="AG63" i="19"/>
  <c r="AG55" i="19"/>
  <c r="AG17" i="19"/>
  <c r="AG6" i="19"/>
  <c r="AG61" i="19"/>
  <c r="AG67" i="19"/>
  <c r="AG66" i="19"/>
  <c r="AG44" i="19"/>
  <c r="AG38" i="19"/>
  <c r="AG21" i="19"/>
  <c r="AG26" i="19"/>
  <c r="AG18" i="19"/>
  <c r="AG9" i="19"/>
  <c r="AG48" i="19"/>
  <c r="AG41" i="19"/>
  <c r="AG46" i="19"/>
  <c r="AG23" i="19"/>
  <c r="AG69" i="19"/>
  <c r="AG70" i="19"/>
  <c r="AG45" i="19"/>
  <c r="AG13" i="19"/>
  <c r="AG24" i="19"/>
  <c r="AG52" i="19"/>
  <c r="AG72" i="19"/>
  <c r="AG47" i="19"/>
  <c r="AG78" i="19"/>
  <c r="AG71" i="19"/>
  <c r="AG22" i="19"/>
  <c r="AG10" i="19"/>
  <c r="AG19" i="19"/>
  <c r="AG73" i="19"/>
  <c r="AG11" i="19"/>
  <c r="AG31" i="19"/>
  <c r="AG34" i="19"/>
  <c r="AG77" i="19"/>
  <c r="AG75" i="19"/>
  <c r="AG29" i="19"/>
  <c r="AG39" i="19"/>
  <c r="AG53" i="19"/>
  <c r="AG27" i="19"/>
  <c r="AG28" i="19"/>
  <c r="AG59" i="19"/>
  <c r="AG42" i="19"/>
  <c r="AG37" i="19"/>
  <c r="AI76" i="19"/>
  <c r="AI49" i="19"/>
  <c r="AI6" i="19"/>
  <c r="AI58" i="19"/>
  <c r="AI51" i="19"/>
  <c r="AI67" i="19"/>
  <c r="AI68" i="19"/>
  <c r="AI17" i="19"/>
  <c r="AI75" i="19"/>
  <c r="AI46" i="19"/>
  <c r="AI65" i="19"/>
  <c r="AI71" i="19"/>
  <c r="AI40" i="19"/>
  <c r="AI35" i="19"/>
  <c r="AI69" i="19"/>
  <c r="AI21" i="19"/>
  <c r="AI13" i="19"/>
  <c r="AI62" i="19"/>
  <c r="AI55" i="19"/>
  <c r="AI70" i="19"/>
  <c r="AI16" i="19"/>
  <c r="AI54" i="19"/>
  <c r="AI64" i="19"/>
  <c r="AI19" i="19"/>
  <c r="AI8" i="19"/>
  <c r="AI53" i="19"/>
  <c r="AI41" i="19"/>
  <c r="AI18" i="19"/>
  <c r="AI52" i="19"/>
  <c r="AI37" i="19"/>
  <c r="AI43" i="19"/>
  <c r="AI32" i="19"/>
  <c r="AI10" i="19"/>
  <c r="AI77" i="19"/>
  <c r="AI12" i="19"/>
  <c r="AI20" i="19"/>
  <c r="AI66" i="19"/>
  <c r="AI30" i="19"/>
  <c r="AI39" i="19"/>
  <c r="AI11" i="19"/>
  <c r="AI56" i="19"/>
  <c r="AI36" i="19"/>
  <c r="AI29" i="19"/>
  <c r="AI34" i="19"/>
  <c r="AI14" i="19"/>
  <c r="AI22" i="19"/>
  <c r="AI78" i="19"/>
  <c r="AI28" i="19"/>
  <c r="AI61" i="19"/>
  <c r="AI63" i="19"/>
  <c r="AI27" i="19"/>
  <c r="AI33" i="19"/>
  <c r="AI15" i="19"/>
  <c r="AI60" i="19"/>
  <c r="AI72" i="19"/>
  <c r="AI74" i="19"/>
  <c r="AI47" i="19"/>
  <c r="AI44" i="19"/>
  <c r="AI42" i="19"/>
  <c r="AI59" i="19"/>
  <c r="AI50" i="19"/>
  <c r="AI79" i="19"/>
  <c r="AI57" i="19"/>
  <c r="AI25" i="19"/>
  <c r="AI45" i="19"/>
  <c r="AI9" i="19"/>
  <c r="AI26" i="19"/>
  <c r="AI7" i="19"/>
  <c r="AI73" i="19"/>
  <c r="AI24" i="19"/>
  <c r="AI31" i="19"/>
  <c r="AI48" i="19"/>
  <c r="AI38" i="19"/>
  <c r="AI23" i="19"/>
</calcChain>
</file>

<file path=xl/sharedStrings.xml><?xml version="1.0" encoding="utf-8"?>
<sst xmlns="http://schemas.openxmlformats.org/spreadsheetml/2006/main" count="461" uniqueCount="183">
  <si>
    <t>広域連合全体</t>
  </si>
  <si>
    <t>豊能医療圏</t>
    <rPh sb="0" eb="2">
      <t>トヨノ</t>
    </rPh>
    <rPh sb="2" eb="4">
      <t>イリョウ</t>
    </rPh>
    <rPh sb="4" eb="5">
      <t>ケン</t>
    </rPh>
    <phoneticPr fontId="31"/>
  </si>
  <si>
    <t>豊中市</t>
  </si>
  <si>
    <t>池田市</t>
  </si>
  <si>
    <t>吹田市</t>
  </si>
  <si>
    <t>箕面市</t>
  </si>
  <si>
    <t>豊能町</t>
  </si>
  <si>
    <t>能勢町</t>
  </si>
  <si>
    <t>三島医療圏</t>
    <rPh sb="0" eb="1">
      <t>ミシマ</t>
    </rPh>
    <rPh sb="1" eb="3">
      <t>イリョウ</t>
    </rPh>
    <rPh sb="3" eb="4">
      <t>ケン</t>
    </rPh>
    <phoneticPr fontId="31"/>
  </si>
  <si>
    <t>高槻市</t>
  </si>
  <si>
    <t>茨木市</t>
  </si>
  <si>
    <t>摂津市</t>
  </si>
  <si>
    <t>島本町</t>
  </si>
  <si>
    <t>北河内医療圏</t>
    <rPh sb="0" eb="2">
      <t>キタカワチ</t>
    </rPh>
    <rPh sb="2" eb="4">
      <t>イリョウ</t>
    </rPh>
    <rPh sb="4" eb="5">
      <t>ケン</t>
    </rPh>
    <phoneticPr fontId="31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</si>
  <si>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</si>
  <si>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</si>
  <si>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</si>
  <si>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</si>
  <si>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</si>
  <si>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</si>
  <si>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</si>
  <si>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中河内医療圏</t>
    <rPh sb="0" eb="2">
      <t>ナカガウチ</t>
    </rPh>
    <rPh sb="2" eb="4">
      <t>イリョウ</t>
    </rPh>
    <rPh sb="4" eb="5">
      <t>ケン</t>
    </rPh>
    <phoneticPr fontId="31"/>
  </si>
  <si>
    <t>八尾市</t>
  </si>
  <si>
    <t>柏原市</t>
  </si>
  <si>
    <t>東大阪市</t>
  </si>
  <si>
    <t>南河内医療圏</t>
    <rPh sb="0" eb="2">
      <t>カワチ</t>
    </rPh>
    <rPh sb="2" eb="4">
      <t>イリョウ</t>
    </rPh>
    <rPh sb="4" eb="5">
      <t>ケン</t>
    </rPh>
    <phoneticPr fontId="31"/>
  </si>
  <si>
    <t>富田林市</t>
  </si>
  <si>
    <t>河内長野市</t>
  </si>
  <si>
    <t>松原市</t>
  </si>
  <si>
    <t>羽曳野市</t>
  </si>
  <si>
    <t>藤井寺市</t>
  </si>
  <si>
    <t>大阪狭山市</t>
  </si>
  <si>
    <t>太子町</t>
  </si>
  <si>
    <t>河南町</t>
  </si>
  <si>
    <t>千早赤阪村</t>
  </si>
  <si>
    <t>堺市医療圏</t>
    <rPh sb="0" eb="2">
      <t>サカイシ</t>
    </rPh>
    <rPh sb="2" eb="4">
      <t>イリョウ</t>
    </rPh>
    <rPh sb="4" eb="5">
      <t>ケン</t>
    </rPh>
    <phoneticPr fontId="31"/>
  </si>
  <si>
    <t>堺市</t>
  </si>
  <si>
    <t>堺市堺区</t>
  </si>
  <si>
    <t>堺市中区</t>
  </si>
  <si>
    <t>堺市東区</t>
  </si>
  <si>
    <t>堺市西区</t>
  </si>
  <si>
    <t>堺市南区</t>
  </si>
  <si>
    <t>堺市北区</t>
  </si>
  <si>
    <t>堺市美原区</t>
  </si>
  <si>
    <t>泉州医療圏</t>
    <rPh sb="0" eb="1">
      <t>センシュウ</t>
    </rPh>
    <rPh sb="1" eb="3">
      <t>イリョウ</t>
    </rPh>
    <rPh sb="3" eb="4">
      <t>ケン</t>
    </rPh>
    <phoneticPr fontId="31"/>
  </si>
  <si>
    <t>岸和田市</t>
  </si>
  <si>
    <t>泉大津市</t>
  </si>
  <si>
    <t>貝塚市</t>
  </si>
  <si>
    <t>泉佐野市</t>
  </si>
  <si>
    <t>和泉市</t>
  </si>
  <si>
    <t>高石市</t>
  </si>
  <si>
    <t>泉南市</t>
  </si>
  <si>
    <t>阪南市</t>
  </si>
  <si>
    <t>忠岡町</t>
  </si>
  <si>
    <t>熊取町</t>
  </si>
  <si>
    <t>田尻町</t>
  </si>
  <si>
    <t>岬町</t>
  </si>
  <si>
    <t>大阪市医療圏</t>
    <rPh sb="0" eb="2">
      <t>オオサカシ</t>
    </rPh>
    <rPh sb="2" eb="4">
      <t>イリョウ</t>
    </rPh>
    <rPh sb="4" eb="5">
      <t>ケン</t>
    </rPh>
    <phoneticPr fontId="31"/>
  </si>
  <si>
    <t>大阪市</t>
  </si>
  <si>
    <t>天王寺区</t>
  </si>
  <si>
    <t>西淀川区</t>
  </si>
  <si>
    <t>東淀川区</t>
  </si>
  <si>
    <t>阿倍野区</t>
  </si>
  <si>
    <t>東住吉区</t>
  </si>
  <si>
    <t>住之江区</t>
  </si>
  <si>
    <t>年齢階層</t>
  </si>
  <si>
    <t>A</t>
  </si>
  <si>
    <t>B</t>
  </si>
  <si>
    <t>C</t>
  </si>
  <si>
    <t>D</t>
  </si>
  <si>
    <t>C/A</t>
  </si>
  <si>
    <t>C/B</t>
  </si>
  <si>
    <t>C/D</t>
  </si>
  <si>
    <t>B/A</t>
  </si>
  <si>
    <t>D/A</t>
  </si>
  <si>
    <t>被保険者数(人)</t>
  </si>
  <si>
    <t>レセプト件数(件)</t>
  </si>
  <si>
    <t>医療費(円)</t>
  </si>
  <si>
    <t>入院外</t>
  </si>
  <si>
    <t>入院</t>
  </si>
  <si>
    <t>調剤</t>
  </si>
  <si>
    <t>合計</t>
  </si>
  <si>
    <t xml:space="preserve"> </t>
  </si>
  <si>
    <t>グラフ用</t>
    <rPh sb="3" eb="4">
      <t>ヨウ</t>
    </rPh>
    <phoneticPr fontId="4"/>
  </si>
  <si>
    <t>被保険者一人当たりのレセプト件数</t>
    <rPh sb="0" eb="4">
      <t>ヒホケンシャ</t>
    </rPh>
    <rPh sb="4" eb="6">
      <t>ヒトリ</t>
    </rPh>
    <rPh sb="6" eb="7">
      <t>ア</t>
    </rPh>
    <rPh sb="14" eb="16">
      <t>ケンスウ</t>
    </rPh>
    <phoneticPr fontId="4"/>
  </si>
  <si>
    <t>都島区</t>
  </si>
  <si>
    <t>福島区</t>
  </si>
  <si>
    <t>此花区</t>
  </si>
  <si>
    <t>西区</t>
  </si>
  <si>
    <t>港区</t>
  </si>
  <si>
    <t>大正区</t>
  </si>
  <si>
    <t>浪速区</t>
  </si>
  <si>
    <t>東成区</t>
  </si>
  <si>
    <t>生野区</t>
  </si>
  <si>
    <t>旭区</t>
  </si>
  <si>
    <t>城東区</t>
  </si>
  <si>
    <t>住吉区</t>
  </si>
  <si>
    <t>西成区</t>
  </si>
  <si>
    <t>淀川区</t>
  </si>
  <si>
    <t>鶴見区</t>
  </si>
  <si>
    <t>平野区</t>
  </si>
  <si>
    <t>北区</t>
  </si>
  <si>
    <t>中央区</t>
  </si>
  <si>
    <t>市区町村</t>
    <rPh sb="0" eb="2">
      <t>シク</t>
    </rPh>
    <rPh sb="2" eb="4">
      <t>チョウソン</t>
    </rPh>
    <phoneticPr fontId="4"/>
  </si>
  <si>
    <t>地区</t>
    <rPh sb="0" eb="2">
      <t>チク</t>
    </rPh>
    <phoneticPr fontId="4"/>
  </si>
  <si>
    <t>患者一人当たりの医療費</t>
    <phoneticPr fontId="4"/>
  </si>
  <si>
    <t>レセプト一件当たりの医療費</t>
    <phoneticPr fontId="4"/>
  </si>
  <si>
    <t>被保険者一人当たりの医療費</t>
    <phoneticPr fontId="4"/>
  </si>
  <si>
    <t>被保険者
一人当たりのレセプト件数(件)</t>
    <rPh sb="0" eb="4">
      <t>ヒホケンシャ</t>
    </rPh>
    <rPh sb="5" eb="7">
      <t>ヒトリ</t>
    </rPh>
    <rPh sb="7" eb="8">
      <t>ア</t>
    </rPh>
    <rPh sb="15" eb="17">
      <t>ケンスウ</t>
    </rPh>
    <rPh sb="18" eb="19">
      <t>ケン</t>
    </rPh>
    <phoneticPr fontId="4"/>
  </si>
  <si>
    <t>レセプト
一件当たりの医療費(円)</t>
    <rPh sb="11" eb="13">
      <t>イリョウ</t>
    </rPh>
    <rPh sb="13" eb="14">
      <t>ヒ</t>
    </rPh>
    <phoneticPr fontId="4"/>
  </si>
  <si>
    <t>　　 市区町村別</t>
    <rPh sb="3" eb="5">
      <t>シク</t>
    </rPh>
    <rPh sb="5" eb="7">
      <t>チョウソン</t>
    </rPh>
    <rPh sb="7" eb="8">
      <t>ベツ</t>
    </rPh>
    <phoneticPr fontId="4"/>
  </si>
  <si>
    <t>　 　患者一人当たりの医療費</t>
    <phoneticPr fontId="4"/>
  </si>
  <si>
    <t>65歳～69歳</t>
    <phoneticPr fontId="4"/>
  </si>
  <si>
    <t>70歳～74歳</t>
  </si>
  <si>
    <t>75歳～79歳</t>
  </si>
  <si>
    <t>80歳～84歳</t>
  </si>
  <si>
    <t>85歳～89歳</t>
  </si>
  <si>
    <t>90歳～94歳</t>
  </si>
  <si>
    <t>95歳～</t>
  </si>
  <si>
    <t>　　医療費の状況</t>
    <rPh sb="2" eb="5">
      <t>イリョウヒ</t>
    </rPh>
    <rPh sb="6" eb="8">
      <t>ジョウキョウ</t>
    </rPh>
    <phoneticPr fontId="4"/>
  </si>
  <si>
    <t>　　地区別</t>
    <rPh sb="2" eb="4">
      <t>チク</t>
    </rPh>
    <phoneticPr fontId="4"/>
  </si>
  <si>
    <t>　　被保険者一人当たりの医療費</t>
    <phoneticPr fontId="4"/>
  </si>
  <si>
    <t>　　地区別</t>
    <rPh sb="2" eb="4">
      <t>チク</t>
    </rPh>
    <rPh sb="4" eb="5">
      <t>ベツ</t>
    </rPh>
    <phoneticPr fontId="4"/>
  </si>
  <si>
    <t>　　医療費の状況</t>
    <rPh sb="6" eb="8">
      <t>ジョウキョウ</t>
    </rPh>
    <phoneticPr fontId="4"/>
  </si>
  <si>
    <t>　　市区町村別</t>
    <phoneticPr fontId="4"/>
  </si>
  <si>
    <t xml:space="preserve">   市区町村別</t>
    <rPh sb="3" eb="5">
      <t>シク</t>
    </rPh>
    <rPh sb="5" eb="7">
      <t>チョウソン</t>
    </rPh>
    <rPh sb="7" eb="8">
      <t>ベツ</t>
    </rPh>
    <phoneticPr fontId="4"/>
  </si>
  <si>
    <t xml:space="preserve">   レセプト一件当たりの医療費</t>
    <phoneticPr fontId="4"/>
  </si>
  <si>
    <t xml:space="preserve">    被保険者一人当たりの医療費</t>
    <phoneticPr fontId="4"/>
  </si>
  <si>
    <t xml:space="preserve">    市区町村別</t>
    <rPh sb="4" eb="6">
      <t>シク</t>
    </rPh>
    <rPh sb="6" eb="8">
      <t>チョウソン</t>
    </rPh>
    <rPh sb="8" eb="9">
      <t>ベツ</t>
    </rPh>
    <phoneticPr fontId="4"/>
  </si>
  <si>
    <t>　　広域連合全体</t>
    <rPh sb="2" eb="4">
      <t>コウイキ</t>
    </rPh>
    <rPh sb="4" eb="6">
      <t>レンゴウ</t>
    </rPh>
    <rPh sb="6" eb="8">
      <t>ゼンタイ</t>
    </rPh>
    <phoneticPr fontId="4"/>
  </si>
  <si>
    <t>　 　地区別</t>
    <rPh sb="3" eb="5">
      <t>チク</t>
    </rPh>
    <rPh sb="5" eb="6">
      <t>ベツ</t>
    </rPh>
    <phoneticPr fontId="4"/>
  </si>
  <si>
    <t>　 　被保険者一人当たりのレセプト件数</t>
    <rPh sb="3" eb="7">
      <t>ヒホケンシャ</t>
    </rPh>
    <rPh sb="7" eb="9">
      <t>ヒトリ</t>
    </rPh>
    <rPh sb="9" eb="10">
      <t>ア</t>
    </rPh>
    <rPh sb="17" eb="19">
      <t>ケンスウ</t>
    </rPh>
    <phoneticPr fontId="4"/>
  </si>
  <si>
    <t xml:space="preserve">    被保険者一人当たりのレセプト件数</t>
    <rPh sb="4" eb="8">
      <t>ヒホケンシャ</t>
    </rPh>
    <rPh sb="8" eb="10">
      <t>ヒトリ</t>
    </rPh>
    <rPh sb="10" eb="11">
      <t>ア</t>
    </rPh>
    <rPh sb="18" eb="20">
      <t>ケンスウ</t>
    </rPh>
    <phoneticPr fontId="4"/>
  </si>
  <si>
    <t>資格確認日…1日でも資格があれば分析対象としている。</t>
    <rPh sb="0" eb="2">
      <t>シカク</t>
    </rPh>
    <rPh sb="2" eb="4">
      <t>カクニン</t>
    </rPh>
    <rPh sb="4" eb="5">
      <t>ヒ</t>
    </rPh>
    <phoneticPr fontId="4"/>
  </si>
  <si>
    <t>患者数(人)　</t>
  </si>
  <si>
    <t>被保険者
一人当たりの医療費
(円)</t>
  </si>
  <si>
    <t>患者一人
当たりの
医療費(円)</t>
  </si>
  <si>
    <t>　　レセプト一件当たりの医療費</t>
    <phoneticPr fontId="4"/>
  </si>
  <si>
    <t>　　患者一人当たりの医療費</t>
    <phoneticPr fontId="4"/>
  </si>
  <si>
    <t>　　患者割合</t>
    <rPh sb="2" eb="4">
      <t>カンジャ</t>
    </rPh>
    <rPh sb="4" eb="6">
      <t>ワリアイ</t>
    </rPh>
    <phoneticPr fontId="4"/>
  </si>
  <si>
    <t>　　市区町村別</t>
    <rPh sb="2" eb="4">
      <t>シク</t>
    </rPh>
    <rPh sb="4" eb="6">
      <t>チョウソン</t>
    </rPh>
    <rPh sb="6" eb="7">
      <t>ベツ</t>
    </rPh>
    <phoneticPr fontId="4"/>
  </si>
  <si>
    <t>　　年齢調整前後の被保険者一人当たりの医療費</t>
    <rPh sb="2" eb="4">
      <t>ネンレイ</t>
    </rPh>
    <rPh sb="4" eb="6">
      <t>チョウセイ</t>
    </rPh>
    <rPh sb="6" eb="8">
      <t>ゼンゴ</t>
    </rPh>
    <phoneticPr fontId="4"/>
  </si>
  <si>
    <t>【グラフ用】</t>
    <rPh sb="4" eb="5">
      <t>ヨウ</t>
    </rPh>
    <phoneticPr fontId="4"/>
  </si>
  <si>
    <t>年齢調整前
被保険者一人当たりの
医療費(円)</t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</si>
  <si>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年齢調整後
被保険者一人当たりの
医療費(円)</t>
    <rPh sb="4" eb="5">
      <t>ゴ</t>
    </rPh>
    <rPh sb="6" eb="10">
      <t>ヒホケンシャ</t>
    </rPh>
    <rPh sb="10" eb="12">
      <t>ヒトリ</t>
    </rPh>
    <rPh sb="12" eb="13">
      <t>ア</t>
    </rPh>
    <rPh sb="17" eb="19">
      <t>イリョウ</t>
    </rPh>
    <rPh sb="19" eb="20">
      <t>ヒ</t>
    </rPh>
    <rPh sb="21" eb="22">
      <t>エン</t>
    </rPh>
    <phoneticPr fontId="4"/>
  </si>
  <si>
    <t>年齢調整前被保険者一人当たりの医療費</t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</si>
  <si>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年齢調整後被保険者一人当たりの医療費</t>
    <rPh sb="4" eb="5">
      <t>ゴ</t>
    </rPh>
    <rPh sb="5" eb="9">
      <t>ヒホケンシャ</t>
    </rPh>
    <rPh sb="9" eb="11">
      <t>ヒトリ</t>
    </rPh>
    <rPh sb="11" eb="12">
      <t>ア</t>
    </rPh>
    <rPh sb="15" eb="17">
      <t>イリョウ</t>
    </rPh>
    <rPh sb="17" eb="18">
      <t>ヒ</t>
    </rPh>
    <phoneticPr fontId="4"/>
  </si>
  <si>
    <t>資格確認日…1日でも資格があれば分析対象としている。</t>
    <rPh sb="0" eb="2">
      <t>シカク</t>
    </rPh>
    <rPh sb="2" eb="4">
      <t>カクニン</t>
    </rPh>
    <rPh sb="4" eb="5">
      <t>ビ</t>
    </rPh>
    <rPh sb="7" eb="8">
      <t>ニチ</t>
    </rPh>
    <rPh sb="10" eb="12">
      <t>シカク</t>
    </rPh>
    <rPh sb="16" eb="18">
      <t>ブンセキ</t>
    </rPh>
    <rPh sb="18" eb="20">
      <t>タイショウ</t>
    </rPh>
    <phoneticPr fontId="4"/>
  </si>
  <si>
    <t>　　年齢調整前後の被保険者一人当たりの医療費</t>
    <phoneticPr fontId="4"/>
  </si>
  <si>
    <t>　　【年齢調整前】</t>
    <rPh sb="3" eb="5">
      <t>ネンレイ</t>
    </rPh>
    <rPh sb="5" eb="7">
      <t>チョウセイ</t>
    </rPh>
    <rPh sb="7" eb="8">
      <t>マエ</t>
    </rPh>
    <phoneticPr fontId="4"/>
  </si>
  <si>
    <t>【年齢調整後】</t>
    <rPh sb="1" eb="3">
      <t>ネンレイ</t>
    </rPh>
    <rPh sb="3" eb="5">
      <t>チョウセイ</t>
    </rPh>
    <rPh sb="5" eb="6">
      <t>アト</t>
    </rPh>
    <phoneticPr fontId="4"/>
  </si>
  <si>
    <t>市区町村</t>
    <phoneticPr fontId="4"/>
  </si>
  <si>
    <t>　　被保険者一人当たりの医療費</t>
  </si>
  <si>
    <t>　　地区別</t>
  </si>
  <si>
    <t>　　レセプト一件当たりの医療費</t>
  </si>
  <si>
    <t>　　患者一人当たりの医療費</t>
  </si>
  <si>
    <t>　　患者割合</t>
  </si>
  <si>
    <t>　　被保険者一人当たりのレセプト件数</t>
  </si>
  <si>
    <t>　　市区町村別</t>
  </si>
  <si>
    <t>　　被保険者一人当たりの医療費</t>
    <phoneticPr fontId="4"/>
  </si>
  <si>
    <t>患者一人
当たりの
医療費(円)</t>
    <phoneticPr fontId="4"/>
  </si>
  <si>
    <t>被保険者
一人当たりの医療費
(円)</t>
    <rPh sb="11" eb="14">
      <t>イリョウヒ</t>
    </rPh>
    <phoneticPr fontId="4"/>
  </si>
  <si>
    <t>データ化範囲(分析対象)…入院(DPCを含む)、入院外、調剤の電子レセプト。</t>
  </si>
  <si>
    <t>患者割合(%)
(被保険者数に占める割合)</t>
    <rPh sb="0" eb="2">
      <t>カンジャ</t>
    </rPh>
    <rPh sb="2" eb="4">
      <t>ワリアイ</t>
    </rPh>
    <rPh sb="9" eb="13">
      <t>ヒホケンシャ</t>
    </rPh>
    <rPh sb="13" eb="14">
      <t>スウ</t>
    </rPh>
    <rPh sb="15" eb="16">
      <t>シ</t>
    </rPh>
    <rPh sb="18" eb="20">
      <t>ワリアイ</t>
    </rPh>
    <phoneticPr fontId="3"/>
  </si>
  <si>
    <t>患者割合
(被保険者数に占める割合)</t>
    <rPh sb="0" eb="2">
      <t>カンジャ</t>
    </rPh>
    <rPh sb="2" eb="4">
      <t>ワリアイ</t>
    </rPh>
    <rPh sb="6" eb="10">
      <t>ヒホケンシャ</t>
    </rPh>
    <rPh sb="10" eb="11">
      <t>スウ</t>
    </rPh>
    <rPh sb="12" eb="13">
      <t>シ</t>
    </rPh>
    <rPh sb="15" eb="17">
      <t>ワリアイ</t>
    </rPh>
    <phoneticPr fontId="3"/>
  </si>
  <si>
    <t>以上</t>
    <rPh sb="0" eb="2">
      <t>イジョウ</t>
    </rPh>
    <phoneticPr fontId="5"/>
  </si>
  <si>
    <t>以下</t>
    <rPh sb="0" eb="2">
      <t>イカ</t>
    </rPh>
    <phoneticPr fontId="5"/>
  </si>
  <si>
    <t>未満</t>
    <rPh sb="0" eb="2">
      <t>ミマン</t>
    </rPh>
    <phoneticPr fontId="5"/>
  </si>
  <si>
    <t>年齢基準日…令和3年3月31日時点。</t>
    <phoneticPr fontId="4"/>
  </si>
  <si>
    <t>データ化範囲(分析対象)…入院(DPCを含む)、入院外、調剤の電子レセプト。対象診療年月は令和2年4月～令和3年3月診療分(12カ月分)。</t>
    <phoneticPr fontId="4"/>
  </si>
  <si>
    <t>　　　　　　　　　　　　対象診療年月は令和2年4月～令和3年3月診療分(12カ月分)。</t>
    <phoneticPr fontId="4"/>
  </si>
  <si>
    <t>被保険者
一人当たりの医療費(円)</t>
    <phoneticPr fontId="4"/>
  </si>
  <si>
    <t>患者一人
当たりの
医療費(円)</t>
    <phoneticPr fontId="4"/>
  </si>
  <si>
    <t>レセプト一件当たり
の医療費(円)</t>
    <phoneticPr fontId="4"/>
  </si>
  <si>
    <t>被保険者
一人当たり
のレセプト
件数(件)</t>
    <rPh sb="0" eb="4">
      <t>ヒホケンシャ</t>
    </rPh>
    <rPh sb="5" eb="7">
      <t>ヒトリ</t>
    </rPh>
    <rPh sb="7" eb="8">
      <t>ア</t>
    </rPh>
    <rPh sb="17" eb="19">
      <t>ケンスウ</t>
    </rPh>
    <rPh sb="20" eb="21">
      <t>ケン</t>
    </rPh>
    <phoneticPr fontId="4"/>
  </si>
  <si>
    <t>患者割合
(被保険者数に占める
割合)</t>
    <rPh sb="0" eb="2">
      <t>カンジャ</t>
    </rPh>
    <rPh sb="2" eb="4">
      <t>ワリアイ</t>
    </rPh>
    <rPh sb="6" eb="10">
      <t>ヒホケンシャ</t>
    </rPh>
    <rPh sb="10" eb="11">
      <t>スウ</t>
    </rPh>
    <rPh sb="12" eb="13">
      <t>シ</t>
    </rPh>
    <rPh sb="16" eb="18">
      <t>ワリアイ</t>
    </rPh>
    <phoneticPr fontId="3"/>
  </si>
  <si>
    <t>被保険者
一人当たり
の医療費</t>
    <phoneticPr fontId="4"/>
  </si>
  <si>
    <t>レセプト
一件当たりの
医療費</t>
    <phoneticPr fontId="4"/>
  </si>
  <si>
    <t>患者一人
当たりの
医療費</t>
    <phoneticPr fontId="4"/>
  </si>
  <si>
    <t>被保険者
一人当たりのレセプト件数</t>
    <rPh sb="0" eb="4">
      <t>ヒホケンシャ</t>
    </rPh>
    <rPh sb="5" eb="7">
      <t>ヒトリ</t>
    </rPh>
    <rPh sb="7" eb="8">
      <t>ア</t>
    </rPh>
    <rPh sb="15" eb="17">
      <t>ケンスウ</t>
    </rPh>
    <phoneticPr fontId="4"/>
  </si>
  <si>
    <t>医療費</t>
  </si>
  <si>
    <t>患者割合</t>
  </si>
  <si>
    <t>【ラベル作成用】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</si>
</sst>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¥&quot;#,##0_);[Red]\(&quot;¥&quot;#,##0\)"/>
    <numFmt numFmtId="177" formatCode="#,##0_ "/>
    <numFmt numFmtId="178" formatCode="#,##0_ ;[Red]\-#,##0\ "/>
    <numFmt numFmtId="179" formatCode="0.0%"/>
    <numFmt numFmtId="180" formatCode="#,##0.0_ "/>
    <numFmt numFmtId="181" formatCode="#,##0.0_ ;[Red]\-#,##0.0\ "/>
    <numFmt numFmtId="182" formatCode="0_ "/>
    <numFmt numFmtId="183" formatCode="#,##0&quot;円&quot;"/>
    <numFmt numFmtId="184" formatCode="#,##0.0&quot;件&quot;"/>
  </numFmts>
  <fonts count="4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11"/>
      <color theme="1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ＭＳ ゴシック"/>
      <family val="2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ＦＡ 明朝"/>
      <family val="2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A0A0"/>
        <bgColor indexed="64"/>
      </patternFill>
    </fill>
    <fill>
      <patternFill patternType="solid">
        <fgColor rgb="FFFAD2AA"/>
        <bgColor indexed="64"/>
      </patternFill>
    </fill>
    <fill>
      <patternFill patternType="solid">
        <fgColor rgb="FFFFFFC0"/>
        <bgColor indexed="64"/>
      </patternFill>
    </fill>
    <fill>
      <patternFill patternType="solid">
        <fgColor rgb="FFC8FAC8"/>
        <bgColor indexed="64"/>
      </patternFill>
    </fill>
    <fill>
      <patternFill patternType="solid">
        <fgColor rgb="FFC8C8FA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74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9" fillId="23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26" fillId="0" borderId="0" applyFont="0" applyFill="0" applyBorder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0" borderId="0">
      <alignment vertical="center"/>
    </xf>
    <xf numFmtId="0" fontId="5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5" fillId="25" borderId="9" applyNumberFormat="0" applyFon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0" fontId="17" fillId="26" borderId="1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4" fillId="26" borderId="16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2" fillId="0" borderId="0"/>
    <xf numFmtId="0" fontId="29" fillId="7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>
      <alignment vertical="center"/>
    </xf>
    <xf numFmtId="0" fontId="34" fillId="0" borderId="0" xfId="0" applyNumberFormat="1" applyFont="1" applyAlignment="1">
      <alignment vertical="center"/>
    </xf>
    <xf numFmtId="0" fontId="35" fillId="27" borderId="3" xfId="0" applyFont="1" applyFill="1" applyBorder="1" applyAlignment="1">
      <alignment horizontal="center" vertical="center"/>
    </xf>
    <xf numFmtId="0" fontId="35" fillId="27" borderId="22" xfId="0" applyFont="1" applyFill="1" applyBorder="1" applyAlignment="1">
      <alignment horizontal="center" vertical="center"/>
    </xf>
    <xf numFmtId="0" fontId="35" fillId="27" borderId="25" xfId="0" applyFont="1" applyFill="1" applyBorder="1" applyAlignment="1">
      <alignment horizontal="center" vertical="center"/>
    </xf>
    <xf numFmtId="0" fontId="35" fillId="27" borderId="26" xfId="0" applyFont="1" applyFill="1" applyBorder="1" applyAlignment="1">
      <alignment horizontal="center" vertical="center"/>
    </xf>
    <xf numFmtId="0" fontId="35" fillId="27" borderId="18" xfId="0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 shrinkToFit="1"/>
    </xf>
    <xf numFmtId="179" fontId="35" fillId="0" borderId="4" xfId="0" applyNumberFormat="1" applyFont="1" applyBorder="1" applyAlignment="1">
      <alignment horizontal="right" vertical="center" shrinkToFit="1"/>
    </xf>
    <xf numFmtId="0" fontId="35" fillId="0" borderId="22" xfId="0" applyFont="1" applyBorder="1">
      <alignment vertical="center"/>
    </xf>
    <xf numFmtId="179" fontId="35" fillId="0" borderId="3" xfId="0" applyNumberFormat="1" applyFont="1" applyBorder="1" applyAlignment="1">
      <alignment horizontal="right" vertical="center" shrinkToFit="1"/>
    </xf>
    <xf numFmtId="179" fontId="35" fillId="0" borderId="32" xfId="0" applyNumberFormat="1" applyFont="1" applyBorder="1" applyAlignment="1">
      <alignment horizontal="right" vertical="center" shrinkToFit="1"/>
    </xf>
    <xf numFmtId="179" fontId="35" fillId="0" borderId="7" xfId="0" applyNumberFormat="1" applyFont="1" applyBorder="1" applyAlignment="1">
      <alignment horizontal="right" vertical="center" shrinkToFit="1"/>
    </xf>
    <xf numFmtId="0" fontId="35" fillId="0" borderId="4" xfId="0" applyFont="1" applyBorder="1" applyAlignment="1">
      <alignment horizontal="center" vertical="center" shrinkToFit="1"/>
    </xf>
    <xf numFmtId="0" fontId="35" fillId="0" borderId="7" xfId="0" applyFont="1" applyBorder="1" applyAlignment="1">
      <alignment horizontal="center" vertical="center"/>
    </xf>
    <xf numFmtId="0" fontId="35" fillId="0" borderId="3" xfId="1387" applyFont="1" applyFill="1" applyBorder="1" applyAlignment="1">
      <alignment vertical="center"/>
    </xf>
    <xf numFmtId="0" fontId="35" fillId="0" borderId="3" xfId="1387" applyFont="1" applyBorder="1" applyAlignment="1">
      <alignment vertical="center"/>
    </xf>
    <xf numFmtId="0" fontId="34" fillId="0" borderId="0" xfId="0" applyFont="1" applyFill="1">
      <alignment vertical="center"/>
    </xf>
    <xf numFmtId="0" fontId="35" fillId="0" borderId="0" xfId="0" applyFont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Fill="1" applyBorder="1" applyAlignment="1">
      <alignment horizontal="center" vertical="center" wrapText="1"/>
    </xf>
    <xf numFmtId="178" fontId="35" fillId="0" borderId="0" xfId="0" applyNumberFormat="1" applyFont="1" applyFill="1">
      <alignment vertical="center"/>
    </xf>
    <xf numFmtId="181" fontId="35" fillId="0" borderId="0" xfId="0" applyNumberFormat="1" applyFont="1" applyFill="1">
      <alignment vertical="center"/>
    </xf>
    <xf numFmtId="179" fontId="35" fillId="0" borderId="0" xfId="0" applyNumberFormat="1" applyFont="1" applyFill="1">
      <alignment vertical="center"/>
    </xf>
    <xf numFmtId="182" fontId="35" fillId="0" borderId="0" xfId="0" applyNumberFormat="1" applyFont="1" applyFill="1">
      <alignment vertical="center"/>
    </xf>
    <xf numFmtId="182" fontId="34" fillId="0" borderId="0" xfId="0" applyNumberFormat="1" applyFont="1" applyAlignment="1">
      <alignment vertical="center" shrinkToFit="1"/>
    </xf>
    <xf numFmtId="0" fontId="37" fillId="0" borderId="0" xfId="2" applyNumberFormat="1" applyFont="1" applyFill="1" applyBorder="1" applyAlignment="1">
      <alignment vertical="center"/>
    </xf>
    <xf numFmtId="0" fontId="36" fillId="0" borderId="3" xfId="1148" applyFont="1" applyBorder="1" applyAlignment="1" applyProtection="1">
      <alignment vertical="center"/>
      <protection locked="0"/>
    </xf>
    <xf numFmtId="0" fontId="34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4" fillId="0" borderId="44" xfId="0" applyFont="1" applyFill="1" applyBorder="1" applyAlignment="1">
      <alignment vertical="center"/>
    </xf>
    <xf numFmtId="0" fontId="39" fillId="0" borderId="45" xfId="2" applyNumberFormat="1" applyFont="1" applyFill="1" applyBorder="1" applyAlignment="1">
      <alignment horizontal="center" vertical="center" wrapText="1" shrinkToFit="1"/>
    </xf>
    <xf numFmtId="0" fontId="39" fillId="0" borderId="0" xfId="2" applyNumberFormat="1" applyFont="1" applyFill="1" applyBorder="1" applyAlignment="1">
      <alignment horizontal="center" vertical="center" wrapText="1" shrinkToFit="1"/>
    </xf>
    <xf numFmtId="0" fontId="34" fillId="0" borderId="4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/>
    </xf>
    <xf numFmtId="0" fontId="35" fillId="0" borderId="21" xfId="0" applyFont="1" applyBorder="1" applyAlignment="1">
      <alignment horizontal="center" vertical="center" shrinkToFit="1"/>
    </xf>
    <xf numFmtId="0" fontId="35" fillId="0" borderId="3" xfId="1387" applyFont="1" applyFill="1" applyBorder="1">
      <alignment vertical="center"/>
    </xf>
    <xf numFmtId="177" fontId="34" fillId="0" borderId="45" xfId="0" applyNumberFormat="1" applyFont="1" applyFill="1" applyBorder="1" applyAlignment="1">
      <alignment horizontal="right" vertical="center" shrinkToFit="1"/>
    </xf>
    <xf numFmtId="177" fontId="34" fillId="0" borderId="0" xfId="0" applyNumberFormat="1" applyFont="1" applyFill="1" applyBorder="1" applyAlignment="1">
      <alignment horizontal="right" vertical="center" shrinkToFit="1"/>
    </xf>
    <xf numFmtId="0" fontId="35" fillId="0" borderId="3" xfId="1387" applyFont="1" applyBorder="1">
      <alignment vertical="center"/>
    </xf>
    <xf numFmtId="0" fontId="38" fillId="0" borderId="0" xfId="2" applyNumberFormat="1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45" xfId="2" applyNumberFormat="1" applyFont="1" applyFill="1" applyBorder="1" applyAlignment="1">
      <alignment horizontal="center" vertical="center" wrapText="1" shrinkToFit="1"/>
    </xf>
    <xf numFmtId="0" fontId="36" fillId="0" borderId="0" xfId="2" applyNumberFormat="1" applyFont="1" applyFill="1" applyBorder="1" applyAlignment="1">
      <alignment horizontal="center" vertical="center" wrapText="1" shrinkToFit="1"/>
    </xf>
    <xf numFmtId="0" fontId="35" fillId="0" borderId="4" xfId="0" applyFont="1" applyFill="1" applyBorder="1" applyAlignment="1">
      <alignment vertical="center"/>
    </xf>
    <xf numFmtId="0" fontId="35" fillId="0" borderId="21" xfId="0" applyFont="1" applyFill="1" applyBorder="1" applyAlignment="1">
      <alignment vertical="center"/>
    </xf>
    <xf numFmtId="177" fontId="35" fillId="0" borderId="45" xfId="0" applyNumberFormat="1" applyFont="1" applyFill="1" applyBorder="1" applyAlignment="1">
      <alignment horizontal="right" vertical="center" shrinkToFit="1"/>
    </xf>
    <xf numFmtId="177" fontId="35" fillId="0" borderId="0" xfId="0" applyNumberFormat="1" applyFont="1" applyFill="1" applyBorder="1" applyAlignment="1">
      <alignment horizontal="right" vertical="center" shrinkToFit="1"/>
    </xf>
    <xf numFmtId="0" fontId="34" fillId="0" borderId="0" xfId="0" applyFont="1" applyBorder="1">
      <alignment vertical="center"/>
    </xf>
    <xf numFmtId="0" fontId="34" fillId="0" borderId="47" xfId="0" applyFont="1" applyBorder="1">
      <alignment vertical="center"/>
    </xf>
    <xf numFmtId="0" fontId="34" fillId="0" borderId="48" xfId="0" applyFont="1" applyBorder="1">
      <alignment vertical="center"/>
    </xf>
    <xf numFmtId="0" fontId="34" fillId="0" borderId="49" xfId="0" applyFont="1" applyBorder="1">
      <alignment vertical="center"/>
    </xf>
    <xf numFmtId="0" fontId="34" fillId="0" borderId="50" xfId="0" applyFont="1" applyBorder="1">
      <alignment vertical="center"/>
    </xf>
    <xf numFmtId="0" fontId="34" fillId="28" borderId="3" xfId="0" applyFont="1" applyFill="1" applyBorder="1">
      <alignment vertical="center"/>
    </xf>
    <xf numFmtId="0" fontId="34" fillId="0" borderId="51" xfId="0" applyFont="1" applyBorder="1" applyAlignment="1">
      <alignment vertical="center"/>
    </xf>
    <xf numFmtId="0" fontId="34" fillId="29" borderId="3" xfId="0" applyFont="1" applyFill="1" applyBorder="1">
      <alignment vertical="center"/>
    </xf>
    <xf numFmtId="0" fontId="34" fillId="30" borderId="3" xfId="0" applyFont="1" applyFill="1" applyBorder="1">
      <alignment vertical="center"/>
    </xf>
    <xf numFmtId="0" fontId="34" fillId="31" borderId="3" xfId="0" applyFont="1" applyFill="1" applyBorder="1">
      <alignment vertical="center"/>
    </xf>
    <xf numFmtId="0" fontId="34" fillId="32" borderId="3" xfId="0" applyFont="1" applyFill="1" applyBorder="1">
      <alignment vertical="center"/>
    </xf>
    <xf numFmtId="0" fontId="34" fillId="0" borderId="52" xfId="0" applyFont="1" applyBorder="1">
      <alignment vertical="center"/>
    </xf>
    <xf numFmtId="0" fontId="34" fillId="0" borderId="53" xfId="0" applyFont="1" applyBorder="1">
      <alignment vertical="center"/>
    </xf>
    <xf numFmtId="0" fontId="34" fillId="0" borderId="54" xfId="0" applyFont="1" applyBorder="1">
      <alignment vertical="center"/>
    </xf>
    <xf numFmtId="0" fontId="34" fillId="0" borderId="51" xfId="0" applyFont="1" applyBorder="1">
      <alignment vertical="center"/>
    </xf>
    <xf numFmtId="179" fontId="34" fillId="0" borderId="0" xfId="1551" applyNumberFormat="1" applyFont="1" applyBorder="1">
      <alignment vertical="center"/>
    </xf>
    <xf numFmtId="179" fontId="34" fillId="0" borderId="0" xfId="1551" applyNumberFormat="1" applyFont="1" applyBorder="1" applyAlignment="1">
      <alignment vertical="center"/>
    </xf>
    <xf numFmtId="0" fontId="34" fillId="0" borderId="54" xfId="0" applyFont="1" applyBorder="1" applyAlignment="1">
      <alignment vertical="center"/>
    </xf>
    <xf numFmtId="0" fontId="44" fillId="0" borderId="0" xfId="0" applyFont="1" applyBorder="1">
      <alignment vertical="center"/>
    </xf>
    <xf numFmtId="183" fontId="34" fillId="0" borderId="0" xfId="0" applyNumberFormat="1" applyFont="1" applyBorder="1">
      <alignment vertical="center"/>
    </xf>
    <xf numFmtId="184" fontId="34" fillId="0" borderId="0" xfId="0" applyNumberFormat="1" applyFont="1" applyBorder="1">
      <alignment vertical="center"/>
    </xf>
    <xf numFmtId="183" fontId="34" fillId="0" borderId="0" xfId="0" applyNumberFormat="1" applyFont="1" applyBorder="1" applyAlignment="1">
      <alignment vertical="center" shrinkToFit="1"/>
    </xf>
    <xf numFmtId="0" fontId="35" fillId="0" borderId="22" xfId="0" applyFont="1" applyFill="1" applyBorder="1" applyAlignment="1">
      <alignment vertical="center" shrinkToFit="1"/>
    </xf>
    <xf numFmtId="0" fontId="35" fillId="0" borderId="57" xfId="0" applyFont="1" applyBorder="1">
      <alignment vertical="center"/>
    </xf>
    <xf numFmtId="180" fontId="34" fillId="0" borderId="0" xfId="0" applyNumberFormat="1" applyFont="1" applyFill="1">
      <alignment vertical="center"/>
    </xf>
    <xf numFmtId="0" fontId="35" fillId="0" borderId="19" xfId="0" applyFont="1" applyFill="1" applyBorder="1" applyAlignment="1">
      <alignment vertical="center" shrinkToFit="1"/>
    </xf>
    <xf numFmtId="179" fontId="35" fillId="0" borderId="58" xfId="0" applyNumberFormat="1" applyFont="1" applyBorder="1" applyAlignment="1">
      <alignment horizontal="right" vertical="center"/>
    </xf>
    <xf numFmtId="179" fontId="35" fillId="0" borderId="55" xfId="0" applyNumberFormat="1" applyFont="1" applyBorder="1" applyAlignment="1">
      <alignment horizontal="right" vertical="center"/>
    </xf>
    <xf numFmtId="179" fontId="35" fillId="0" borderId="59" xfId="0" applyNumberFormat="1" applyFont="1" applyBorder="1" applyAlignment="1">
      <alignment horizontal="right" vertical="center"/>
    </xf>
    <xf numFmtId="178" fontId="35" fillId="0" borderId="3" xfId="0" applyNumberFormat="1" applyFont="1" applyBorder="1" applyAlignment="1">
      <alignment horizontal="right" vertical="center"/>
    </xf>
    <xf numFmtId="181" fontId="35" fillId="0" borderId="3" xfId="0" applyNumberFormat="1" applyFont="1" applyBorder="1" applyAlignment="1">
      <alignment horizontal="right" vertical="center"/>
    </xf>
    <xf numFmtId="179" fontId="35" fillId="0" borderId="3" xfId="0" applyNumberFormat="1" applyFont="1" applyBorder="1" applyAlignment="1">
      <alignment horizontal="right" vertical="center"/>
    </xf>
    <xf numFmtId="179" fontId="35" fillId="0" borderId="25" xfId="0" applyNumberFormat="1" applyFont="1" applyFill="1" applyBorder="1" applyAlignment="1">
      <alignment horizontal="right" vertical="center" shrinkToFit="1"/>
    </xf>
    <xf numFmtId="179" fontId="35" fillId="0" borderId="55" xfId="0" applyNumberFormat="1" applyFont="1" applyFill="1" applyBorder="1" applyAlignment="1">
      <alignment horizontal="right" vertical="center" shrinkToFit="1"/>
    </xf>
    <xf numFmtId="178" fontId="35" fillId="0" borderId="3" xfId="0" applyNumberFormat="1" applyFont="1" applyFill="1" applyBorder="1" applyAlignment="1">
      <alignment horizontal="right" vertical="center" shrinkToFit="1"/>
    </xf>
    <xf numFmtId="181" fontId="35" fillId="0" borderId="3" xfId="0" applyNumberFormat="1" applyFont="1" applyFill="1" applyBorder="1" applyAlignment="1">
      <alignment horizontal="right" vertical="center" shrinkToFit="1"/>
    </xf>
    <xf numFmtId="179" fontId="35" fillId="0" borderId="3" xfId="0" applyNumberFormat="1" applyFont="1" applyFill="1" applyBorder="1" applyAlignment="1">
      <alignment horizontal="right" vertical="center" shrinkToFit="1"/>
    </xf>
    <xf numFmtId="178" fontId="35" fillId="0" borderId="29" xfId="1" applyNumberFormat="1" applyFont="1" applyBorder="1" applyAlignment="1">
      <alignment horizontal="right" vertical="center" shrinkToFit="1"/>
    </xf>
    <xf numFmtId="178" fontId="35" fillId="0" borderId="4" xfId="0" applyNumberFormat="1" applyFont="1" applyBorder="1" applyAlignment="1">
      <alignment horizontal="right" vertical="center" shrinkToFit="1"/>
    </xf>
    <xf numFmtId="178" fontId="35" fillId="0" borderId="7" xfId="1" applyNumberFormat="1" applyFont="1" applyFill="1" applyBorder="1" applyAlignment="1">
      <alignment horizontal="right" vertical="center" shrinkToFit="1"/>
    </xf>
    <xf numFmtId="178" fontId="35" fillId="0" borderId="24" xfId="1" applyNumberFormat="1" applyFont="1" applyBorder="1" applyAlignment="1">
      <alignment horizontal="right" vertical="center" shrinkToFit="1"/>
    </xf>
    <xf numFmtId="178" fontId="35" fillId="0" borderId="36" xfId="1" applyNumberFormat="1" applyFont="1" applyBorder="1" applyAlignment="1">
      <alignment horizontal="right" vertical="center" shrinkToFit="1"/>
    </xf>
    <xf numFmtId="178" fontId="35" fillId="0" borderId="31" xfId="1" applyNumberFormat="1" applyFont="1" applyBorder="1" applyAlignment="1">
      <alignment horizontal="right" vertical="center" shrinkToFit="1"/>
    </xf>
    <xf numFmtId="178" fontId="35" fillId="0" borderId="6" xfId="1" applyNumberFormat="1" applyFont="1" applyBorder="1" applyAlignment="1">
      <alignment horizontal="right" vertical="center" shrinkToFit="1"/>
    </xf>
    <xf numFmtId="178" fontId="35" fillId="0" borderId="7" xfId="1" applyNumberFormat="1" applyFont="1" applyBorder="1" applyAlignment="1">
      <alignment horizontal="right" vertical="center" shrinkToFit="1"/>
    </xf>
    <xf numFmtId="181" fontId="35" fillId="0" borderId="4" xfId="0" applyNumberFormat="1" applyFont="1" applyBorder="1" applyAlignment="1">
      <alignment horizontal="right" vertical="center" shrinkToFit="1"/>
    </xf>
    <xf numFmtId="181" fontId="35" fillId="0" borderId="7" xfId="0" applyNumberFormat="1" applyFont="1" applyBorder="1" applyAlignment="1">
      <alignment horizontal="right" vertical="center" shrinkToFit="1"/>
    </xf>
    <xf numFmtId="178" fontId="35" fillId="0" borderId="3" xfId="1" applyNumberFormat="1" applyFont="1" applyFill="1" applyBorder="1" applyAlignment="1">
      <alignment horizontal="right" vertical="center" shrinkToFit="1"/>
    </xf>
    <xf numFmtId="178" fontId="35" fillId="0" borderId="3" xfId="0" applyNumberFormat="1" applyFont="1" applyBorder="1" applyAlignment="1">
      <alignment horizontal="right" vertical="center" shrinkToFit="1"/>
    </xf>
    <xf numFmtId="178" fontId="35" fillId="0" borderId="32" xfId="1" applyNumberFormat="1" applyFont="1" applyBorder="1" applyAlignment="1">
      <alignment horizontal="right" vertical="center" shrinkToFit="1"/>
    </xf>
    <xf numFmtId="178" fontId="35" fillId="0" borderId="30" xfId="1" applyNumberFormat="1" applyFont="1" applyBorder="1" applyAlignment="1">
      <alignment horizontal="right" vertical="center" shrinkToFit="1"/>
    </xf>
    <xf numFmtId="178" fontId="35" fillId="0" borderId="5" xfId="1" applyNumberFormat="1" applyFont="1" applyBorder="1" applyAlignment="1">
      <alignment horizontal="right" vertical="center" shrinkToFit="1"/>
    </xf>
    <xf numFmtId="181" fontId="35" fillId="0" borderId="3" xfId="0" applyNumberFormat="1" applyFont="1" applyBorder="1" applyAlignment="1">
      <alignment horizontal="right" vertical="center" shrinkToFit="1"/>
    </xf>
    <xf numFmtId="181" fontId="35" fillId="0" borderId="32" xfId="0" applyNumberFormat="1" applyFont="1" applyBorder="1" applyAlignment="1">
      <alignment horizontal="right" vertical="center" shrinkToFit="1"/>
    </xf>
    <xf numFmtId="178" fontId="35" fillId="0" borderId="43" xfId="0" applyNumberFormat="1" applyFont="1" applyBorder="1" applyAlignment="1">
      <alignment horizontal="right" vertical="center"/>
    </xf>
    <xf numFmtId="181" fontId="35" fillId="0" borderId="43" xfId="0" applyNumberFormat="1" applyFont="1" applyBorder="1" applyAlignment="1">
      <alignment horizontal="right" vertical="center"/>
    </xf>
    <xf numFmtId="181" fontId="35" fillId="0" borderId="55" xfId="0" applyNumberFormat="1" applyFont="1" applyBorder="1" applyAlignment="1">
      <alignment horizontal="right" vertical="center"/>
    </xf>
    <xf numFmtId="178" fontId="35" fillId="0" borderId="18" xfId="1" applyNumberFormat="1" applyFont="1" applyBorder="1" applyAlignment="1">
      <alignment horizontal="right" vertical="center" shrinkToFit="1"/>
    </xf>
    <xf numFmtId="178" fontId="35" fillId="0" borderId="3" xfId="1" applyNumberFormat="1" applyFont="1" applyBorder="1" applyAlignment="1">
      <alignment horizontal="right" vertical="center" shrinkToFit="1"/>
    </xf>
    <xf numFmtId="178" fontId="36" fillId="0" borderId="7" xfId="1" applyNumberFormat="1" applyFont="1" applyFill="1" applyBorder="1" applyAlignment="1">
      <alignment horizontal="right" vertical="center" shrinkToFit="1"/>
    </xf>
    <xf numFmtId="178" fontId="36" fillId="0" borderId="5" xfId="1" applyNumberFormat="1" applyFont="1" applyBorder="1" applyAlignment="1">
      <alignment horizontal="right" vertical="center" shrinkToFit="1"/>
    </xf>
    <xf numFmtId="178" fontId="36" fillId="0" borderId="5" xfId="1" applyNumberFormat="1" applyFont="1" applyFill="1" applyBorder="1" applyAlignment="1">
      <alignment horizontal="right" vertical="center" shrinkToFit="1"/>
    </xf>
    <xf numFmtId="178" fontId="35" fillId="0" borderId="43" xfId="0" applyNumberFormat="1" applyFont="1" applyFill="1" applyBorder="1" applyAlignment="1">
      <alignment horizontal="right" vertical="center" shrinkToFit="1"/>
    </xf>
    <xf numFmtId="178" fontId="35" fillId="0" borderId="26" xfId="0" applyNumberFormat="1" applyFont="1" applyFill="1" applyBorder="1" applyAlignment="1">
      <alignment horizontal="right" vertical="center" shrinkToFit="1"/>
    </xf>
    <xf numFmtId="181" fontId="35" fillId="0" borderId="59" xfId="0" applyNumberFormat="1" applyFont="1" applyFill="1" applyBorder="1" applyAlignment="1">
      <alignment horizontal="right" vertical="center" shrinkToFit="1"/>
    </xf>
    <xf numFmtId="181" fontId="35" fillId="0" borderId="55" xfId="0" applyNumberFormat="1" applyFont="1" applyFill="1" applyBorder="1" applyAlignment="1">
      <alignment horizontal="right" vertical="center"/>
    </xf>
    <xf numFmtId="178" fontId="35" fillId="0" borderId="7" xfId="0" applyNumberFormat="1" applyFont="1" applyFill="1" applyBorder="1" applyAlignment="1">
      <alignment horizontal="right" vertical="center" shrinkToFit="1"/>
    </xf>
    <xf numFmtId="178" fontId="36" fillId="0" borderId="3" xfId="0" applyNumberFormat="1" applyFont="1" applyFill="1" applyBorder="1" applyAlignment="1">
      <alignment horizontal="right" vertical="center"/>
    </xf>
    <xf numFmtId="179" fontId="35" fillId="0" borderId="7" xfId="1" applyNumberFormat="1" applyFont="1" applyBorder="1" applyAlignment="1">
      <alignment horizontal="right" vertical="center" shrinkToFit="1"/>
    </xf>
    <xf numFmtId="181" fontId="35" fillId="0" borderId="7" xfId="1" applyNumberFormat="1" applyFont="1" applyBorder="1" applyAlignment="1">
      <alignment horizontal="right" vertical="center" shrinkToFit="1"/>
    </xf>
    <xf numFmtId="181" fontId="36" fillId="0" borderId="5" xfId="1" applyNumberFormat="1" applyFont="1" applyFill="1" applyBorder="1" applyAlignment="1">
      <alignment horizontal="right" vertical="center" shrinkToFit="1"/>
    </xf>
    <xf numFmtId="179" fontId="36" fillId="0" borderId="7" xfId="1" applyNumberFormat="1" applyFont="1" applyFill="1" applyBorder="1" applyAlignment="1">
      <alignment horizontal="right" vertical="center" shrinkToFit="1"/>
    </xf>
    <xf numFmtId="178" fontId="35" fillId="0" borderId="4" xfId="1" applyNumberFormat="1" applyFont="1" applyFill="1" applyBorder="1" applyAlignment="1">
      <alignment horizontal="right" vertical="center" shrinkToFit="1"/>
    </xf>
    <xf numFmtId="178" fontId="35" fillId="0" borderId="23" xfId="1" applyNumberFormat="1" applyFont="1" applyFill="1" applyBorder="1" applyAlignment="1">
      <alignment horizontal="right" vertical="center" shrinkToFit="1"/>
    </xf>
    <xf numFmtId="178" fontId="35" fillId="0" borderId="27" xfId="1" applyNumberFormat="1" applyFont="1" applyFill="1" applyBorder="1" applyAlignment="1">
      <alignment horizontal="right" vertical="center" shrinkToFit="1"/>
    </xf>
    <xf numFmtId="178" fontId="35" fillId="0" borderId="28" xfId="1" applyNumberFormat="1" applyFont="1" applyFill="1" applyBorder="1" applyAlignment="1">
      <alignment horizontal="right" vertical="center" shrinkToFit="1"/>
    </xf>
    <xf numFmtId="178" fontId="35" fillId="0" borderId="22" xfId="1" applyNumberFormat="1" applyFont="1" applyFill="1" applyBorder="1" applyAlignment="1">
      <alignment horizontal="right" vertical="center" shrinkToFit="1"/>
    </xf>
    <xf numFmtId="178" fontId="35" fillId="0" borderId="25" xfId="1" applyNumberFormat="1" applyFont="1" applyFill="1" applyBorder="1" applyAlignment="1">
      <alignment horizontal="right" vertical="center" shrinkToFit="1"/>
    </xf>
    <xf numFmtId="178" fontId="35" fillId="0" borderId="26" xfId="1" applyNumberFormat="1" applyFont="1" applyFill="1" applyBorder="1" applyAlignment="1">
      <alignment horizontal="right" vertical="center" shrinkToFit="1"/>
    </xf>
    <xf numFmtId="178" fontId="35" fillId="0" borderId="32" xfId="1" applyNumberFormat="1" applyFont="1" applyFill="1" applyBorder="1" applyAlignment="1">
      <alignment horizontal="right" vertical="center" shrinkToFit="1"/>
    </xf>
    <xf numFmtId="178" fontId="35" fillId="0" borderId="33" xfId="1" applyNumberFormat="1" applyFont="1" applyFill="1" applyBorder="1" applyAlignment="1">
      <alignment horizontal="right" vertical="center" shrinkToFit="1"/>
    </xf>
    <xf numFmtId="178" fontId="35" fillId="0" borderId="34" xfId="1" applyNumberFormat="1" applyFont="1" applyFill="1" applyBorder="1" applyAlignment="1">
      <alignment horizontal="right" vertical="center" shrinkToFit="1"/>
    </xf>
    <xf numFmtId="178" fontId="35" fillId="0" borderId="35" xfId="1" applyNumberFormat="1" applyFont="1" applyFill="1" applyBorder="1" applyAlignment="1">
      <alignment horizontal="right" vertical="center" shrinkToFit="1"/>
    </xf>
    <xf numFmtId="178" fontId="35" fillId="0" borderId="5" xfId="1" applyNumberFormat="1" applyFont="1" applyFill="1" applyBorder="1" applyAlignment="1">
      <alignment horizontal="right" vertical="center" shrinkToFit="1"/>
    </xf>
    <xf numFmtId="178" fontId="35" fillId="0" borderId="4" xfId="0" applyNumberFormat="1" applyFont="1" applyFill="1" applyBorder="1" applyAlignment="1">
      <alignment horizontal="right" vertical="center" shrinkToFit="1"/>
    </xf>
    <xf numFmtId="178" fontId="36" fillId="0" borderId="6" xfId="1" applyNumberFormat="1" applyFont="1" applyFill="1" applyBorder="1" applyAlignment="1">
      <alignment horizontal="right" vertical="center" shrinkToFit="1"/>
    </xf>
    <xf numFmtId="178" fontId="36" fillId="0" borderId="30" xfId="1" applyNumberFormat="1" applyFont="1" applyFill="1" applyBorder="1" applyAlignment="1">
      <alignment horizontal="right" vertical="center" shrinkToFit="1"/>
    </xf>
    <xf numFmtId="0" fontId="43" fillId="27" borderId="4" xfId="0" applyFont="1" applyFill="1" applyBorder="1" applyAlignment="1">
      <alignment horizontal="center" vertical="center" wrapText="1"/>
    </xf>
    <xf numFmtId="0" fontId="43" fillId="27" borderId="21" xfId="0" applyFont="1" applyFill="1" applyBorder="1" applyAlignment="1">
      <alignment horizontal="center" vertical="center" wrapText="1"/>
    </xf>
    <xf numFmtId="0" fontId="35" fillId="27" borderId="4" xfId="0" applyFont="1" applyFill="1" applyBorder="1" applyAlignment="1">
      <alignment horizontal="center" vertical="center" wrapText="1"/>
    </xf>
    <xf numFmtId="0" fontId="35" fillId="27" borderId="21" xfId="0" applyFont="1" applyFill="1" applyBorder="1" applyAlignment="1">
      <alignment horizontal="center" vertical="center" wrapText="1"/>
    </xf>
    <xf numFmtId="0" fontId="35" fillId="27" borderId="4" xfId="0" applyFont="1" applyFill="1" applyBorder="1" applyAlignment="1">
      <alignment horizontal="center" vertical="center"/>
    </xf>
    <xf numFmtId="0" fontId="35" fillId="27" borderId="20" xfId="0" applyFont="1" applyFill="1" applyBorder="1" applyAlignment="1">
      <alignment horizontal="center" vertical="center"/>
    </xf>
    <xf numFmtId="0" fontId="35" fillId="27" borderId="21" xfId="0" applyFont="1" applyFill="1" applyBorder="1" applyAlignment="1">
      <alignment horizontal="center" vertical="center"/>
    </xf>
    <xf numFmtId="0" fontId="35" fillId="27" borderId="3" xfId="0" applyFont="1" applyFill="1" applyBorder="1" applyAlignment="1">
      <alignment horizontal="center" vertical="center"/>
    </xf>
    <xf numFmtId="0" fontId="35" fillId="27" borderId="19" xfId="0" applyFont="1" applyFill="1" applyBorder="1" applyAlignment="1">
      <alignment horizontal="center" vertical="center"/>
    </xf>
    <xf numFmtId="0" fontId="35" fillId="27" borderId="17" xfId="0" applyFont="1" applyFill="1" applyBorder="1" applyAlignment="1">
      <alignment horizontal="center" vertical="center"/>
    </xf>
    <xf numFmtId="0" fontId="35" fillId="27" borderId="18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 vertical="center" shrinkToFit="1"/>
    </xf>
    <xf numFmtId="0" fontId="35" fillId="0" borderId="6" xfId="0" applyFont="1" applyBorder="1" applyAlignment="1">
      <alignment horizontal="center" vertical="center" shrinkToFit="1"/>
    </xf>
    <xf numFmtId="0" fontId="35" fillId="0" borderId="37" xfId="0" applyFont="1" applyFill="1" applyBorder="1" applyAlignment="1">
      <alignment horizontal="center" vertical="center" wrapText="1"/>
    </xf>
    <xf numFmtId="0" fontId="35" fillId="0" borderId="38" xfId="0" applyFont="1" applyFill="1" applyBorder="1" applyAlignment="1">
      <alignment horizontal="center" vertical="center" wrapText="1"/>
    </xf>
    <xf numFmtId="0" fontId="35" fillId="0" borderId="41" xfId="0" applyFont="1" applyFill="1" applyBorder="1" applyAlignment="1">
      <alignment horizontal="center" vertical="center" wrapText="1"/>
    </xf>
    <xf numFmtId="0" fontId="35" fillId="0" borderId="42" xfId="0" applyFont="1" applyFill="1" applyBorder="1" applyAlignment="1">
      <alignment horizontal="center" vertical="center" wrapText="1"/>
    </xf>
    <xf numFmtId="0" fontId="35" fillId="0" borderId="22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9" xfId="0" applyFont="1" applyFill="1" applyBorder="1" applyAlignment="1">
      <alignment horizontal="center" vertical="center" wrapText="1"/>
    </xf>
    <xf numFmtId="0" fontId="35" fillId="0" borderId="40" xfId="0" applyFont="1" applyFill="1" applyBorder="1" applyAlignment="1">
      <alignment horizontal="center" vertical="center" wrapText="1"/>
    </xf>
    <xf numFmtId="0" fontId="35" fillId="0" borderId="56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21" xfId="0" applyFont="1" applyFill="1" applyBorder="1" applyAlignment="1">
      <alignment horizontal="center" vertical="center" wrapText="1"/>
    </xf>
    <xf numFmtId="0" fontId="35" fillId="0" borderId="60" xfId="0" applyFont="1" applyFill="1" applyBorder="1" applyAlignment="1">
      <alignment horizontal="center" vertical="center" wrapText="1"/>
    </xf>
    <xf numFmtId="0" fontId="35" fillId="0" borderId="61" xfId="0" applyFont="1" applyFill="1" applyBorder="1" applyAlignment="1">
      <alignment horizontal="center" vertical="center" wrapText="1"/>
    </xf>
    <xf numFmtId="0" fontId="35" fillId="0" borderId="62" xfId="0" applyFont="1" applyFill="1" applyBorder="1" applyAlignment="1">
      <alignment horizontal="center" vertical="center" wrapText="1"/>
    </xf>
    <xf numFmtId="0" fontId="35" fillId="0" borderId="6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horizontal="center" vertical="center"/>
    </xf>
    <xf numFmtId="0" fontId="38" fillId="0" borderId="4" xfId="2" applyNumberFormat="1" applyFont="1" applyFill="1" applyBorder="1" applyAlignment="1">
      <alignment horizontal="center" vertical="center" wrapText="1" shrinkToFit="1"/>
    </xf>
    <xf numFmtId="0" fontId="38" fillId="0" borderId="21" xfId="2" applyNumberFormat="1" applyFont="1" applyFill="1" applyBorder="1" applyAlignment="1">
      <alignment horizontal="center" vertical="center" wrapText="1" shrinkToFit="1"/>
    </xf>
    <xf numFmtId="0" fontId="35" fillId="27" borderId="4" xfId="0" applyFont="1" applyFill="1" applyBorder="1" applyAlignment="1">
      <alignment vertical="center"/>
    </xf>
    <xf numFmtId="0" fontId="35" fillId="27" borderId="21" xfId="0" applyFont="1" applyFill="1" applyBorder="1" applyAlignment="1">
      <alignment vertical="center"/>
    </xf>
    <xf numFmtId="0" fontId="35" fillId="27" borderId="29" xfId="0" applyFont="1" applyFill="1" applyBorder="1" applyAlignment="1">
      <alignment horizontal="center" vertical="center" shrinkToFit="1"/>
    </xf>
    <xf numFmtId="0" fontId="35" fillId="27" borderId="46" xfId="0" applyFont="1" applyFill="1" applyBorder="1" applyAlignment="1">
      <alignment horizontal="center" vertical="center" shrinkToFit="1"/>
    </xf>
    <xf numFmtId="0" fontId="38" fillId="27" borderId="4" xfId="2" applyNumberFormat="1" applyFont="1" applyFill="1" applyBorder="1" applyAlignment="1">
      <alignment horizontal="center" vertical="center" wrapText="1" shrinkToFit="1"/>
    </xf>
    <xf numFmtId="0" fontId="38" fillId="27" borderId="21" xfId="2" applyNumberFormat="1" applyFont="1" applyFill="1" applyBorder="1" applyAlignment="1">
      <alignment horizontal="center" vertical="center" wrapText="1" shrinkToFit="1"/>
    </xf>
  </cellXfs>
  <cellStyles count="1745">
    <cellStyle name="0,0_x000d__x000a_NA_x000d__x000a_" xfId="1390" xr:uid="{00000000-0005-0000-0000-000000000000}"/>
    <cellStyle name="20% - アクセント 1 10" xfId="3" xr:uid="{00000000-0005-0000-0000-000001000000}"/>
    <cellStyle name="20% - アクセント 1 11" xfId="4" xr:uid="{00000000-0005-0000-0000-000002000000}"/>
    <cellStyle name="20% - アクセント 1 12" xfId="5" xr:uid="{00000000-0005-0000-0000-000003000000}"/>
    <cellStyle name="20% - アクセント 1 13" xfId="6" xr:uid="{00000000-0005-0000-0000-000004000000}"/>
    <cellStyle name="20% - アクセント 1 14" xfId="7" xr:uid="{00000000-0005-0000-0000-000005000000}"/>
    <cellStyle name="20% - アクセント 1 15" xfId="8" xr:uid="{00000000-0005-0000-0000-000006000000}"/>
    <cellStyle name="20% - アクセント 1 16" xfId="9" xr:uid="{00000000-0005-0000-0000-000007000000}"/>
    <cellStyle name="20% - アクセント 1 17" xfId="10" xr:uid="{00000000-0005-0000-0000-000008000000}"/>
    <cellStyle name="20% - アクセント 1 18" xfId="11" xr:uid="{00000000-0005-0000-0000-000009000000}"/>
    <cellStyle name="20% - アクセント 1 19" xfId="12" xr:uid="{00000000-0005-0000-0000-00000A000000}"/>
    <cellStyle name="20% - アクセント 1 2" xfId="13" xr:uid="{00000000-0005-0000-0000-00000B000000}"/>
    <cellStyle name="20% - アクセント 1 2 2" xfId="14" xr:uid="{00000000-0005-0000-0000-00000C000000}"/>
    <cellStyle name="20% - アクセント 1 20" xfId="15" xr:uid="{00000000-0005-0000-0000-00000D000000}"/>
    <cellStyle name="20% - アクセント 1 21" xfId="16" xr:uid="{00000000-0005-0000-0000-00000E000000}"/>
    <cellStyle name="20% - アクセント 1 22" xfId="17" xr:uid="{00000000-0005-0000-0000-00000F000000}"/>
    <cellStyle name="20% - アクセント 1 23" xfId="18" xr:uid="{00000000-0005-0000-0000-000010000000}"/>
    <cellStyle name="20% - アクセント 1 24" xfId="19" xr:uid="{00000000-0005-0000-0000-000011000000}"/>
    <cellStyle name="20% - アクセント 1 25" xfId="20" xr:uid="{00000000-0005-0000-0000-000012000000}"/>
    <cellStyle name="20% - アクセント 1 3" xfId="21" xr:uid="{00000000-0005-0000-0000-000013000000}"/>
    <cellStyle name="20% - アクセント 1 3 2" xfId="22" xr:uid="{00000000-0005-0000-0000-000014000000}"/>
    <cellStyle name="20% - アクセント 1 4" xfId="23" xr:uid="{00000000-0005-0000-0000-000015000000}"/>
    <cellStyle name="20% - アクセント 1 5" xfId="24" xr:uid="{00000000-0005-0000-0000-000016000000}"/>
    <cellStyle name="20% - アクセント 1 6" xfId="25" xr:uid="{00000000-0005-0000-0000-000017000000}"/>
    <cellStyle name="20% - アクセント 1 7" xfId="26" xr:uid="{00000000-0005-0000-0000-000018000000}"/>
    <cellStyle name="20% - アクセント 1 8" xfId="27" xr:uid="{00000000-0005-0000-0000-000019000000}"/>
    <cellStyle name="20% - アクセント 1 9" xfId="28" xr:uid="{00000000-0005-0000-0000-00001A000000}"/>
    <cellStyle name="20% - アクセント 2 10" xfId="29" xr:uid="{00000000-0005-0000-0000-00001B000000}"/>
    <cellStyle name="20% - アクセント 2 11" xfId="30" xr:uid="{00000000-0005-0000-0000-00001C000000}"/>
    <cellStyle name="20% - アクセント 2 12" xfId="31" xr:uid="{00000000-0005-0000-0000-00001D000000}"/>
    <cellStyle name="20% - アクセント 2 13" xfId="32" xr:uid="{00000000-0005-0000-0000-00001E000000}"/>
    <cellStyle name="20% - アクセント 2 14" xfId="33" xr:uid="{00000000-0005-0000-0000-00001F000000}"/>
    <cellStyle name="20% - アクセント 2 15" xfId="34" xr:uid="{00000000-0005-0000-0000-000020000000}"/>
    <cellStyle name="20% - アクセント 2 16" xfId="35" xr:uid="{00000000-0005-0000-0000-000021000000}"/>
    <cellStyle name="20% - アクセント 2 17" xfId="36" xr:uid="{00000000-0005-0000-0000-000022000000}"/>
    <cellStyle name="20% - アクセント 2 18" xfId="37" xr:uid="{00000000-0005-0000-0000-000023000000}"/>
    <cellStyle name="20% - アクセント 2 19" xfId="38" xr:uid="{00000000-0005-0000-0000-000024000000}"/>
    <cellStyle name="20% - アクセント 2 2" xfId="39" xr:uid="{00000000-0005-0000-0000-000025000000}"/>
    <cellStyle name="20% - アクセント 2 2 2" xfId="40" xr:uid="{00000000-0005-0000-0000-000026000000}"/>
    <cellStyle name="20% - アクセント 2 20" xfId="41" xr:uid="{00000000-0005-0000-0000-000027000000}"/>
    <cellStyle name="20% - アクセント 2 21" xfId="42" xr:uid="{00000000-0005-0000-0000-000028000000}"/>
    <cellStyle name="20% - アクセント 2 22" xfId="43" xr:uid="{00000000-0005-0000-0000-000029000000}"/>
    <cellStyle name="20% - アクセント 2 23" xfId="44" xr:uid="{00000000-0005-0000-0000-00002A000000}"/>
    <cellStyle name="20% - アクセント 2 24" xfId="45" xr:uid="{00000000-0005-0000-0000-00002B000000}"/>
    <cellStyle name="20% - アクセント 2 25" xfId="46" xr:uid="{00000000-0005-0000-0000-00002C000000}"/>
    <cellStyle name="20% - アクセント 2 3" xfId="47" xr:uid="{00000000-0005-0000-0000-00002D000000}"/>
    <cellStyle name="20% - アクセント 2 3 2" xfId="48" xr:uid="{00000000-0005-0000-0000-00002E000000}"/>
    <cellStyle name="20% - アクセント 2 4" xfId="49" xr:uid="{00000000-0005-0000-0000-00002F000000}"/>
    <cellStyle name="20% - アクセント 2 5" xfId="50" xr:uid="{00000000-0005-0000-0000-000030000000}"/>
    <cellStyle name="20% - アクセント 2 6" xfId="51" xr:uid="{00000000-0005-0000-0000-000031000000}"/>
    <cellStyle name="20% - アクセント 2 7" xfId="52" xr:uid="{00000000-0005-0000-0000-000032000000}"/>
    <cellStyle name="20% - アクセント 2 8" xfId="53" xr:uid="{00000000-0005-0000-0000-000033000000}"/>
    <cellStyle name="20% - アクセント 2 9" xfId="54" xr:uid="{00000000-0005-0000-0000-000034000000}"/>
    <cellStyle name="20% - アクセント 3 10" xfId="55" xr:uid="{00000000-0005-0000-0000-000035000000}"/>
    <cellStyle name="20% - アクセント 3 11" xfId="56" xr:uid="{00000000-0005-0000-0000-000036000000}"/>
    <cellStyle name="20% - アクセント 3 12" xfId="57" xr:uid="{00000000-0005-0000-0000-000037000000}"/>
    <cellStyle name="20% - アクセント 3 13" xfId="58" xr:uid="{00000000-0005-0000-0000-000038000000}"/>
    <cellStyle name="20% - アクセント 3 14" xfId="59" xr:uid="{00000000-0005-0000-0000-000039000000}"/>
    <cellStyle name="20% - アクセント 3 15" xfId="60" xr:uid="{00000000-0005-0000-0000-00003A000000}"/>
    <cellStyle name="20% - アクセント 3 16" xfId="61" xr:uid="{00000000-0005-0000-0000-00003B000000}"/>
    <cellStyle name="20% - アクセント 3 17" xfId="62" xr:uid="{00000000-0005-0000-0000-00003C000000}"/>
    <cellStyle name="20% - アクセント 3 18" xfId="63" xr:uid="{00000000-0005-0000-0000-00003D000000}"/>
    <cellStyle name="20% - アクセント 3 19" xfId="64" xr:uid="{00000000-0005-0000-0000-00003E000000}"/>
    <cellStyle name="20% - アクセント 3 2" xfId="65" xr:uid="{00000000-0005-0000-0000-00003F000000}"/>
    <cellStyle name="20% - アクセント 3 2 2" xfId="66" xr:uid="{00000000-0005-0000-0000-000040000000}"/>
    <cellStyle name="20% - アクセント 3 20" xfId="67" xr:uid="{00000000-0005-0000-0000-000041000000}"/>
    <cellStyle name="20% - アクセント 3 21" xfId="68" xr:uid="{00000000-0005-0000-0000-000042000000}"/>
    <cellStyle name="20% - アクセント 3 22" xfId="69" xr:uid="{00000000-0005-0000-0000-000043000000}"/>
    <cellStyle name="20% - アクセント 3 23" xfId="70" xr:uid="{00000000-0005-0000-0000-000044000000}"/>
    <cellStyle name="20% - アクセント 3 24" xfId="71" xr:uid="{00000000-0005-0000-0000-000045000000}"/>
    <cellStyle name="20% - アクセント 3 25" xfId="72" xr:uid="{00000000-0005-0000-0000-000046000000}"/>
    <cellStyle name="20% - アクセント 3 3" xfId="73" xr:uid="{00000000-0005-0000-0000-000047000000}"/>
    <cellStyle name="20% - アクセント 3 3 2" xfId="74" xr:uid="{00000000-0005-0000-0000-000048000000}"/>
    <cellStyle name="20% - アクセント 3 4" xfId="75" xr:uid="{00000000-0005-0000-0000-000049000000}"/>
    <cellStyle name="20% - アクセント 3 5" xfId="76" xr:uid="{00000000-0005-0000-0000-00004A000000}"/>
    <cellStyle name="20% - アクセント 3 6" xfId="77" xr:uid="{00000000-0005-0000-0000-00004B000000}"/>
    <cellStyle name="20% - アクセント 3 7" xfId="78" xr:uid="{00000000-0005-0000-0000-00004C000000}"/>
    <cellStyle name="20% - アクセント 3 8" xfId="79" xr:uid="{00000000-0005-0000-0000-00004D000000}"/>
    <cellStyle name="20% - アクセント 3 9" xfId="80" xr:uid="{00000000-0005-0000-0000-00004E000000}"/>
    <cellStyle name="20% - アクセント 4 10" xfId="81" xr:uid="{00000000-0005-0000-0000-00004F000000}"/>
    <cellStyle name="20% - アクセント 4 11" xfId="82" xr:uid="{00000000-0005-0000-0000-000050000000}"/>
    <cellStyle name="20% - アクセント 4 12" xfId="83" xr:uid="{00000000-0005-0000-0000-000051000000}"/>
    <cellStyle name="20% - アクセント 4 13" xfId="84" xr:uid="{00000000-0005-0000-0000-000052000000}"/>
    <cellStyle name="20% - アクセント 4 14" xfId="85" xr:uid="{00000000-0005-0000-0000-000053000000}"/>
    <cellStyle name="20% - アクセント 4 15" xfId="86" xr:uid="{00000000-0005-0000-0000-000054000000}"/>
    <cellStyle name="20% - アクセント 4 16" xfId="87" xr:uid="{00000000-0005-0000-0000-000055000000}"/>
    <cellStyle name="20% - アクセント 4 17" xfId="88" xr:uid="{00000000-0005-0000-0000-000056000000}"/>
    <cellStyle name="20% - アクセント 4 18" xfId="89" xr:uid="{00000000-0005-0000-0000-000057000000}"/>
    <cellStyle name="20% - アクセント 4 19" xfId="90" xr:uid="{00000000-0005-0000-0000-000058000000}"/>
    <cellStyle name="20% - アクセント 4 2" xfId="91" xr:uid="{00000000-0005-0000-0000-000059000000}"/>
    <cellStyle name="20% - アクセント 4 2 2" xfId="92" xr:uid="{00000000-0005-0000-0000-00005A000000}"/>
    <cellStyle name="20% - アクセント 4 20" xfId="93" xr:uid="{00000000-0005-0000-0000-00005B000000}"/>
    <cellStyle name="20% - アクセント 4 21" xfId="94" xr:uid="{00000000-0005-0000-0000-00005C000000}"/>
    <cellStyle name="20% - アクセント 4 22" xfId="95" xr:uid="{00000000-0005-0000-0000-00005D000000}"/>
    <cellStyle name="20% - アクセント 4 23" xfId="96" xr:uid="{00000000-0005-0000-0000-00005E000000}"/>
    <cellStyle name="20% - アクセント 4 24" xfId="97" xr:uid="{00000000-0005-0000-0000-00005F000000}"/>
    <cellStyle name="20% - アクセント 4 25" xfId="98" xr:uid="{00000000-0005-0000-0000-000060000000}"/>
    <cellStyle name="20% - アクセント 4 3" xfId="99" xr:uid="{00000000-0005-0000-0000-000061000000}"/>
    <cellStyle name="20% - アクセント 4 3 2" xfId="100" xr:uid="{00000000-0005-0000-0000-000062000000}"/>
    <cellStyle name="20% - アクセント 4 4" xfId="101" xr:uid="{00000000-0005-0000-0000-000063000000}"/>
    <cellStyle name="20% - アクセント 4 5" xfId="102" xr:uid="{00000000-0005-0000-0000-000064000000}"/>
    <cellStyle name="20% - アクセント 4 6" xfId="103" xr:uid="{00000000-0005-0000-0000-000065000000}"/>
    <cellStyle name="20% - アクセント 4 7" xfId="104" xr:uid="{00000000-0005-0000-0000-000066000000}"/>
    <cellStyle name="20% - アクセント 4 8" xfId="105" xr:uid="{00000000-0005-0000-0000-000067000000}"/>
    <cellStyle name="20% - アクセント 4 9" xfId="106" xr:uid="{00000000-0005-0000-0000-000068000000}"/>
    <cellStyle name="20% - アクセント 5 10" xfId="107" xr:uid="{00000000-0005-0000-0000-000069000000}"/>
    <cellStyle name="20% - アクセント 5 11" xfId="108" xr:uid="{00000000-0005-0000-0000-00006A000000}"/>
    <cellStyle name="20% - アクセント 5 12" xfId="109" xr:uid="{00000000-0005-0000-0000-00006B000000}"/>
    <cellStyle name="20% - アクセント 5 13" xfId="110" xr:uid="{00000000-0005-0000-0000-00006C000000}"/>
    <cellStyle name="20% - アクセント 5 14" xfId="111" xr:uid="{00000000-0005-0000-0000-00006D000000}"/>
    <cellStyle name="20% - アクセント 5 15" xfId="112" xr:uid="{00000000-0005-0000-0000-00006E000000}"/>
    <cellStyle name="20% - アクセント 5 16" xfId="113" xr:uid="{00000000-0005-0000-0000-00006F000000}"/>
    <cellStyle name="20% - アクセント 5 17" xfId="114" xr:uid="{00000000-0005-0000-0000-000070000000}"/>
    <cellStyle name="20% - アクセント 5 18" xfId="115" xr:uid="{00000000-0005-0000-0000-000071000000}"/>
    <cellStyle name="20% - アクセント 5 19" xfId="116" xr:uid="{00000000-0005-0000-0000-000072000000}"/>
    <cellStyle name="20% - アクセント 5 2" xfId="117" xr:uid="{00000000-0005-0000-0000-000073000000}"/>
    <cellStyle name="20% - アクセント 5 2 2" xfId="118" xr:uid="{00000000-0005-0000-0000-000074000000}"/>
    <cellStyle name="20% - アクセント 5 20" xfId="119" xr:uid="{00000000-0005-0000-0000-000075000000}"/>
    <cellStyle name="20% - アクセント 5 21" xfId="120" xr:uid="{00000000-0005-0000-0000-000076000000}"/>
    <cellStyle name="20% - アクセント 5 22" xfId="121" xr:uid="{00000000-0005-0000-0000-000077000000}"/>
    <cellStyle name="20% - アクセント 5 23" xfId="122" xr:uid="{00000000-0005-0000-0000-000078000000}"/>
    <cellStyle name="20% - アクセント 5 24" xfId="123" xr:uid="{00000000-0005-0000-0000-000079000000}"/>
    <cellStyle name="20% - アクセント 5 25" xfId="124" xr:uid="{00000000-0005-0000-0000-00007A000000}"/>
    <cellStyle name="20% - アクセント 5 3" xfId="125" xr:uid="{00000000-0005-0000-0000-00007B000000}"/>
    <cellStyle name="20% - アクセント 5 3 2" xfId="126" xr:uid="{00000000-0005-0000-0000-00007C000000}"/>
    <cellStyle name="20% - アクセント 5 4" xfId="127" xr:uid="{00000000-0005-0000-0000-00007D000000}"/>
    <cellStyle name="20% - アクセント 5 5" xfId="128" xr:uid="{00000000-0005-0000-0000-00007E000000}"/>
    <cellStyle name="20% - アクセント 5 6" xfId="129" xr:uid="{00000000-0005-0000-0000-00007F000000}"/>
    <cellStyle name="20% - アクセント 5 7" xfId="130" xr:uid="{00000000-0005-0000-0000-000080000000}"/>
    <cellStyle name="20% - アクセント 5 8" xfId="131" xr:uid="{00000000-0005-0000-0000-000081000000}"/>
    <cellStyle name="20% - アクセント 5 9" xfId="132" xr:uid="{00000000-0005-0000-0000-000082000000}"/>
    <cellStyle name="20% - アクセント 6 10" xfId="133" xr:uid="{00000000-0005-0000-0000-000083000000}"/>
    <cellStyle name="20% - アクセント 6 11" xfId="134" xr:uid="{00000000-0005-0000-0000-000084000000}"/>
    <cellStyle name="20% - アクセント 6 12" xfId="135" xr:uid="{00000000-0005-0000-0000-000085000000}"/>
    <cellStyle name="20% - アクセント 6 13" xfId="136" xr:uid="{00000000-0005-0000-0000-000086000000}"/>
    <cellStyle name="20% - アクセント 6 14" xfId="137" xr:uid="{00000000-0005-0000-0000-000087000000}"/>
    <cellStyle name="20% - アクセント 6 15" xfId="138" xr:uid="{00000000-0005-0000-0000-000088000000}"/>
    <cellStyle name="20% - アクセント 6 16" xfId="139" xr:uid="{00000000-0005-0000-0000-000089000000}"/>
    <cellStyle name="20% - アクセント 6 17" xfId="140" xr:uid="{00000000-0005-0000-0000-00008A000000}"/>
    <cellStyle name="20% - アクセント 6 18" xfId="141" xr:uid="{00000000-0005-0000-0000-00008B000000}"/>
    <cellStyle name="20% - アクセント 6 19" xfId="142" xr:uid="{00000000-0005-0000-0000-00008C000000}"/>
    <cellStyle name="20% - アクセント 6 2" xfId="143" xr:uid="{00000000-0005-0000-0000-00008D000000}"/>
    <cellStyle name="20% - アクセント 6 2 2" xfId="144" xr:uid="{00000000-0005-0000-0000-00008E000000}"/>
    <cellStyle name="20% - アクセント 6 20" xfId="145" xr:uid="{00000000-0005-0000-0000-00008F000000}"/>
    <cellStyle name="20% - アクセント 6 21" xfId="146" xr:uid="{00000000-0005-0000-0000-000090000000}"/>
    <cellStyle name="20% - アクセント 6 22" xfId="147" xr:uid="{00000000-0005-0000-0000-000091000000}"/>
    <cellStyle name="20% - アクセント 6 23" xfId="148" xr:uid="{00000000-0005-0000-0000-000092000000}"/>
    <cellStyle name="20% - アクセント 6 24" xfId="149" xr:uid="{00000000-0005-0000-0000-000093000000}"/>
    <cellStyle name="20% - アクセント 6 25" xfId="150" xr:uid="{00000000-0005-0000-0000-000094000000}"/>
    <cellStyle name="20% - アクセント 6 3" xfId="151" xr:uid="{00000000-0005-0000-0000-000095000000}"/>
    <cellStyle name="20% - アクセント 6 3 2" xfId="152" xr:uid="{00000000-0005-0000-0000-000096000000}"/>
    <cellStyle name="20% - アクセント 6 4" xfId="153" xr:uid="{00000000-0005-0000-0000-000097000000}"/>
    <cellStyle name="20% - アクセント 6 5" xfId="154" xr:uid="{00000000-0005-0000-0000-000098000000}"/>
    <cellStyle name="20% - アクセント 6 6" xfId="155" xr:uid="{00000000-0005-0000-0000-000099000000}"/>
    <cellStyle name="20% - アクセント 6 7" xfId="156" xr:uid="{00000000-0005-0000-0000-00009A000000}"/>
    <cellStyle name="20% - アクセント 6 8" xfId="157" xr:uid="{00000000-0005-0000-0000-00009B000000}"/>
    <cellStyle name="20% - アクセント 6 9" xfId="158" xr:uid="{00000000-0005-0000-0000-00009C000000}"/>
    <cellStyle name="40% - アクセント 1 10" xfId="159" xr:uid="{00000000-0005-0000-0000-00009D000000}"/>
    <cellStyle name="40% - アクセント 1 11" xfId="160" xr:uid="{00000000-0005-0000-0000-00009E000000}"/>
    <cellStyle name="40% - アクセント 1 12" xfId="161" xr:uid="{00000000-0005-0000-0000-00009F000000}"/>
    <cellStyle name="40% - アクセント 1 13" xfId="162" xr:uid="{00000000-0005-0000-0000-0000A0000000}"/>
    <cellStyle name="40% - アクセント 1 14" xfId="163" xr:uid="{00000000-0005-0000-0000-0000A1000000}"/>
    <cellStyle name="40% - アクセント 1 15" xfId="164" xr:uid="{00000000-0005-0000-0000-0000A2000000}"/>
    <cellStyle name="40% - アクセント 1 16" xfId="165" xr:uid="{00000000-0005-0000-0000-0000A3000000}"/>
    <cellStyle name="40% - アクセント 1 17" xfId="166" xr:uid="{00000000-0005-0000-0000-0000A4000000}"/>
    <cellStyle name="40% - アクセント 1 18" xfId="167" xr:uid="{00000000-0005-0000-0000-0000A5000000}"/>
    <cellStyle name="40% - アクセント 1 19" xfId="168" xr:uid="{00000000-0005-0000-0000-0000A6000000}"/>
    <cellStyle name="40% - アクセント 1 2" xfId="169" xr:uid="{00000000-0005-0000-0000-0000A7000000}"/>
    <cellStyle name="40% - アクセント 1 2 2" xfId="170" xr:uid="{00000000-0005-0000-0000-0000A8000000}"/>
    <cellStyle name="40% - アクセント 1 20" xfId="171" xr:uid="{00000000-0005-0000-0000-0000A9000000}"/>
    <cellStyle name="40% - アクセント 1 21" xfId="172" xr:uid="{00000000-0005-0000-0000-0000AA000000}"/>
    <cellStyle name="40% - アクセント 1 22" xfId="173" xr:uid="{00000000-0005-0000-0000-0000AB000000}"/>
    <cellStyle name="40% - アクセント 1 23" xfId="174" xr:uid="{00000000-0005-0000-0000-0000AC000000}"/>
    <cellStyle name="40% - アクセント 1 24" xfId="175" xr:uid="{00000000-0005-0000-0000-0000AD000000}"/>
    <cellStyle name="40% - アクセント 1 25" xfId="176" xr:uid="{00000000-0005-0000-0000-0000AE000000}"/>
    <cellStyle name="40% - アクセント 1 3" xfId="177" xr:uid="{00000000-0005-0000-0000-0000AF000000}"/>
    <cellStyle name="40% - アクセント 1 3 2" xfId="178" xr:uid="{00000000-0005-0000-0000-0000B0000000}"/>
    <cellStyle name="40% - アクセント 1 4" xfId="179" xr:uid="{00000000-0005-0000-0000-0000B1000000}"/>
    <cellStyle name="40% - アクセント 1 5" xfId="180" xr:uid="{00000000-0005-0000-0000-0000B2000000}"/>
    <cellStyle name="40% - アクセント 1 6" xfId="181" xr:uid="{00000000-0005-0000-0000-0000B3000000}"/>
    <cellStyle name="40% - アクセント 1 7" xfId="182" xr:uid="{00000000-0005-0000-0000-0000B4000000}"/>
    <cellStyle name="40% - アクセント 1 8" xfId="183" xr:uid="{00000000-0005-0000-0000-0000B5000000}"/>
    <cellStyle name="40% - アクセント 1 9" xfId="184" xr:uid="{00000000-0005-0000-0000-0000B6000000}"/>
    <cellStyle name="40% - アクセント 2 10" xfId="185" xr:uid="{00000000-0005-0000-0000-0000B7000000}"/>
    <cellStyle name="40% - アクセント 2 11" xfId="186" xr:uid="{00000000-0005-0000-0000-0000B8000000}"/>
    <cellStyle name="40% - アクセント 2 12" xfId="187" xr:uid="{00000000-0005-0000-0000-0000B9000000}"/>
    <cellStyle name="40% - アクセント 2 13" xfId="188" xr:uid="{00000000-0005-0000-0000-0000BA000000}"/>
    <cellStyle name="40% - アクセント 2 14" xfId="189" xr:uid="{00000000-0005-0000-0000-0000BB000000}"/>
    <cellStyle name="40% - アクセント 2 15" xfId="190" xr:uid="{00000000-0005-0000-0000-0000BC000000}"/>
    <cellStyle name="40% - アクセント 2 16" xfId="191" xr:uid="{00000000-0005-0000-0000-0000BD000000}"/>
    <cellStyle name="40% - アクセント 2 17" xfId="192" xr:uid="{00000000-0005-0000-0000-0000BE000000}"/>
    <cellStyle name="40% - アクセント 2 18" xfId="193" xr:uid="{00000000-0005-0000-0000-0000BF000000}"/>
    <cellStyle name="40% - アクセント 2 19" xfId="194" xr:uid="{00000000-0005-0000-0000-0000C0000000}"/>
    <cellStyle name="40% - アクセント 2 2" xfId="195" xr:uid="{00000000-0005-0000-0000-0000C1000000}"/>
    <cellStyle name="40% - アクセント 2 2 2" xfId="196" xr:uid="{00000000-0005-0000-0000-0000C2000000}"/>
    <cellStyle name="40% - アクセント 2 20" xfId="197" xr:uid="{00000000-0005-0000-0000-0000C3000000}"/>
    <cellStyle name="40% - アクセント 2 21" xfId="198" xr:uid="{00000000-0005-0000-0000-0000C4000000}"/>
    <cellStyle name="40% - アクセント 2 22" xfId="199" xr:uid="{00000000-0005-0000-0000-0000C5000000}"/>
    <cellStyle name="40% - アクセント 2 23" xfId="200" xr:uid="{00000000-0005-0000-0000-0000C6000000}"/>
    <cellStyle name="40% - アクセント 2 24" xfId="201" xr:uid="{00000000-0005-0000-0000-0000C7000000}"/>
    <cellStyle name="40% - アクセント 2 25" xfId="202" xr:uid="{00000000-0005-0000-0000-0000C8000000}"/>
    <cellStyle name="40% - アクセント 2 3" xfId="203" xr:uid="{00000000-0005-0000-0000-0000C9000000}"/>
    <cellStyle name="40% - アクセント 2 3 2" xfId="204" xr:uid="{00000000-0005-0000-0000-0000CA000000}"/>
    <cellStyle name="40% - アクセント 2 4" xfId="205" xr:uid="{00000000-0005-0000-0000-0000CB000000}"/>
    <cellStyle name="40% - アクセント 2 5" xfId="206" xr:uid="{00000000-0005-0000-0000-0000CC000000}"/>
    <cellStyle name="40% - アクセント 2 6" xfId="207" xr:uid="{00000000-0005-0000-0000-0000CD000000}"/>
    <cellStyle name="40% - アクセント 2 7" xfId="208" xr:uid="{00000000-0005-0000-0000-0000CE000000}"/>
    <cellStyle name="40% - アクセント 2 8" xfId="209" xr:uid="{00000000-0005-0000-0000-0000CF000000}"/>
    <cellStyle name="40% - アクセント 2 9" xfId="210" xr:uid="{00000000-0005-0000-0000-0000D0000000}"/>
    <cellStyle name="40% - アクセント 3 10" xfId="211" xr:uid="{00000000-0005-0000-0000-0000D1000000}"/>
    <cellStyle name="40% - アクセント 3 11" xfId="212" xr:uid="{00000000-0005-0000-0000-0000D2000000}"/>
    <cellStyle name="40% - アクセント 3 12" xfId="213" xr:uid="{00000000-0005-0000-0000-0000D3000000}"/>
    <cellStyle name="40% - アクセント 3 13" xfId="214" xr:uid="{00000000-0005-0000-0000-0000D4000000}"/>
    <cellStyle name="40% - アクセント 3 14" xfId="215" xr:uid="{00000000-0005-0000-0000-0000D5000000}"/>
    <cellStyle name="40% - アクセント 3 15" xfId="216" xr:uid="{00000000-0005-0000-0000-0000D6000000}"/>
    <cellStyle name="40% - アクセント 3 16" xfId="217" xr:uid="{00000000-0005-0000-0000-0000D7000000}"/>
    <cellStyle name="40% - アクセント 3 17" xfId="218" xr:uid="{00000000-0005-0000-0000-0000D8000000}"/>
    <cellStyle name="40% - アクセント 3 18" xfId="219" xr:uid="{00000000-0005-0000-0000-0000D9000000}"/>
    <cellStyle name="40% - アクセント 3 19" xfId="220" xr:uid="{00000000-0005-0000-0000-0000DA000000}"/>
    <cellStyle name="40% - アクセント 3 2" xfId="221" xr:uid="{00000000-0005-0000-0000-0000DB000000}"/>
    <cellStyle name="40% - アクセント 3 2 2" xfId="222" xr:uid="{00000000-0005-0000-0000-0000DC000000}"/>
    <cellStyle name="40% - アクセント 3 20" xfId="223" xr:uid="{00000000-0005-0000-0000-0000DD000000}"/>
    <cellStyle name="40% - アクセント 3 21" xfId="224" xr:uid="{00000000-0005-0000-0000-0000DE000000}"/>
    <cellStyle name="40% - アクセント 3 22" xfId="225" xr:uid="{00000000-0005-0000-0000-0000DF000000}"/>
    <cellStyle name="40% - アクセント 3 23" xfId="226" xr:uid="{00000000-0005-0000-0000-0000E0000000}"/>
    <cellStyle name="40% - アクセント 3 24" xfId="227" xr:uid="{00000000-0005-0000-0000-0000E1000000}"/>
    <cellStyle name="40% - アクセント 3 25" xfId="228" xr:uid="{00000000-0005-0000-0000-0000E2000000}"/>
    <cellStyle name="40% - アクセント 3 3" xfId="229" xr:uid="{00000000-0005-0000-0000-0000E3000000}"/>
    <cellStyle name="40% - アクセント 3 3 2" xfId="230" xr:uid="{00000000-0005-0000-0000-0000E4000000}"/>
    <cellStyle name="40% - アクセント 3 4" xfId="231" xr:uid="{00000000-0005-0000-0000-0000E5000000}"/>
    <cellStyle name="40% - アクセント 3 5" xfId="232" xr:uid="{00000000-0005-0000-0000-0000E6000000}"/>
    <cellStyle name="40% - アクセント 3 6" xfId="233" xr:uid="{00000000-0005-0000-0000-0000E7000000}"/>
    <cellStyle name="40% - アクセント 3 7" xfId="234" xr:uid="{00000000-0005-0000-0000-0000E8000000}"/>
    <cellStyle name="40% - アクセント 3 8" xfId="235" xr:uid="{00000000-0005-0000-0000-0000E9000000}"/>
    <cellStyle name="40% - アクセント 3 9" xfId="236" xr:uid="{00000000-0005-0000-0000-0000EA000000}"/>
    <cellStyle name="40% - アクセント 4 10" xfId="237" xr:uid="{00000000-0005-0000-0000-0000EB000000}"/>
    <cellStyle name="40% - アクセント 4 11" xfId="238" xr:uid="{00000000-0005-0000-0000-0000EC000000}"/>
    <cellStyle name="40% - アクセント 4 12" xfId="239" xr:uid="{00000000-0005-0000-0000-0000ED000000}"/>
    <cellStyle name="40% - アクセント 4 13" xfId="240" xr:uid="{00000000-0005-0000-0000-0000EE000000}"/>
    <cellStyle name="40% - アクセント 4 14" xfId="241" xr:uid="{00000000-0005-0000-0000-0000EF000000}"/>
    <cellStyle name="40% - アクセント 4 15" xfId="242" xr:uid="{00000000-0005-0000-0000-0000F0000000}"/>
    <cellStyle name="40% - アクセント 4 16" xfId="243" xr:uid="{00000000-0005-0000-0000-0000F1000000}"/>
    <cellStyle name="40% - アクセント 4 17" xfId="244" xr:uid="{00000000-0005-0000-0000-0000F2000000}"/>
    <cellStyle name="40% - アクセント 4 18" xfId="245" xr:uid="{00000000-0005-0000-0000-0000F3000000}"/>
    <cellStyle name="40% - アクセント 4 19" xfId="246" xr:uid="{00000000-0005-0000-0000-0000F4000000}"/>
    <cellStyle name="40% - アクセント 4 2" xfId="247" xr:uid="{00000000-0005-0000-0000-0000F5000000}"/>
    <cellStyle name="40% - アクセント 4 2 2" xfId="248" xr:uid="{00000000-0005-0000-0000-0000F6000000}"/>
    <cellStyle name="40% - アクセント 4 20" xfId="249" xr:uid="{00000000-0005-0000-0000-0000F7000000}"/>
    <cellStyle name="40% - アクセント 4 21" xfId="250" xr:uid="{00000000-0005-0000-0000-0000F8000000}"/>
    <cellStyle name="40% - アクセント 4 22" xfId="251" xr:uid="{00000000-0005-0000-0000-0000F9000000}"/>
    <cellStyle name="40% - アクセント 4 23" xfId="252" xr:uid="{00000000-0005-0000-0000-0000FA000000}"/>
    <cellStyle name="40% - アクセント 4 24" xfId="253" xr:uid="{00000000-0005-0000-0000-0000FB000000}"/>
    <cellStyle name="40% - アクセント 4 25" xfId="254" xr:uid="{00000000-0005-0000-0000-0000FC000000}"/>
    <cellStyle name="40% - アクセント 4 3" xfId="255" xr:uid="{00000000-0005-0000-0000-0000FD000000}"/>
    <cellStyle name="40% - アクセント 4 3 2" xfId="256" xr:uid="{00000000-0005-0000-0000-0000FE000000}"/>
    <cellStyle name="40% - アクセント 4 4" xfId="257" xr:uid="{00000000-0005-0000-0000-0000FF000000}"/>
    <cellStyle name="40% - アクセント 4 5" xfId="258" xr:uid="{00000000-0005-0000-0000-000000010000}"/>
    <cellStyle name="40% - アクセント 4 6" xfId="259" xr:uid="{00000000-0005-0000-0000-000001010000}"/>
    <cellStyle name="40% - アクセント 4 7" xfId="260" xr:uid="{00000000-0005-0000-0000-000002010000}"/>
    <cellStyle name="40% - アクセント 4 8" xfId="261" xr:uid="{00000000-0005-0000-0000-000003010000}"/>
    <cellStyle name="40% - アクセント 4 9" xfId="262" xr:uid="{00000000-0005-0000-0000-000004010000}"/>
    <cellStyle name="40% - アクセント 5 10" xfId="263" xr:uid="{00000000-0005-0000-0000-000005010000}"/>
    <cellStyle name="40% - アクセント 5 11" xfId="264" xr:uid="{00000000-0005-0000-0000-000006010000}"/>
    <cellStyle name="40% - アクセント 5 12" xfId="265" xr:uid="{00000000-0005-0000-0000-000007010000}"/>
    <cellStyle name="40% - アクセント 5 13" xfId="266" xr:uid="{00000000-0005-0000-0000-000008010000}"/>
    <cellStyle name="40% - アクセント 5 14" xfId="267" xr:uid="{00000000-0005-0000-0000-000009010000}"/>
    <cellStyle name="40% - アクセント 5 15" xfId="268" xr:uid="{00000000-0005-0000-0000-00000A010000}"/>
    <cellStyle name="40% - アクセント 5 16" xfId="269" xr:uid="{00000000-0005-0000-0000-00000B010000}"/>
    <cellStyle name="40% - アクセント 5 17" xfId="270" xr:uid="{00000000-0005-0000-0000-00000C010000}"/>
    <cellStyle name="40% - アクセント 5 18" xfId="271" xr:uid="{00000000-0005-0000-0000-00000D010000}"/>
    <cellStyle name="40% - アクセント 5 19" xfId="272" xr:uid="{00000000-0005-0000-0000-00000E010000}"/>
    <cellStyle name="40% - アクセント 5 2" xfId="273" xr:uid="{00000000-0005-0000-0000-00000F010000}"/>
    <cellStyle name="40% - アクセント 5 2 2" xfId="274" xr:uid="{00000000-0005-0000-0000-000010010000}"/>
    <cellStyle name="40% - アクセント 5 20" xfId="275" xr:uid="{00000000-0005-0000-0000-000011010000}"/>
    <cellStyle name="40% - アクセント 5 21" xfId="276" xr:uid="{00000000-0005-0000-0000-000012010000}"/>
    <cellStyle name="40% - アクセント 5 22" xfId="277" xr:uid="{00000000-0005-0000-0000-000013010000}"/>
    <cellStyle name="40% - アクセント 5 23" xfId="278" xr:uid="{00000000-0005-0000-0000-000014010000}"/>
    <cellStyle name="40% - アクセント 5 24" xfId="279" xr:uid="{00000000-0005-0000-0000-000015010000}"/>
    <cellStyle name="40% - アクセント 5 25" xfId="280" xr:uid="{00000000-0005-0000-0000-000016010000}"/>
    <cellStyle name="40% - アクセント 5 3" xfId="281" xr:uid="{00000000-0005-0000-0000-000017010000}"/>
    <cellStyle name="40% - アクセント 5 3 2" xfId="282" xr:uid="{00000000-0005-0000-0000-000018010000}"/>
    <cellStyle name="40% - アクセント 5 4" xfId="283" xr:uid="{00000000-0005-0000-0000-000019010000}"/>
    <cellStyle name="40% - アクセント 5 5" xfId="284" xr:uid="{00000000-0005-0000-0000-00001A010000}"/>
    <cellStyle name="40% - アクセント 5 6" xfId="285" xr:uid="{00000000-0005-0000-0000-00001B010000}"/>
    <cellStyle name="40% - アクセント 5 7" xfId="286" xr:uid="{00000000-0005-0000-0000-00001C010000}"/>
    <cellStyle name="40% - アクセント 5 8" xfId="287" xr:uid="{00000000-0005-0000-0000-00001D010000}"/>
    <cellStyle name="40% - アクセント 5 9" xfId="288" xr:uid="{00000000-0005-0000-0000-00001E010000}"/>
    <cellStyle name="40% - アクセント 6 10" xfId="289" xr:uid="{00000000-0005-0000-0000-00001F010000}"/>
    <cellStyle name="40% - アクセント 6 11" xfId="290" xr:uid="{00000000-0005-0000-0000-000020010000}"/>
    <cellStyle name="40% - アクセント 6 12" xfId="291" xr:uid="{00000000-0005-0000-0000-000021010000}"/>
    <cellStyle name="40% - アクセント 6 13" xfId="292" xr:uid="{00000000-0005-0000-0000-000022010000}"/>
    <cellStyle name="40% - アクセント 6 14" xfId="293" xr:uid="{00000000-0005-0000-0000-000023010000}"/>
    <cellStyle name="40% - アクセント 6 15" xfId="294" xr:uid="{00000000-0005-0000-0000-000024010000}"/>
    <cellStyle name="40% - アクセント 6 16" xfId="295" xr:uid="{00000000-0005-0000-0000-000025010000}"/>
    <cellStyle name="40% - アクセント 6 17" xfId="296" xr:uid="{00000000-0005-0000-0000-000026010000}"/>
    <cellStyle name="40% - アクセント 6 18" xfId="297" xr:uid="{00000000-0005-0000-0000-000027010000}"/>
    <cellStyle name="40% - アクセント 6 19" xfId="298" xr:uid="{00000000-0005-0000-0000-000028010000}"/>
    <cellStyle name="40% - アクセント 6 2" xfId="299" xr:uid="{00000000-0005-0000-0000-000029010000}"/>
    <cellStyle name="40% - アクセント 6 2 2" xfId="300" xr:uid="{00000000-0005-0000-0000-00002A010000}"/>
    <cellStyle name="40% - アクセント 6 20" xfId="301" xr:uid="{00000000-0005-0000-0000-00002B010000}"/>
    <cellStyle name="40% - アクセント 6 21" xfId="302" xr:uid="{00000000-0005-0000-0000-00002C010000}"/>
    <cellStyle name="40% - アクセント 6 22" xfId="303" xr:uid="{00000000-0005-0000-0000-00002D010000}"/>
    <cellStyle name="40% - アクセント 6 23" xfId="304" xr:uid="{00000000-0005-0000-0000-00002E010000}"/>
    <cellStyle name="40% - アクセント 6 24" xfId="305" xr:uid="{00000000-0005-0000-0000-00002F010000}"/>
    <cellStyle name="40% - アクセント 6 25" xfId="306" xr:uid="{00000000-0005-0000-0000-000030010000}"/>
    <cellStyle name="40% - アクセント 6 3" xfId="307" xr:uid="{00000000-0005-0000-0000-000031010000}"/>
    <cellStyle name="40% - アクセント 6 3 2" xfId="308" xr:uid="{00000000-0005-0000-0000-000032010000}"/>
    <cellStyle name="40% - アクセント 6 4" xfId="309" xr:uid="{00000000-0005-0000-0000-000033010000}"/>
    <cellStyle name="40% - アクセント 6 5" xfId="310" xr:uid="{00000000-0005-0000-0000-000034010000}"/>
    <cellStyle name="40% - アクセント 6 6" xfId="311" xr:uid="{00000000-0005-0000-0000-000035010000}"/>
    <cellStyle name="40% - アクセント 6 7" xfId="312" xr:uid="{00000000-0005-0000-0000-000036010000}"/>
    <cellStyle name="40% - アクセント 6 8" xfId="313" xr:uid="{00000000-0005-0000-0000-000037010000}"/>
    <cellStyle name="40% - アクセント 6 9" xfId="314" xr:uid="{00000000-0005-0000-0000-000038010000}"/>
    <cellStyle name="60% - アクセント 1 10" xfId="315" xr:uid="{00000000-0005-0000-0000-000039010000}"/>
    <cellStyle name="60% - アクセント 1 11" xfId="316" xr:uid="{00000000-0005-0000-0000-00003A010000}"/>
    <cellStyle name="60% - アクセント 1 12" xfId="317" xr:uid="{00000000-0005-0000-0000-00003B010000}"/>
    <cellStyle name="60% - アクセント 1 13" xfId="318" xr:uid="{00000000-0005-0000-0000-00003C010000}"/>
    <cellStyle name="60% - アクセント 1 14" xfId="319" xr:uid="{00000000-0005-0000-0000-00003D010000}"/>
    <cellStyle name="60% - アクセント 1 15" xfId="320" xr:uid="{00000000-0005-0000-0000-00003E010000}"/>
    <cellStyle name="60% - アクセント 1 16" xfId="321" xr:uid="{00000000-0005-0000-0000-00003F010000}"/>
    <cellStyle name="60% - アクセント 1 17" xfId="322" xr:uid="{00000000-0005-0000-0000-000040010000}"/>
    <cellStyle name="60% - アクセント 1 18" xfId="323" xr:uid="{00000000-0005-0000-0000-000041010000}"/>
    <cellStyle name="60% - アクセント 1 19" xfId="324" xr:uid="{00000000-0005-0000-0000-000042010000}"/>
    <cellStyle name="60% - アクセント 1 2" xfId="325" xr:uid="{00000000-0005-0000-0000-000043010000}"/>
    <cellStyle name="60% - アクセント 1 2 2" xfId="326" xr:uid="{00000000-0005-0000-0000-000044010000}"/>
    <cellStyle name="60% - アクセント 1 20" xfId="327" xr:uid="{00000000-0005-0000-0000-000045010000}"/>
    <cellStyle name="60% - アクセント 1 21" xfId="328" xr:uid="{00000000-0005-0000-0000-000046010000}"/>
    <cellStyle name="60% - アクセント 1 22" xfId="329" xr:uid="{00000000-0005-0000-0000-000047010000}"/>
    <cellStyle name="60% - アクセント 1 23" xfId="330" xr:uid="{00000000-0005-0000-0000-000048010000}"/>
    <cellStyle name="60% - アクセント 1 24" xfId="331" xr:uid="{00000000-0005-0000-0000-000049010000}"/>
    <cellStyle name="60% - アクセント 1 25" xfId="332" xr:uid="{00000000-0005-0000-0000-00004A010000}"/>
    <cellStyle name="60% - アクセント 1 3" xfId="333" xr:uid="{00000000-0005-0000-0000-00004B010000}"/>
    <cellStyle name="60% - アクセント 1 3 2" xfId="334" xr:uid="{00000000-0005-0000-0000-00004C010000}"/>
    <cellStyle name="60% - アクセント 1 4" xfId="335" xr:uid="{00000000-0005-0000-0000-00004D010000}"/>
    <cellStyle name="60% - アクセント 1 5" xfId="336" xr:uid="{00000000-0005-0000-0000-00004E010000}"/>
    <cellStyle name="60% - アクセント 1 6" xfId="337" xr:uid="{00000000-0005-0000-0000-00004F010000}"/>
    <cellStyle name="60% - アクセント 1 7" xfId="338" xr:uid="{00000000-0005-0000-0000-000050010000}"/>
    <cellStyle name="60% - アクセント 1 8" xfId="339" xr:uid="{00000000-0005-0000-0000-000051010000}"/>
    <cellStyle name="60% - アクセント 1 9" xfId="340" xr:uid="{00000000-0005-0000-0000-000052010000}"/>
    <cellStyle name="60% - アクセント 2 10" xfId="341" xr:uid="{00000000-0005-0000-0000-000053010000}"/>
    <cellStyle name="60% - アクセント 2 11" xfId="342" xr:uid="{00000000-0005-0000-0000-000054010000}"/>
    <cellStyle name="60% - アクセント 2 12" xfId="343" xr:uid="{00000000-0005-0000-0000-000055010000}"/>
    <cellStyle name="60% - アクセント 2 13" xfId="344" xr:uid="{00000000-0005-0000-0000-000056010000}"/>
    <cellStyle name="60% - アクセント 2 14" xfId="345" xr:uid="{00000000-0005-0000-0000-000057010000}"/>
    <cellStyle name="60% - アクセント 2 15" xfId="346" xr:uid="{00000000-0005-0000-0000-000058010000}"/>
    <cellStyle name="60% - アクセント 2 16" xfId="347" xr:uid="{00000000-0005-0000-0000-000059010000}"/>
    <cellStyle name="60% - アクセント 2 17" xfId="348" xr:uid="{00000000-0005-0000-0000-00005A010000}"/>
    <cellStyle name="60% - アクセント 2 18" xfId="349" xr:uid="{00000000-0005-0000-0000-00005B010000}"/>
    <cellStyle name="60% - アクセント 2 19" xfId="350" xr:uid="{00000000-0005-0000-0000-00005C010000}"/>
    <cellStyle name="60% - アクセント 2 2" xfId="351" xr:uid="{00000000-0005-0000-0000-00005D010000}"/>
    <cellStyle name="60% - アクセント 2 2 2" xfId="352" xr:uid="{00000000-0005-0000-0000-00005E010000}"/>
    <cellStyle name="60% - アクセント 2 20" xfId="353" xr:uid="{00000000-0005-0000-0000-00005F010000}"/>
    <cellStyle name="60% - アクセント 2 21" xfId="354" xr:uid="{00000000-0005-0000-0000-000060010000}"/>
    <cellStyle name="60% - アクセント 2 22" xfId="355" xr:uid="{00000000-0005-0000-0000-000061010000}"/>
    <cellStyle name="60% - アクセント 2 23" xfId="356" xr:uid="{00000000-0005-0000-0000-000062010000}"/>
    <cellStyle name="60% - アクセント 2 24" xfId="357" xr:uid="{00000000-0005-0000-0000-000063010000}"/>
    <cellStyle name="60% - アクセント 2 25" xfId="358" xr:uid="{00000000-0005-0000-0000-000064010000}"/>
    <cellStyle name="60% - アクセント 2 3" xfId="359" xr:uid="{00000000-0005-0000-0000-000065010000}"/>
    <cellStyle name="60% - アクセント 2 3 2" xfId="360" xr:uid="{00000000-0005-0000-0000-000066010000}"/>
    <cellStyle name="60% - アクセント 2 4" xfId="361" xr:uid="{00000000-0005-0000-0000-000067010000}"/>
    <cellStyle name="60% - アクセント 2 5" xfId="362" xr:uid="{00000000-0005-0000-0000-000068010000}"/>
    <cellStyle name="60% - アクセント 2 6" xfId="363" xr:uid="{00000000-0005-0000-0000-000069010000}"/>
    <cellStyle name="60% - アクセント 2 7" xfId="364" xr:uid="{00000000-0005-0000-0000-00006A010000}"/>
    <cellStyle name="60% - アクセント 2 8" xfId="365" xr:uid="{00000000-0005-0000-0000-00006B010000}"/>
    <cellStyle name="60% - アクセント 2 9" xfId="366" xr:uid="{00000000-0005-0000-0000-00006C010000}"/>
    <cellStyle name="60% - アクセント 3 10" xfId="367" xr:uid="{00000000-0005-0000-0000-00006D010000}"/>
    <cellStyle name="60% - アクセント 3 11" xfId="368" xr:uid="{00000000-0005-0000-0000-00006E010000}"/>
    <cellStyle name="60% - アクセント 3 12" xfId="369" xr:uid="{00000000-0005-0000-0000-00006F010000}"/>
    <cellStyle name="60% - アクセント 3 13" xfId="370" xr:uid="{00000000-0005-0000-0000-000070010000}"/>
    <cellStyle name="60% - アクセント 3 14" xfId="371" xr:uid="{00000000-0005-0000-0000-000071010000}"/>
    <cellStyle name="60% - アクセント 3 15" xfId="372" xr:uid="{00000000-0005-0000-0000-000072010000}"/>
    <cellStyle name="60% - アクセント 3 16" xfId="373" xr:uid="{00000000-0005-0000-0000-000073010000}"/>
    <cellStyle name="60% - アクセント 3 17" xfId="374" xr:uid="{00000000-0005-0000-0000-000074010000}"/>
    <cellStyle name="60% - アクセント 3 18" xfId="375" xr:uid="{00000000-0005-0000-0000-000075010000}"/>
    <cellStyle name="60% - アクセント 3 19" xfId="376" xr:uid="{00000000-0005-0000-0000-000076010000}"/>
    <cellStyle name="60% - アクセント 3 2" xfId="377" xr:uid="{00000000-0005-0000-0000-000077010000}"/>
    <cellStyle name="60% - アクセント 3 2 2" xfId="378" xr:uid="{00000000-0005-0000-0000-000078010000}"/>
    <cellStyle name="60% - アクセント 3 20" xfId="379" xr:uid="{00000000-0005-0000-0000-000079010000}"/>
    <cellStyle name="60% - アクセント 3 21" xfId="380" xr:uid="{00000000-0005-0000-0000-00007A010000}"/>
    <cellStyle name="60% - アクセント 3 22" xfId="381" xr:uid="{00000000-0005-0000-0000-00007B010000}"/>
    <cellStyle name="60% - アクセント 3 23" xfId="382" xr:uid="{00000000-0005-0000-0000-00007C010000}"/>
    <cellStyle name="60% - アクセント 3 24" xfId="383" xr:uid="{00000000-0005-0000-0000-00007D010000}"/>
    <cellStyle name="60% - アクセント 3 25" xfId="384" xr:uid="{00000000-0005-0000-0000-00007E010000}"/>
    <cellStyle name="60% - アクセント 3 3" xfId="385" xr:uid="{00000000-0005-0000-0000-00007F010000}"/>
    <cellStyle name="60% - アクセント 3 3 2" xfId="386" xr:uid="{00000000-0005-0000-0000-000080010000}"/>
    <cellStyle name="60% - アクセント 3 4" xfId="387" xr:uid="{00000000-0005-0000-0000-000081010000}"/>
    <cellStyle name="60% - アクセント 3 5" xfId="388" xr:uid="{00000000-0005-0000-0000-000082010000}"/>
    <cellStyle name="60% - アクセント 3 6" xfId="389" xr:uid="{00000000-0005-0000-0000-000083010000}"/>
    <cellStyle name="60% - アクセント 3 7" xfId="390" xr:uid="{00000000-0005-0000-0000-000084010000}"/>
    <cellStyle name="60% - アクセント 3 8" xfId="391" xr:uid="{00000000-0005-0000-0000-000085010000}"/>
    <cellStyle name="60% - アクセント 3 9" xfId="392" xr:uid="{00000000-0005-0000-0000-000086010000}"/>
    <cellStyle name="60% - アクセント 4 10" xfId="393" xr:uid="{00000000-0005-0000-0000-000087010000}"/>
    <cellStyle name="60% - アクセント 4 11" xfId="394" xr:uid="{00000000-0005-0000-0000-000088010000}"/>
    <cellStyle name="60% - アクセント 4 12" xfId="395" xr:uid="{00000000-0005-0000-0000-000089010000}"/>
    <cellStyle name="60% - アクセント 4 13" xfId="396" xr:uid="{00000000-0005-0000-0000-00008A010000}"/>
    <cellStyle name="60% - アクセント 4 14" xfId="397" xr:uid="{00000000-0005-0000-0000-00008B010000}"/>
    <cellStyle name="60% - アクセント 4 15" xfId="398" xr:uid="{00000000-0005-0000-0000-00008C010000}"/>
    <cellStyle name="60% - アクセント 4 16" xfId="399" xr:uid="{00000000-0005-0000-0000-00008D010000}"/>
    <cellStyle name="60% - アクセント 4 17" xfId="400" xr:uid="{00000000-0005-0000-0000-00008E010000}"/>
    <cellStyle name="60% - アクセント 4 18" xfId="401" xr:uid="{00000000-0005-0000-0000-00008F010000}"/>
    <cellStyle name="60% - アクセント 4 19" xfId="402" xr:uid="{00000000-0005-0000-0000-000090010000}"/>
    <cellStyle name="60% - アクセント 4 2" xfId="403" xr:uid="{00000000-0005-0000-0000-000091010000}"/>
    <cellStyle name="60% - アクセント 4 2 2" xfId="404" xr:uid="{00000000-0005-0000-0000-000092010000}"/>
    <cellStyle name="60% - アクセント 4 20" xfId="405" xr:uid="{00000000-0005-0000-0000-000093010000}"/>
    <cellStyle name="60% - アクセント 4 21" xfId="406" xr:uid="{00000000-0005-0000-0000-000094010000}"/>
    <cellStyle name="60% - アクセント 4 22" xfId="407" xr:uid="{00000000-0005-0000-0000-000095010000}"/>
    <cellStyle name="60% - アクセント 4 23" xfId="408" xr:uid="{00000000-0005-0000-0000-000096010000}"/>
    <cellStyle name="60% - アクセント 4 24" xfId="409" xr:uid="{00000000-0005-0000-0000-000097010000}"/>
    <cellStyle name="60% - アクセント 4 25" xfId="410" xr:uid="{00000000-0005-0000-0000-000098010000}"/>
    <cellStyle name="60% - アクセント 4 3" xfId="411" xr:uid="{00000000-0005-0000-0000-000099010000}"/>
    <cellStyle name="60% - アクセント 4 3 2" xfId="412" xr:uid="{00000000-0005-0000-0000-00009A010000}"/>
    <cellStyle name="60% - アクセント 4 4" xfId="413" xr:uid="{00000000-0005-0000-0000-00009B010000}"/>
    <cellStyle name="60% - アクセント 4 5" xfId="414" xr:uid="{00000000-0005-0000-0000-00009C010000}"/>
    <cellStyle name="60% - アクセント 4 6" xfId="415" xr:uid="{00000000-0005-0000-0000-00009D010000}"/>
    <cellStyle name="60% - アクセント 4 7" xfId="416" xr:uid="{00000000-0005-0000-0000-00009E010000}"/>
    <cellStyle name="60% - アクセント 4 8" xfId="417" xr:uid="{00000000-0005-0000-0000-00009F010000}"/>
    <cellStyle name="60% - アクセント 4 9" xfId="418" xr:uid="{00000000-0005-0000-0000-0000A0010000}"/>
    <cellStyle name="60% - アクセント 5 10" xfId="419" xr:uid="{00000000-0005-0000-0000-0000A1010000}"/>
    <cellStyle name="60% - アクセント 5 11" xfId="420" xr:uid="{00000000-0005-0000-0000-0000A2010000}"/>
    <cellStyle name="60% - アクセント 5 12" xfId="421" xr:uid="{00000000-0005-0000-0000-0000A3010000}"/>
    <cellStyle name="60% - アクセント 5 13" xfId="422" xr:uid="{00000000-0005-0000-0000-0000A4010000}"/>
    <cellStyle name="60% - アクセント 5 14" xfId="423" xr:uid="{00000000-0005-0000-0000-0000A5010000}"/>
    <cellStyle name="60% - アクセント 5 15" xfId="424" xr:uid="{00000000-0005-0000-0000-0000A6010000}"/>
    <cellStyle name="60% - アクセント 5 16" xfId="425" xr:uid="{00000000-0005-0000-0000-0000A7010000}"/>
    <cellStyle name="60% - アクセント 5 17" xfId="426" xr:uid="{00000000-0005-0000-0000-0000A8010000}"/>
    <cellStyle name="60% - アクセント 5 18" xfId="427" xr:uid="{00000000-0005-0000-0000-0000A9010000}"/>
    <cellStyle name="60% - アクセント 5 19" xfId="428" xr:uid="{00000000-0005-0000-0000-0000AA010000}"/>
    <cellStyle name="60% - アクセント 5 2" xfId="429" xr:uid="{00000000-0005-0000-0000-0000AB010000}"/>
    <cellStyle name="60% - アクセント 5 2 2" xfId="430" xr:uid="{00000000-0005-0000-0000-0000AC010000}"/>
    <cellStyle name="60% - アクセント 5 20" xfId="431" xr:uid="{00000000-0005-0000-0000-0000AD010000}"/>
    <cellStyle name="60% - アクセント 5 21" xfId="432" xr:uid="{00000000-0005-0000-0000-0000AE010000}"/>
    <cellStyle name="60% - アクセント 5 22" xfId="433" xr:uid="{00000000-0005-0000-0000-0000AF010000}"/>
    <cellStyle name="60% - アクセント 5 23" xfId="434" xr:uid="{00000000-0005-0000-0000-0000B0010000}"/>
    <cellStyle name="60% - アクセント 5 24" xfId="435" xr:uid="{00000000-0005-0000-0000-0000B1010000}"/>
    <cellStyle name="60% - アクセント 5 25" xfId="436" xr:uid="{00000000-0005-0000-0000-0000B2010000}"/>
    <cellStyle name="60% - アクセント 5 3" xfId="437" xr:uid="{00000000-0005-0000-0000-0000B3010000}"/>
    <cellStyle name="60% - アクセント 5 3 2" xfId="438" xr:uid="{00000000-0005-0000-0000-0000B4010000}"/>
    <cellStyle name="60% - アクセント 5 4" xfId="439" xr:uid="{00000000-0005-0000-0000-0000B5010000}"/>
    <cellStyle name="60% - アクセント 5 5" xfId="440" xr:uid="{00000000-0005-0000-0000-0000B6010000}"/>
    <cellStyle name="60% - アクセント 5 6" xfId="441" xr:uid="{00000000-0005-0000-0000-0000B7010000}"/>
    <cellStyle name="60% - アクセント 5 7" xfId="442" xr:uid="{00000000-0005-0000-0000-0000B8010000}"/>
    <cellStyle name="60% - アクセント 5 8" xfId="443" xr:uid="{00000000-0005-0000-0000-0000B9010000}"/>
    <cellStyle name="60% - アクセント 5 9" xfId="444" xr:uid="{00000000-0005-0000-0000-0000BA010000}"/>
    <cellStyle name="60% - アクセント 6 10" xfId="445" xr:uid="{00000000-0005-0000-0000-0000BB010000}"/>
    <cellStyle name="60% - アクセント 6 11" xfId="446" xr:uid="{00000000-0005-0000-0000-0000BC010000}"/>
    <cellStyle name="60% - アクセント 6 12" xfId="447" xr:uid="{00000000-0005-0000-0000-0000BD010000}"/>
    <cellStyle name="60% - アクセント 6 13" xfId="448" xr:uid="{00000000-0005-0000-0000-0000BE010000}"/>
    <cellStyle name="60% - アクセント 6 14" xfId="449" xr:uid="{00000000-0005-0000-0000-0000BF010000}"/>
    <cellStyle name="60% - アクセント 6 15" xfId="450" xr:uid="{00000000-0005-0000-0000-0000C0010000}"/>
    <cellStyle name="60% - アクセント 6 16" xfId="451" xr:uid="{00000000-0005-0000-0000-0000C1010000}"/>
    <cellStyle name="60% - アクセント 6 17" xfId="452" xr:uid="{00000000-0005-0000-0000-0000C2010000}"/>
    <cellStyle name="60% - アクセント 6 18" xfId="453" xr:uid="{00000000-0005-0000-0000-0000C3010000}"/>
    <cellStyle name="60% - アクセント 6 19" xfId="454" xr:uid="{00000000-0005-0000-0000-0000C4010000}"/>
    <cellStyle name="60% - アクセント 6 2" xfId="455" xr:uid="{00000000-0005-0000-0000-0000C5010000}"/>
    <cellStyle name="60% - アクセント 6 2 2" xfId="456" xr:uid="{00000000-0005-0000-0000-0000C6010000}"/>
    <cellStyle name="60% - アクセント 6 20" xfId="457" xr:uid="{00000000-0005-0000-0000-0000C7010000}"/>
    <cellStyle name="60% - アクセント 6 21" xfId="458" xr:uid="{00000000-0005-0000-0000-0000C8010000}"/>
    <cellStyle name="60% - アクセント 6 22" xfId="459" xr:uid="{00000000-0005-0000-0000-0000C9010000}"/>
    <cellStyle name="60% - アクセント 6 23" xfId="460" xr:uid="{00000000-0005-0000-0000-0000CA010000}"/>
    <cellStyle name="60% - アクセント 6 24" xfId="461" xr:uid="{00000000-0005-0000-0000-0000CB010000}"/>
    <cellStyle name="60% - アクセント 6 25" xfId="462" xr:uid="{00000000-0005-0000-0000-0000CC010000}"/>
    <cellStyle name="60% - アクセント 6 3" xfId="463" xr:uid="{00000000-0005-0000-0000-0000CD010000}"/>
    <cellStyle name="60% - アクセント 6 3 2" xfId="464" xr:uid="{00000000-0005-0000-0000-0000CE010000}"/>
    <cellStyle name="60% - アクセント 6 4" xfId="465" xr:uid="{00000000-0005-0000-0000-0000CF010000}"/>
    <cellStyle name="60% - アクセント 6 5" xfId="466" xr:uid="{00000000-0005-0000-0000-0000D0010000}"/>
    <cellStyle name="60% - アクセント 6 6" xfId="467" xr:uid="{00000000-0005-0000-0000-0000D1010000}"/>
    <cellStyle name="60% - アクセント 6 7" xfId="468" xr:uid="{00000000-0005-0000-0000-0000D2010000}"/>
    <cellStyle name="60% - アクセント 6 8" xfId="469" xr:uid="{00000000-0005-0000-0000-0000D3010000}"/>
    <cellStyle name="60% - アクセント 6 9" xfId="470" xr:uid="{00000000-0005-0000-0000-0000D4010000}"/>
    <cellStyle name="アクセント 1 10" xfId="471" xr:uid="{00000000-0005-0000-0000-0000D5010000}"/>
    <cellStyle name="アクセント 1 11" xfId="472" xr:uid="{00000000-0005-0000-0000-0000D6010000}"/>
    <cellStyle name="アクセント 1 12" xfId="473" xr:uid="{00000000-0005-0000-0000-0000D7010000}"/>
    <cellStyle name="アクセント 1 13" xfId="474" xr:uid="{00000000-0005-0000-0000-0000D8010000}"/>
    <cellStyle name="アクセント 1 14" xfId="475" xr:uid="{00000000-0005-0000-0000-0000D9010000}"/>
    <cellStyle name="アクセント 1 15" xfId="476" xr:uid="{00000000-0005-0000-0000-0000DA010000}"/>
    <cellStyle name="アクセント 1 16" xfId="477" xr:uid="{00000000-0005-0000-0000-0000DB010000}"/>
    <cellStyle name="アクセント 1 17" xfId="478" xr:uid="{00000000-0005-0000-0000-0000DC010000}"/>
    <cellStyle name="アクセント 1 18" xfId="479" xr:uid="{00000000-0005-0000-0000-0000DD010000}"/>
    <cellStyle name="アクセント 1 19" xfId="480" xr:uid="{00000000-0005-0000-0000-0000DE010000}"/>
    <cellStyle name="アクセント 1 2" xfId="481" xr:uid="{00000000-0005-0000-0000-0000DF010000}"/>
    <cellStyle name="アクセント 1 2 2" xfId="482" xr:uid="{00000000-0005-0000-0000-0000E0010000}"/>
    <cellStyle name="アクセント 1 20" xfId="483" xr:uid="{00000000-0005-0000-0000-0000E1010000}"/>
    <cellStyle name="アクセント 1 21" xfId="484" xr:uid="{00000000-0005-0000-0000-0000E2010000}"/>
    <cellStyle name="アクセント 1 22" xfId="485" xr:uid="{00000000-0005-0000-0000-0000E3010000}"/>
    <cellStyle name="アクセント 1 23" xfId="486" xr:uid="{00000000-0005-0000-0000-0000E4010000}"/>
    <cellStyle name="アクセント 1 24" xfId="487" xr:uid="{00000000-0005-0000-0000-0000E5010000}"/>
    <cellStyle name="アクセント 1 25" xfId="488" xr:uid="{00000000-0005-0000-0000-0000E6010000}"/>
    <cellStyle name="アクセント 1 3" xfId="489" xr:uid="{00000000-0005-0000-0000-0000E7010000}"/>
    <cellStyle name="アクセント 1 3 2" xfId="490" xr:uid="{00000000-0005-0000-0000-0000E8010000}"/>
    <cellStyle name="アクセント 1 4" xfId="491" xr:uid="{00000000-0005-0000-0000-0000E9010000}"/>
    <cellStyle name="アクセント 1 5" xfId="492" xr:uid="{00000000-0005-0000-0000-0000EA010000}"/>
    <cellStyle name="アクセント 1 6" xfId="493" xr:uid="{00000000-0005-0000-0000-0000EB010000}"/>
    <cellStyle name="アクセント 1 7" xfId="494" xr:uid="{00000000-0005-0000-0000-0000EC010000}"/>
    <cellStyle name="アクセント 1 8" xfId="495" xr:uid="{00000000-0005-0000-0000-0000ED010000}"/>
    <cellStyle name="アクセント 1 9" xfId="496" xr:uid="{00000000-0005-0000-0000-0000EE010000}"/>
    <cellStyle name="アクセント 2 10" xfId="497" xr:uid="{00000000-0005-0000-0000-0000EF010000}"/>
    <cellStyle name="アクセント 2 11" xfId="498" xr:uid="{00000000-0005-0000-0000-0000F0010000}"/>
    <cellStyle name="アクセント 2 12" xfId="499" xr:uid="{00000000-0005-0000-0000-0000F1010000}"/>
    <cellStyle name="アクセント 2 13" xfId="500" xr:uid="{00000000-0005-0000-0000-0000F2010000}"/>
    <cellStyle name="アクセント 2 14" xfId="501" xr:uid="{00000000-0005-0000-0000-0000F3010000}"/>
    <cellStyle name="アクセント 2 15" xfId="502" xr:uid="{00000000-0005-0000-0000-0000F4010000}"/>
    <cellStyle name="アクセント 2 16" xfId="503" xr:uid="{00000000-0005-0000-0000-0000F5010000}"/>
    <cellStyle name="アクセント 2 17" xfId="504" xr:uid="{00000000-0005-0000-0000-0000F6010000}"/>
    <cellStyle name="アクセント 2 18" xfId="505" xr:uid="{00000000-0005-0000-0000-0000F7010000}"/>
    <cellStyle name="アクセント 2 19" xfId="506" xr:uid="{00000000-0005-0000-0000-0000F8010000}"/>
    <cellStyle name="アクセント 2 2" xfId="507" xr:uid="{00000000-0005-0000-0000-0000F9010000}"/>
    <cellStyle name="アクセント 2 2 2" xfId="508" xr:uid="{00000000-0005-0000-0000-0000FA010000}"/>
    <cellStyle name="アクセント 2 20" xfId="509" xr:uid="{00000000-0005-0000-0000-0000FB010000}"/>
    <cellStyle name="アクセント 2 21" xfId="510" xr:uid="{00000000-0005-0000-0000-0000FC010000}"/>
    <cellStyle name="アクセント 2 22" xfId="511" xr:uid="{00000000-0005-0000-0000-0000FD010000}"/>
    <cellStyle name="アクセント 2 23" xfId="512" xr:uid="{00000000-0005-0000-0000-0000FE010000}"/>
    <cellStyle name="アクセント 2 24" xfId="513" xr:uid="{00000000-0005-0000-0000-0000FF010000}"/>
    <cellStyle name="アクセント 2 25" xfId="514" xr:uid="{00000000-0005-0000-0000-000000020000}"/>
    <cellStyle name="アクセント 2 3" xfId="515" xr:uid="{00000000-0005-0000-0000-000001020000}"/>
    <cellStyle name="アクセント 2 3 2" xfId="516" xr:uid="{00000000-0005-0000-0000-000002020000}"/>
    <cellStyle name="アクセント 2 4" xfId="517" xr:uid="{00000000-0005-0000-0000-000003020000}"/>
    <cellStyle name="アクセント 2 5" xfId="518" xr:uid="{00000000-0005-0000-0000-000004020000}"/>
    <cellStyle name="アクセント 2 6" xfId="519" xr:uid="{00000000-0005-0000-0000-000005020000}"/>
    <cellStyle name="アクセント 2 7" xfId="520" xr:uid="{00000000-0005-0000-0000-000006020000}"/>
    <cellStyle name="アクセント 2 8" xfId="521" xr:uid="{00000000-0005-0000-0000-000007020000}"/>
    <cellStyle name="アクセント 2 9" xfId="522" xr:uid="{00000000-0005-0000-0000-000008020000}"/>
    <cellStyle name="アクセント 3 10" xfId="523" xr:uid="{00000000-0005-0000-0000-000009020000}"/>
    <cellStyle name="アクセント 3 11" xfId="524" xr:uid="{00000000-0005-0000-0000-00000A020000}"/>
    <cellStyle name="アクセント 3 12" xfId="525" xr:uid="{00000000-0005-0000-0000-00000B020000}"/>
    <cellStyle name="アクセント 3 13" xfId="526" xr:uid="{00000000-0005-0000-0000-00000C020000}"/>
    <cellStyle name="アクセント 3 14" xfId="527" xr:uid="{00000000-0005-0000-0000-00000D020000}"/>
    <cellStyle name="アクセント 3 15" xfId="528" xr:uid="{00000000-0005-0000-0000-00000E020000}"/>
    <cellStyle name="アクセント 3 16" xfId="529" xr:uid="{00000000-0005-0000-0000-00000F020000}"/>
    <cellStyle name="アクセント 3 17" xfId="530" xr:uid="{00000000-0005-0000-0000-000010020000}"/>
    <cellStyle name="アクセント 3 18" xfId="531" xr:uid="{00000000-0005-0000-0000-000011020000}"/>
    <cellStyle name="アクセント 3 19" xfId="532" xr:uid="{00000000-0005-0000-0000-000012020000}"/>
    <cellStyle name="アクセント 3 2" xfId="533" xr:uid="{00000000-0005-0000-0000-000013020000}"/>
    <cellStyle name="アクセント 3 2 2" xfId="534" xr:uid="{00000000-0005-0000-0000-000014020000}"/>
    <cellStyle name="アクセント 3 20" xfId="535" xr:uid="{00000000-0005-0000-0000-000015020000}"/>
    <cellStyle name="アクセント 3 21" xfId="536" xr:uid="{00000000-0005-0000-0000-000016020000}"/>
    <cellStyle name="アクセント 3 22" xfId="537" xr:uid="{00000000-0005-0000-0000-000017020000}"/>
    <cellStyle name="アクセント 3 23" xfId="538" xr:uid="{00000000-0005-0000-0000-000018020000}"/>
    <cellStyle name="アクセント 3 24" xfId="539" xr:uid="{00000000-0005-0000-0000-000019020000}"/>
    <cellStyle name="アクセント 3 25" xfId="540" xr:uid="{00000000-0005-0000-0000-00001A020000}"/>
    <cellStyle name="アクセント 3 3" xfId="541" xr:uid="{00000000-0005-0000-0000-00001B020000}"/>
    <cellStyle name="アクセント 3 3 2" xfId="542" xr:uid="{00000000-0005-0000-0000-00001C020000}"/>
    <cellStyle name="アクセント 3 4" xfId="543" xr:uid="{00000000-0005-0000-0000-00001D020000}"/>
    <cellStyle name="アクセント 3 5" xfId="544" xr:uid="{00000000-0005-0000-0000-00001E020000}"/>
    <cellStyle name="アクセント 3 6" xfId="545" xr:uid="{00000000-0005-0000-0000-00001F020000}"/>
    <cellStyle name="アクセント 3 7" xfId="546" xr:uid="{00000000-0005-0000-0000-000020020000}"/>
    <cellStyle name="アクセント 3 8" xfId="547" xr:uid="{00000000-0005-0000-0000-000021020000}"/>
    <cellStyle name="アクセント 3 9" xfId="548" xr:uid="{00000000-0005-0000-0000-000022020000}"/>
    <cellStyle name="アクセント 4 10" xfId="549" xr:uid="{00000000-0005-0000-0000-000023020000}"/>
    <cellStyle name="アクセント 4 11" xfId="550" xr:uid="{00000000-0005-0000-0000-000024020000}"/>
    <cellStyle name="アクセント 4 12" xfId="551" xr:uid="{00000000-0005-0000-0000-000025020000}"/>
    <cellStyle name="アクセント 4 13" xfId="552" xr:uid="{00000000-0005-0000-0000-000026020000}"/>
    <cellStyle name="アクセント 4 14" xfId="553" xr:uid="{00000000-0005-0000-0000-000027020000}"/>
    <cellStyle name="アクセント 4 15" xfId="554" xr:uid="{00000000-0005-0000-0000-000028020000}"/>
    <cellStyle name="アクセント 4 16" xfId="555" xr:uid="{00000000-0005-0000-0000-000029020000}"/>
    <cellStyle name="アクセント 4 17" xfId="556" xr:uid="{00000000-0005-0000-0000-00002A020000}"/>
    <cellStyle name="アクセント 4 18" xfId="557" xr:uid="{00000000-0005-0000-0000-00002B020000}"/>
    <cellStyle name="アクセント 4 19" xfId="558" xr:uid="{00000000-0005-0000-0000-00002C020000}"/>
    <cellStyle name="アクセント 4 2" xfId="559" xr:uid="{00000000-0005-0000-0000-00002D020000}"/>
    <cellStyle name="アクセント 4 2 2" xfId="560" xr:uid="{00000000-0005-0000-0000-00002E020000}"/>
    <cellStyle name="アクセント 4 20" xfId="561" xr:uid="{00000000-0005-0000-0000-00002F020000}"/>
    <cellStyle name="アクセント 4 21" xfId="562" xr:uid="{00000000-0005-0000-0000-000030020000}"/>
    <cellStyle name="アクセント 4 22" xfId="563" xr:uid="{00000000-0005-0000-0000-000031020000}"/>
    <cellStyle name="アクセント 4 23" xfId="564" xr:uid="{00000000-0005-0000-0000-000032020000}"/>
    <cellStyle name="アクセント 4 24" xfId="565" xr:uid="{00000000-0005-0000-0000-000033020000}"/>
    <cellStyle name="アクセント 4 25" xfId="566" xr:uid="{00000000-0005-0000-0000-000034020000}"/>
    <cellStyle name="アクセント 4 3" xfId="567" xr:uid="{00000000-0005-0000-0000-000035020000}"/>
    <cellStyle name="アクセント 4 3 2" xfId="568" xr:uid="{00000000-0005-0000-0000-000036020000}"/>
    <cellStyle name="アクセント 4 4" xfId="569" xr:uid="{00000000-0005-0000-0000-000037020000}"/>
    <cellStyle name="アクセント 4 5" xfId="570" xr:uid="{00000000-0005-0000-0000-000038020000}"/>
    <cellStyle name="アクセント 4 6" xfId="571" xr:uid="{00000000-0005-0000-0000-000039020000}"/>
    <cellStyle name="アクセント 4 7" xfId="572" xr:uid="{00000000-0005-0000-0000-00003A020000}"/>
    <cellStyle name="アクセント 4 8" xfId="573" xr:uid="{00000000-0005-0000-0000-00003B020000}"/>
    <cellStyle name="アクセント 4 9" xfId="574" xr:uid="{00000000-0005-0000-0000-00003C020000}"/>
    <cellStyle name="アクセント 5 10" xfId="575" xr:uid="{00000000-0005-0000-0000-00003D020000}"/>
    <cellStyle name="アクセント 5 11" xfId="576" xr:uid="{00000000-0005-0000-0000-00003E020000}"/>
    <cellStyle name="アクセント 5 12" xfId="577" xr:uid="{00000000-0005-0000-0000-00003F020000}"/>
    <cellStyle name="アクセント 5 13" xfId="578" xr:uid="{00000000-0005-0000-0000-000040020000}"/>
    <cellStyle name="アクセント 5 14" xfId="579" xr:uid="{00000000-0005-0000-0000-000041020000}"/>
    <cellStyle name="アクセント 5 15" xfId="580" xr:uid="{00000000-0005-0000-0000-000042020000}"/>
    <cellStyle name="アクセント 5 16" xfId="581" xr:uid="{00000000-0005-0000-0000-000043020000}"/>
    <cellStyle name="アクセント 5 17" xfId="582" xr:uid="{00000000-0005-0000-0000-000044020000}"/>
    <cellStyle name="アクセント 5 18" xfId="583" xr:uid="{00000000-0005-0000-0000-000045020000}"/>
    <cellStyle name="アクセント 5 19" xfId="584" xr:uid="{00000000-0005-0000-0000-000046020000}"/>
    <cellStyle name="アクセント 5 2" xfId="585" xr:uid="{00000000-0005-0000-0000-000047020000}"/>
    <cellStyle name="アクセント 5 2 2" xfId="586" xr:uid="{00000000-0005-0000-0000-000048020000}"/>
    <cellStyle name="アクセント 5 20" xfId="587" xr:uid="{00000000-0005-0000-0000-000049020000}"/>
    <cellStyle name="アクセント 5 21" xfId="588" xr:uid="{00000000-0005-0000-0000-00004A020000}"/>
    <cellStyle name="アクセント 5 22" xfId="589" xr:uid="{00000000-0005-0000-0000-00004B020000}"/>
    <cellStyle name="アクセント 5 23" xfId="590" xr:uid="{00000000-0005-0000-0000-00004C020000}"/>
    <cellStyle name="アクセント 5 24" xfId="591" xr:uid="{00000000-0005-0000-0000-00004D020000}"/>
    <cellStyle name="アクセント 5 25" xfId="592" xr:uid="{00000000-0005-0000-0000-00004E020000}"/>
    <cellStyle name="アクセント 5 3" xfId="593" xr:uid="{00000000-0005-0000-0000-00004F020000}"/>
    <cellStyle name="アクセント 5 3 2" xfId="594" xr:uid="{00000000-0005-0000-0000-000050020000}"/>
    <cellStyle name="アクセント 5 4" xfId="595" xr:uid="{00000000-0005-0000-0000-000051020000}"/>
    <cellStyle name="アクセント 5 5" xfId="596" xr:uid="{00000000-0005-0000-0000-000052020000}"/>
    <cellStyle name="アクセント 5 6" xfId="597" xr:uid="{00000000-0005-0000-0000-000053020000}"/>
    <cellStyle name="アクセント 5 7" xfId="598" xr:uid="{00000000-0005-0000-0000-000054020000}"/>
    <cellStyle name="アクセント 5 8" xfId="599" xr:uid="{00000000-0005-0000-0000-000055020000}"/>
    <cellStyle name="アクセント 5 9" xfId="600" xr:uid="{00000000-0005-0000-0000-000056020000}"/>
    <cellStyle name="アクセント 6 10" xfId="601" xr:uid="{00000000-0005-0000-0000-000057020000}"/>
    <cellStyle name="アクセント 6 11" xfId="602" xr:uid="{00000000-0005-0000-0000-000058020000}"/>
    <cellStyle name="アクセント 6 12" xfId="603" xr:uid="{00000000-0005-0000-0000-000059020000}"/>
    <cellStyle name="アクセント 6 13" xfId="604" xr:uid="{00000000-0005-0000-0000-00005A020000}"/>
    <cellStyle name="アクセント 6 14" xfId="605" xr:uid="{00000000-0005-0000-0000-00005B020000}"/>
    <cellStyle name="アクセント 6 15" xfId="606" xr:uid="{00000000-0005-0000-0000-00005C020000}"/>
    <cellStyle name="アクセント 6 16" xfId="607" xr:uid="{00000000-0005-0000-0000-00005D020000}"/>
    <cellStyle name="アクセント 6 17" xfId="608" xr:uid="{00000000-0005-0000-0000-00005E020000}"/>
    <cellStyle name="アクセント 6 18" xfId="609" xr:uid="{00000000-0005-0000-0000-00005F020000}"/>
    <cellStyle name="アクセント 6 19" xfId="610" xr:uid="{00000000-0005-0000-0000-000060020000}"/>
    <cellStyle name="アクセント 6 2" xfId="611" xr:uid="{00000000-0005-0000-0000-000061020000}"/>
    <cellStyle name="アクセント 6 2 2" xfId="612" xr:uid="{00000000-0005-0000-0000-000062020000}"/>
    <cellStyle name="アクセント 6 20" xfId="613" xr:uid="{00000000-0005-0000-0000-000063020000}"/>
    <cellStyle name="アクセント 6 21" xfId="614" xr:uid="{00000000-0005-0000-0000-000064020000}"/>
    <cellStyle name="アクセント 6 22" xfId="615" xr:uid="{00000000-0005-0000-0000-000065020000}"/>
    <cellStyle name="アクセント 6 23" xfId="616" xr:uid="{00000000-0005-0000-0000-000066020000}"/>
    <cellStyle name="アクセント 6 24" xfId="617" xr:uid="{00000000-0005-0000-0000-000067020000}"/>
    <cellStyle name="アクセント 6 25" xfId="618" xr:uid="{00000000-0005-0000-0000-000068020000}"/>
    <cellStyle name="アクセント 6 3" xfId="619" xr:uid="{00000000-0005-0000-0000-000069020000}"/>
    <cellStyle name="アクセント 6 3 2" xfId="620" xr:uid="{00000000-0005-0000-0000-00006A020000}"/>
    <cellStyle name="アクセント 6 4" xfId="621" xr:uid="{00000000-0005-0000-0000-00006B020000}"/>
    <cellStyle name="アクセント 6 5" xfId="622" xr:uid="{00000000-0005-0000-0000-00006C020000}"/>
    <cellStyle name="アクセント 6 6" xfId="623" xr:uid="{00000000-0005-0000-0000-00006D020000}"/>
    <cellStyle name="アクセント 6 7" xfId="624" xr:uid="{00000000-0005-0000-0000-00006E020000}"/>
    <cellStyle name="アクセント 6 8" xfId="625" xr:uid="{00000000-0005-0000-0000-00006F020000}"/>
    <cellStyle name="アクセント 6 9" xfId="626" xr:uid="{00000000-0005-0000-0000-000070020000}"/>
    <cellStyle name="タイトル 10" xfId="627" xr:uid="{00000000-0005-0000-0000-000071020000}"/>
    <cellStyle name="タイトル 11" xfId="628" xr:uid="{00000000-0005-0000-0000-000072020000}"/>
    <cellStyle name="タイトル 12" xfId="629" xr:uid="{00000000-0005-0000-0000-000073020000}"/>
    <cellStyle name="タイトル 13" xfId="630" xr:uid="{00000000-0005-0000-0000-000074020000}"/>
    <cellStyle name="タイトル 14" xfId="631" xr:uid="{00000000-0005-0000-0000-000075020000}"/>
    <cellStyle name="タイトル 15" xfId="632" xr:uid="{00000000-0005-0000-0000-000076020000}"/>
    <cellStyle name="タイトル 16" xfId="633" xr:uid="{00000000-0005-0000-0000-000077020000}"/>
    <cellStyle name="タイトル 17" xfId="634" xr:uid="{00000000-0005-0000-0000-000078020000}"/>
    <cellStyle name="タイトル 18" xfId="635" xr:uid="{00000000-0005-0000-0000-000079020000}"/>
    <cellStyle name="タイトル 19" xfId="636" xr:uid="{00000000-0005-0000-0000-00007A020000}"/>
    <cellStyle name="タイトル 2" xfId="637" xr:uid="{00000000-0005-0000-0000-00007B020000}"/>
    <cellStyle name="タイトル 2 2" xfId="638" xr:uid="{00000000-0005-0000-0000-00007C020000}"/>
    <cellStyle name="タイトル 20" xfId="639" xr:uid="{00000000-0005-0000-0000-00007D020000}"/>
    <cellStyle name="タイトル 21" xfId="640" xr:uid="{00000000-0005-0000-0000-00007E020000}"/>
    <cellStyle name="タイトル 22" xfId="641" xr:uid="{00000000-0005-0000-0000-00007F020000}"/>
    <cellStyle name="タイトル 23" xfId="642" xr:uid="{00000000-0005-0000-0000-000080020000}"/>
    <cellStyle name="タイトル 24" xfId="643" xr:uid="{00000000-0005-0000-0000-000081020000}"/>
    <cellStyle name="タイトル 25" xfId="644" xr:uid="{00000000-0005-0000-0000-000082020000}"/>
    <cellStyle name="タイトル 3" xfId="645" xr:uid="{00000000-0005-0000-0000-000083020000}"/>
    <cellStyle name="タイトル 3 2" xfId="646" xr:uid="{00000000-0005-0000-0000-000084020000}"/>
    <cellStyle name="タイトル 4" xfId="647" xr:uid="{00000000-0005-0000-0000-000085020000}"/>
    <cellStyle name="タイトル 5" xfId="648" xr:uid="{00000000-0005-0000-0000-000086020000}"/>
    <cellStyle name="タイトル 6" xfId="649" xr:uid="{00000000-0005-0000-0000-000087020000}"/>
    <cellStyle name="タイトル 7" xfId="650" xr:uid="{00000000-0005-0000-0000-000088020000}"/>
    <cellStyle name="タイトル 8" xfId="651" xr:uid="{00000000-0005-0000-0000-000089020000}"/>
    <cellStyle name="タイトル 9" xfId="652" xr:uid="{00000000-0005-0000-0000-00008A020000}"/>
    <cellStyle name="チェック セル 10" xfId="653" xr:uid="{00000000-0005-0000-0000-00008B020000}"/>
    <cellStyle name="チェック セル 11" xfId="654" xr:uid="{00000000-0005-0000-0000-00008C020000}"/>
    <cellStyle name="チェック セル 12" xfId="655" xr:uid="{00000000-0005-0000-0000-00008D020000}"/>
    <cellStyle name="チェック セル 13" xfId="656" xr:uid="{00000000-0005-0000-0000-00008E020000}"/>
    <cellStyle name="チェック セル 14" xfId="657" xr:uid="{00000000-0005-0000-0000-00008F020000}"/>
    <cellStyle name="チェック セル 15" xfId="658" xr:uid="{00000000-0005-0000-0000-000090020000}"/>
    <cellStyle name="チェック セル 16" xfId="659" xr:uid="{00000000-0005-0000-0000-000091020000}"/>
    <cellStyle name="チェック セル 17" xfId="660" xr:uid="{00000000-0005-0000-0000-000092020000}"/>
    <cellStyle name="チェック セル 18" xfId="661" xr:uid="{00000000-0005-0000-0000-000093020000}"/>
    <cellStyle name="チェック セル 19" xfId="662" xr:uid="{00000000-0005-0000-0000-000094020000}"/>
    <cellStyle name="チェック セル 2" xfId="663" xr:uid="{00000000-0005-0000-0000-000095020000}"/>
    <cellStyle name="チェック セル 2 2" xfId="664" xr:uid="{00000000-0005-0000-0000-000096020000}"/>
    <cellStyle name="チェック セル 20" xfId="665" xr:uid="{00000000-0005-0000-0000-000097020000}"/>
    <cellStyle name="チェック セル 21" xfId="666" xr:uid="{00000000-0005-0000-0000-000098020000}"/>
    <cellStyle name="チェック セル 22" xfId="667" xr:uid="{00000000-0005-0000-0000-000099020000}"/>
    <cellStyle name="チェック セル 23" xfId="668" xr:uid="{00000000-0005-0000-0000-00009A020000}"/>
    <cellStyle name="チェック セル 24" xfId="669" xr:uid="{00000000-0005-0000-0000-00009B020000}"/>
    <cellStyle name="チェック セル 25" xfId="670" xr:uid="{00000000-0005-0000-0000-00009C020000}"/>
    <cellStyle name="チェック セル 3" xfId="671" xr:uid="{00000000-0005-0000-0000-00009D020000}"/>
    <cellStyle name="チェック セル 3 2" xfId="672" xr:uid="{00000000-0005-0000-0000-00009E020000}"/>
    <cellStyle name="チェック セル 4" xfId="673" xr:uid="{00000000-0005-0000-0000-00009F020000}"/>
    <cellStyle name="チェック セル 5" xfId="674" xr:uid="{00000000-0005-0000-0000-0000A0020000}"/>
    <cellStyle name="チェック セル 6" xfId="675" xr:uid="{00000000-0005-0000-0000-0000A1020000}"/>
    <cellStyle name="チェック セル 7" xfId="676" xr:uid="{00000000-0005-0000-0000-0000A2020000}"/>
    <cellStyle name="チェック セル 8" xfId="677" xr:uid="{00000000-0005-0000-0000-0000A3020000}"/>
    <cellStyle name="チェック セル 9" xfId="678" xr:uid="{00000000-0005-0000-0000-0000A4020000}"/>
    <cellStyle name="どちらでもない 10" xfId="679" xr:uid="{00000000-0005-0000-0000-0000A5020000}"/>
    <cellStyle name="どちらでもない 11" xfId="680" xr:uid="{00000000-0005-0000-0000-0000A6020000}"/>
    <cellStyle name="どちらでもない 12" xfId="681" xr:uid="{00000000-0005-0000-0000-0000A7020000}"/>
    <cellStyle name="どちらでもない 13" xfId="682" xr:uid="{00000000-0005-0000-0000-0000A8020000}"/>
    <cellStyle name="どちらでもない 14" xfId="683" xr:uid="{00000000-0005-0000-0000-0000A9020000}"/>
    <cellStyle name="どちらでもない 15" xfId="684" xr:uid="{00000000-0005-0000-0000-0000AA020000}"/>
    <cellStyle name="どちらでもない 16" xfId="685" xr:uid="{00000000-0005-0000-0000-0000AB020000}"/>
    <cellStyle name="どちらでもない 17" xfId="686" xr:uid="{00000000-0005-0000-0000-0000AC020000}"/>
    <cellStyle name="どちらでもない 18" xfId="687" xr:uid="{00000000-0005-0000-0000-0000AD020000}"/>
    <cellStyle name="どちらでもない 19" xfId="688" xr:uid="{00000000-0005-0000-0000-0000AE020000}"/>
    <cellStyle name="どちらでもない 2" xfId="689" xr:uid="{00000000-0005-0000-0000-0000AF020000}"/>
    <cellStyle name="どちらでもない 2 2" xfId="690" xr:uid="{00000000-0005-0000-0000-0000B0020000}"/>
    <cellStyle name="どちらでもない 20" xfId="691" xr:uid="{00000000-0005-0000-0000-0000B1020000}"/>
    <cellStyle name="どちらでもない 21" xfId="692" xr:uid="{00000000-0005-0000-0000-0000B2020000}"/>
    <cellStyle name="どちらでもない 22" xfId="693" xr:uid="{00000000-0005-0000-0000-0000B3020000}"/>
    <cellStyle name="どちらでもない 23" xfId="694" xr:uid="{00000000-0005-0000-0000-0000B4020000}"/>
    <cellStyle name="どちらでもない 24" xfId="695" xr:uid="{00000000-0005-0000-0000-0000B5020000}"/>
    <cellStyle name="どちらでもない 25" xfId="696" xr:uid="{00000000-0005-0000-0000-0000B6020000}"/>
    <cellStyle name="どちらでもない 3" xfId="697" xr:uid="{00000000-0005-0000-0000-0000B7020000}"/>
    <cellStyle name="どちらでもない 3 2" xfId="698" xr:uid="{00000000-0005-0000-0000-0000B8020000}"/>
    <cellStyle name="どちらでもない 4" xfId="699" xr:uid="{00000000-0005-0000-0000-0000B9020000}"/>
    <cellStyle name="どちらでもない 5" xfId="700" xr:uid="{00000000-0005-0000-0000-0000BA020000}"/>
    <cellStyle name="どちらでもない 6" xfId="701" xr:uid="{00000000-0005-0000-0000-0000BB020000}"/>
    <cellStyle name="どちらでもない 7" xfId="702" xr:uid="{00000000-0005-0000-0000-0000BC020000}"/>
    <cellStyle name="どちらでもない 8" xfId="703" xr:uid="{00000000-0005-0000-0000-0000BD020000}"/>
    <cellStyle name="どちらでもない 9" xfId="704" xr:uid="{00000000-0005-0000-0000-0000BE020000}"/>
    <cellStyle name="パーセント" xfId="1551" builtinId="5"/>
    <cellStyle name="パーセント 2" xfId="705" xr:uid="{00000000-0005-0000-0000-0000C0020000}"/>
    <cellStyle name="パーセント 2 2" xfId="706" xr:uid="{00000000-0005-0000-0000-0000C1020000}"/>
    <cellStyle name="パーセント 2 2 2" xfId="707" xr:uid="{00000000-0005-0000-0000-0000C2020000}"/>
    <cellStyle name="パーセント 2 2 2 2" xfId="1552" xr:uid="{00000000-0005-0000-0000-0000C3020000}"/>
    <cellStyle name="パーセント 2 2 3" xfId="1553" xr:uid="{00000000-0005-0000-0000-0000C4020000}"/>
    <cellStyle name="パーセント 2 3" xfId="708" xr:uid="{00000000-0005-0000-0000-0000C5020000}"/>
    <cellStyle name="パーセント 2 3 2" xfId="1554" xr:uid="{00000000-0005-0000-0000-0000C6020000}"/>
    <cellStyle name="パーセント 2 3 2 2" xfId="1555" xr:uid="{00000000-0005-0000-0000-0000C7020000}"/>
    <cellStyle name="パーセント 2 3 3" xfId="1556" xr:uid="{00000000-0005-0000-0000-0000C8020000}"/>
    <cellStyle name="パーセント 2 3 3 2" xfId="1557" xr:uid="{00000000-0005-0000-0000-0000C9020000}"/>
    <cellStyle name="パーセント 2 3 4" xfId="1558" xr:uid="{00000000-0005-0000-0000-0000CA020000}"/>
    <cellStyle name="パーセント 2 4" xfId="1559" xr:uid="{00000000-0005-0000-0000-0000CB020000}"/>
    <cellStyle name="パーセント 2 4 2" xfId="1549" xr:uid="{00000000-0005-0000-0000-0000CC020000}"/>
    <cellStyle name="パーセント 2 4 2 2" xfId="1560" xr:uid="{00000000-0005-0000-0000-0000CD020000}"/>
    <cellStyle name="パーセント 2 4 3" xfId="1561" xr:uid="{00000000-0005-0000-0000-0000CE020000}"/>
    <cellStyle name="パーセント 2 4 3 2" xfId="1562" xr:uid="{00000000-0005-0000-0000-0000CF020000}"/>
    <cellStyle name="パーセント 3" xfId="709" xr:uid="{00000000-0005-0000-0000-0000D0020000}"/>
    <cellStyle name="パーセント 3 2" xfId="1563" xr:uid="{00000000-0005-0000-0000-0000D1020000}"/>
    <cellStyle name="パーセント 3 3" xfId="1564" xr:uid="{00000000-0005-0000-0000-0000D2020000}"/>
    <cellStyle name="パーセント 3 3 2" xfId="1565" xr:uid="{00000000-0005-0000-0000-0000D3020000}"/>
    <cellStyle name="パーセント 3 3 2 2" xfId="1566" xr:uid="{00000000-0005-0000-0000-0000D4020000}"/>
    <cellStyle name="パーセント 3 3 3" xfId="1567" xr:uid="{00000000-0005-0000-0000-0000D5020000}"/>
    <cellStyle name="パーセント 3 3 3 2" xfId="1568" xr:uid="{00000000-0005-0000-0000-0000D6020000}"/>
    <cellStyle name="パーセント 3 3 4" xfId="1569" xr:uid="{00000000-0005-0000-0000-0000D7020000}"/>
    <cellStyle name="パーセント 3 4" xfId="1570" xr:uid="{00000000-0005-0000-0000-0000D8020000}"/>
    <cellStyle name="パーセント 3 4 2" xfId="1571" xr:uid="{00000000-0005-0000-0000-0000D9020000}"/>
    <cellStyle name="パーセント 3 5" xfId="1572" xr:uid="{00000000-0005-0000-0000-0000DA020000}"/>
    <cellStyle name="パーセント 3 5 2" xfId="1573" xr:uid="{00000000-0005-0000-0000-0000DB020000}"/>
    <cellStyle name="パーセント 4" xfId="710" xr:uid="{00000000-0005-0000-0000-0000DC020000}"/>
    <cellStyle name="パーセント 5" xfId="711" xr:uid="{00000000-0005-0000-0000-0000DD020000}"/>
    <cellStyle name="パーセント 6" xfId="1574" xr:uid="{00000000-0005-0000-0000-0000DE020000}"/>
    <cellStyle name="パーセント 7" xfId="1575" xr:uid="{00000000-0005-0000-0000-0000DF020000}"/>
    <cellStyle name="ハイパーリンク 2" xfId="1576" xr:uid="{00000000-0005-0000-0000-0000E0020000}"/>
    <cellStyle name="メモ 10" xfId="712" xr:uid="{00000000-0005-0000-0000-0000E1020000}"/>
    <cellStyle name="メモ 11" xfId="713" xr:uid="{00000000-0005-0000-0000-0000E2020000}"/>
    <cellStyle name="メモ 12" xfId="714" xr:uid="{00000000-0005-0000-0000-0000E3020000}"/>
    <cellStyle name="メモ 13" xfId="715" xr:uid="{00000000-0005-0000-0000-0000E4020000}"/>
    <cellStyle name="メモ 14" xfId="716" xr:uid="{00000000-0005-0000-0000-0000E5020000}"/>
    <cellStyle name="メモ 15" xfId="717" xr:uid="{00000000-0005-0000-0000-0000E6020000}"/>
    <cellStyle name="メモ 16" xfId="718" xr:uid="{00000000-0005-0000-0000-0000E7020000}"/>
    <cellStyle name="メモ 17" xfId="719" xr:uid="{00000000-0005-0000-0000-0000E8020000}"/>
    <cellStyle name="メモ 18" xfId="720" xr:uid="{00000000-0005-0000-0000-0000E9020000}"/>
    <cellStyle name="メモ 19" xfId="721" xr:uid="{00000000-0005-0000-0000-0000EA020000}"/>
    <cellStyle name="メモ 2" xfId="722" xr:uid="{00000000-0005-0000-0000-0000EB020000}"/>
    <cellStyle name="メモ 2 2" xfId="723" xr:uid="{00000000-0005-0000-0000-0000EC020000}"/>
    <cellStyle name="メモ 2 2 2" xfId="724" xr:uid="{00000000-0005-0000-0000-0000ED020000}"/>
    <cellStyle name="メモ 2 2 2 2" xfId="1391" xr:uid="{00000000-0005-0000-0000-0000EE020000}"/>
    <cellStyle name="メモ 2 2 2 2 2" xfId="1392" xr:uid="{00000000-0005-0000-0000-0000EF020000}"/>
    <cellStyle name="メモ 2 2 2 3" xfId="1393" xr:uid="{00000000-0005-0000-0000-0000F0020000}"/>
    <cellStyle name="メモ 2 2 3" xfId="725" xr:uid="{00000000-0005-0000-0000-0000F1020000}"/>
    <cellStyle name="メモ 2 2 3 2" xfId="1394" xr:uid="{00000000-0005-0000-0000-0000F2020000}"/>
    <cellStyle name="メモ 2 2 4" xfId="1577" xr:uid="{00000000-0005-0000-0000-0000F3020000}"/>
    <cellStyle name="メモ 2 2 4 2" xfId="1578" xr:uid="{00000000-0005-0000-0000-0000F4020000}"/>
    <cellStyle name="メモ 2 2 5" xfId="1579" xr:uid="{00000000-0005-0000-0000-0000F5020000}"/>
    <cellStyle name="メモ 2 2 6" xfId="1580" xr:uid="{00000000-0005-0000-0000-0000F6020000}"/>
    <cellStyle name="メモ 2 2 6 2" xfId="1581" xr:uid="{00000000-0005-0000-0000-0000F7020000}"/>
    <cellStyle name="メモ 20" xfId="726" xr:uid="{00000000-0005-0000-0000-0000F8020000}"/>
    <cellStyle name="メモ 21" xfId="727" xr:uid="{00000000-0005-0000-0000-0000F9020000}"/>
    <cellStyle name="メモ 22" xfId="728" xr:uid="{00000000-0005-0000-0000-0000FA020000}"/>
    <cellStyle name="メモ 23" xfId="729" xr:uid="{00000000-0005-0000-0000-0000FB020000}"/>
    <cellStyle name="メモ 24" xfId="730" xr:uid="{00000000-0005-0000-0000-0000FC020000}"/>
    <cellStyle name="メモ 25" xfId="731" xr:uid="{00000000-0005-0000-0000-0000FD020000}"/>
    <cellStyle name="メモ 3" xfId="732" xr:uid="{00000000-0005-0000-0000-0000FE020000}"/>
    <cellStyle name="メモ 3 2" xfId="733" xr:uid="{00000000-0005-0000-0000-0000FF020000}"/>
    <cellStyle name="メモ 3 2 2" xfId="1395" xr:uid="{00000000-0005-0000-0000-000000030000}"/>
    <cellStyle name="メモ 3 2 2 2" xfId="1396" xr:uid="{00000000-0005-0000-0000-000001030000}"/>
    <cellStyle name="メモ 3 2 3" xfId="1397" xr:uid="{00000000-0005-0000-0000-000002030000}"/>
    <cellStyle name="メモ 3 3" xfId="734" xr:uid="{00000000-0005-0000-0000-000003030000}"/>
    <cellStyle name="メモ 3 3 2" xfId="1398" xr:uid="{00000000-0005-0000-0000-000004030000}"/>
    <cellStyle name="メモ 3 4" xfId="1582" xr:uid="{00000000-0005-0000-0000-000005030000}"/>
    <cellStyle name="メモ 3 4 2" xfId="1583" xr:uid="{00000000-0005-0000-0000-000006030000}"/>
    <cellStyle name="メモ 3 5" xfId="1584" xr:uid="{00000000-0005-0000-0000-000007030000}"/>
    <cellStyle name="メモ 3 6" xfId="1585" xr:uid="{00000000-0005-0000-0000-000008030000}"/>
    <cellStyle name="メモ 3 6 2" xfId="1586" xr:uid="{00000000-0005-0000-0000-000009030000}"/>
    <cellStyle name="メモ 4" xfId="735" xr:uid="{00000000-0005-0000-0000-00000A030000}"/>
    <cellStyle name="メモ 4 2" xfId="736" xr:uid="{00000000-0005-0000-0000-00000B030000}"/>
    <cellStyle name="メモ 4 2 2" xfId="1399" xr:uid="{00000000-0005-0000-0000-00000C030000}"/>
    <cellStyle name="メモ 4 2 2 2" xfId="1400" xr:uid="{00000000-0005-0000-0000-00000D030000}"/>
    <cellStyle name="メモ 4 2 3" xfId="1401" xr:uid="{00000000-0005-0000-0000-00000E030000}"/>
    <cellStyle name="メモ 4 3" xfId="737" xr:uid="{00000000-0005-0000-0000-00000F030000}"/>
    <cellStyle name="メモ 4 3 2" xfId="1402" xr:uid="{00000000-0005-0000-0000-000010030000}"/>
    <cellStyle name="メモ 4 4" xfId="1587" xr:uid="{00000000-0005-0000-0000-000011030000}"/>
    <cellStyle name="メモ 4 4 2" xfId="1588" xr:uid="{00000000-0005-0000-0000-000012030000}"/>
    <cellStyle name="メモ 4 5" xfId="1589" xr:uid="{00000000-0005-0000-0000-000013030000}"/>
    <cellStyle name="メモ 4 6" xfId="1590" xr:uid="{00000000-0005-0000-0000-000014030000}"/>
    <cellStyle name="メモ 4 6 2" xfId="1591" xr:uid="{00000000-0005-0000-0000-000015030000}"/>
    <cellStyle name="メモ 5" xfId="738" xr:uid="{00000000-0005-0000-0000-000016030000}"/>
    <cellStyle name="メモ 6" xfId="739" xr:uid="{00000000-0005-0000-0000-000017030000}"/>
    <cellStyle name="メモ 7" xfId="740" xr:uid="{00000000-0005-0000-0000-000018030000}"/>
    <cellStyle name="メモ 8" xfId="741" xr:uid="{00000000-0005-0000-0000-000019030000}"/>
    <cellStyle name="メモ 9" xfId="742" xr:uid="{00000000-0005-0000-0000-00001A030000}"/>
    <cellStyle name="リンク セル 10" xfId="743" xr:uid="{00000000-0005-0000-0000-00001B030000}"/>
    <cellStyle name="リンク セル 11" xfId="744" xr:uid="{00000000-0005-0000-0000-00001C030000}"/>
    <cellStyle name="リンク セル 12" xfId="745" xr:uid="{00000000-0005-0000-0000-00001D030000}"/>
    <cellStyle name="リンク セル 13" xfId="746" xr:uid="{00000000-0005-0000-0000-00001E030000}"/>
    <cellStyle name="リンク セル 14" xfId="747" xr:uid="{00000000-0005-0000-0000-00001F030000}"/>
    <cellStyle name="リンク セル 15" xfId="748" xr:uid="{00000000-0005-0000-0000-000020030000}"/>
    <cellStyle name="リンク セル 16" xfId="749" xr:uid="{00000000-0005-0000-0000-000021030000}"/>
    <cellStyle name="リンク セル 17" xfId="750" xr:uid="{00000000-0005-0000-0000-000022030000}"/>
    <cellStyle name="リンク セル 18" xfId="751" xr:uid="{00000000-0005-0000-0000-000023030000}"/>
    <cellStyle name="リンク セル 19" xfId="752" xr:uid="{00000000-0005-0000-0000-000024030000}"/>
    <cellStyle name="リンク セル 2" xfId="753" xr:uid="{00000000-0005-0000-0000-000025030000}"/>
    <cellStyle name="リンク セル 2 2" xfId="754" xr:uid="{00000000-0005-0000-0000-000026030000}"/>
    <cellStyle name="リンク セル 20" xfId="755" xr:uid="{00000000-0005-0000-0000-000027030000}"/>
    <cellStyle name="リンク セル 21" xfId="756" xr:uid="{00000000-0005-0000-0000-000028030000}"/>
    <cellStyle name="リンク セル 22" xfId="757" xr:uid="{00000000-0005-0000-0000-000029030000}"/>
    <cellStyle name="リンク セル 23" xfId="758" xr:uid="{00000000-0005-0000-0000-00002A030000}"/>
    <cellStyle name="リンク セル 24" xfId="759" xr:uid="{00000000-0005-0000-0000-00002B030000}"/>
    <cellStyle name="リンク セル 25" xfId="760" xr:uid="{00000000-0005-0000-0000-00002C030000}"/>
    <cellStyle name="リンク セル 3" xfId="761" xr:uid="{00000000-0005-0000-0000-00002D030000}"/>
    <cellStyle name="リンク セル 3 2" xfId="762" xr:uid="{00000000-0005-0000-0000-00002E030000}"/>
    <cellStyle name="リンク セル 4" xfId="763" xr:uid="{00000000-0005-0000-0000-00002F030000}"/>
    <cellStyle name="リンク セル 5" xfId="764" xr:uid="{00000000-0005-0000-0000-000030030000}"/>
    <cellStyle name="リンク セル 6" xfId="765" xr:uid="{00000000-0005-0000-0000-000031030000}"/>
    <cellStyle name="リンク セル 7" xfId="766" xr:uid="{00000000-0005-0000-0000-000032030000}"/>
    <cellStyle name="リンク セル 8" xfId="767" xr:uid="{00000000-0005-0000-0000-000033030000}"/>
    <cellStyle name="リンク セル 9" xfId="768" xr:uid="{00000000-0005-0000-0000-000034030000}"/>
    <cellStyle name="悪い 10" xfId="769" xr:uid="{00000000-0005-0000-0000-000035030000}"/>
    <cellStyle name="悪い 11" xfId="770" xr:uid="{00000000-0005-0000-0000-000036030000}"/>
    <cellStyle name="悪い 12" xfId="771" xr:uid="{00000000-0005-0000-0000-000037030000}"/>
    <cellStyle name="悪い 13" xfId="772" xr:uid="{00000000-0005-0000-0000-000038030000}"/>
    <cellStyle name="悪い 14" xfId="773" xr:uid="{00000000-0005-0000-0000-000039030000}"/>
    <cellStyle name="悪い 15" xfId="774" xr:uid="{00000000-0005-0000-0000-00003A030000}"/>
    <cellStyle name="悪い 16" xfId="775" xr:uid="{00000000-0005-0000-0000-00003B030000}"/>
    <cellStyle name="悪い 17" xfId="776" xr:uid="{00000000-0005-0000-0000-00003C030000}"/>
    <cellStyle name="悪い 18" xfId="777" xr:uid="{00000000-0005-0000-0000-00003D030000}"/>
    <cellStyle name="悪い 19" xfId="778" xr:uid="{00000000-0005-0000-0000-00003E030000}"/>
    <cellStyle name="悪い 2" xfId="779" xr:uid="{00000000-0005-0000-0000-00003F030000}"/>
    <cellStyle name="悪い 2 2" xfId="780" xr:uid="{00000000-0005-0000-0000-000040030000}"/>
    <cellStyle name="悪い 2 3" xfId="1403" xr:uid="{00000000-0005-0000-0000-000041030000}"/>
    <cellStyle name="悪い 20" xfId="781" xr:uid="{00000000-0005-0000-0000-000042030000}"/>
    <cellStyle name="悪い 21" xfId="782" xr:uid="{00000000-0005-0000-0000-000043030000}"/>
    <cellStyle name="悪い 22" xfId="783" xr:uid="{00000000-0005-0000-0000-000044030000}"/>
    <cellStyle name="悪い 23" xfId="784" xr:uid="{00000000-0005-0000-0000-000045030000}"/>
    <cellStyle name="悪い 24" xfId="785" xr:uid="{00000000-0005-0000-0000-000046030000}"/>
    <cellStyle name="悪い 25" xfId="786" xr:uid="{00000000-0005-0000-0000-000047030000}"/>
    <cellStyle name="悪い 3" xfId="787" xr:uid="{00000000-0005-0000-0000-000048030000}"/>
    <cellStyle name="悪い 3 2" xfId="788" xr:uid="{00000000-0005-0000-0000-000049030000}"/>
    <cellStyle name="悪い 4" xfId="789" xr:uid="{00000000-0005-0000-0000-00004A030000}"/>
    <cellStyle name="悪い 5" xfId="790" xr:uid="{00000000-0005-0000-0000-00004B030000}"/>
    <cellStyle name="悪い 6" xfId="791" xr:uid="{00000000-0005-0000-0000-00004C030000}"/>
    <cellStyle name="悪い 7" xfId="792" xr:uid="{00000000-0005-0000-0000-00004D030000}"/>
    <cellStyle name="悪い 8" xfId="793" xr:uid="{00000000-0005-0000-0000-00004E030000}"/>
    <cellStyle name="悪い 9" xfId="794" xr:uid="{00000000-0005-0000-0000-00004F030000}"/>
    <cellStyle name="計算 10" xfId="795" xr:uid="{00000000-0005-0000-0000-000050030000}"/>
    <cellStyle name="計算 11" xfId="796" xr:uid="{00000000-0005-0000-0000-000051030000}"/>
    <cellStyle name="計算 12" xfId="797" xr:uid="{00000000-0005-0000-0000-000052030000}"/>
    <cellStyle name="計算 13" xfId="798" xr:uid="{00000000-0005-0000-0000-000053030000}"/>
    <cellStyle name="計算 14" xfId="799" xr:uid="{00000000-0005-0000-0000-000054030000}"/>
    <cellStyle name="計算 15" xfId="800" xr:uid="{00000000-0005-0000-0000-000055030000}"/>
    <cellStyle name="計算 16" xfId="801" xr:uid="{00000000-0005-0000-0000-000056030000}"/>
    <cellStyle name="計算 17" xfId="802" xr:uid="{00000000-0005-0000-0000-000057030000}"/>
    <cellStyle name="計算 18" xfId="803" xr:uid="{00000000-0005-0000-0000-000058030000}"/>
    <cellStyle name="計算 19" xfId="804" xr:uid="{00000000-0005-0000-0000-000059030000}"/>
    <cellStyle name="計算 2" xfId="805" xr:uid="{00000000-0005-0000-0000-00005A030000}"/>
    <cellStyle name="計算 2 2" xfId="806" xr:uid="{00000000-0005-0000-0000-00005B030000}"/>
    <cellStyle name="計算 2 2 2" xfId="807" xr:uid="{00000000-0005-0000-0000-00005C030000}"/>
    <cellStyle name="計算 2 2 2 2" xfId="1404" xr:uid="{00000000-0005-0000-0000-00005D030000}"/>
    <cellStyle name="計算 2 2 2 2 2" xfId="1405" xr:uid="{00000000-0005-0000-0000-00005E030000}"/>
    <cellStyle name="計算 2 2 2 3" xfId="1406" xr:uid="{00000000-0005-0000-0000-00005F030000}"/>
    <cellStyle name="計算 2 2 3" xfId="808" xr:uid="{00000000-0005-0000-0000-000060030000}"/>
    <cellStyle name="計算 2 2 3 2" xfId="1407" xr:uid="{00000000-0005-0000-0000-000061030000}"/>
    <cellStyle name="計算 2 2 4" xfId="1592" xr:uid="{00000000-0005-0000-0000-000062030000}"/>
    <cellStyle name="計算 2 2 4 2" xfId="1593" xr:uid="{00000000-0005-0000-0000-000063030000}"/>
    <cellStyle name="計算 2 2 5" xfId="1594" xr:uid="{00000000-0005-0000-0000-000064030000}"/>
    <cellStyle name="計算 2 2 6" xfId="1595" xr:uid="{00000000-0005-0000-0000-000065030000}"/>
    <cellStyle name="計算 2 2 6 2" xfId="1596" xr:uid="{00000000-0005-0000-0000-000066030000}"/>
    <cellStyle name="計算 20" xfId="809" xr:uid="{00000000-0005-0000-0000-000067030000}"/>
    <cellStyle name="計算 21" xfId="810" xr:uid="{00000000-0005-0000-0000-000068030000}"/>
    <cellStyle name="計算 22" xfId="811" xr:uid="{00000000-0005-0000-0000-000069030000}"/>
    <cellStyle name="計算 23" xfId="812" xr:uid="{00000000-0005-0000-0000-00006A030000}"/>
    <cellStyle name="計算 24" xfId="813" xr:uid="{00000000-0005-0000-0000-00006B030000}"/>
    <cellStyle name="計算 25" xfId="814" xr:uid="{00000000-0005-0000-0000-00006C030000}"/>
    <cellStyle name="計算 3" xfId="815" xr:uid="{00000000-0005-0000-0000-00006D030000}"/>
    <cellStyle name="計算 3 2" xfId="816" xr:uid="{00000000-0005-0000-0000-00006E030000}"/>
    <cellStyle name="計算 3 2 2" xfId="1408" xr:uid="{00000000-0005-0000-0000-00006F030000}"/>
    <cellStyle name="計算 3 2 2 2" xfId="1409" xr:uid="{00000000-0005-0000-0000-000070030000}"/>
    <cellStyle name="計算 3 2 3" xfId="1410" xr:uid="{00000000-0005-0000-0000-000071030000}"/>
    <cellStyle name="計算 3 3" xfId="817" xr:uid="{00000000-0005-0000-0000-000072030000}"/>
    <cellStyle name="計算 3 3 2" xfId="1411" xr:uid="{00000000-0005-0000-0000-000073030000}"/>
    <cellStyle name="計算 3 4" xfId="1597" xr:uid="{00000000-0005-0000-0000-000074030000}"/>
    <cellStyle name="計算 3 4 2" xfId="1598" xr:uid="{00000000-0005-0000-0000-000075030000}"/>
    <cellStyle name="計算 3 5" xfId="1599" xr:uid="{00000000-0005-0000-0000-000076030000}"/>
    <cellStyle name="計算 3 6" xfId="1600" xr:uid="{00000000-0005-0000-0000-000077030000}"/>
    <cellStyle name="計算 3 6 2" xfId="1601" xr:uid="{00000000-0005-0000-0000-000078030000}"/>
    <cellStyle name="計算 4" xfId="818" xr:uid="{00000000-0005-0000-0000-000079030000}"/>
    <cellStyle name="計算 4 2" xfId="819" xr:uid="{00000000-0005-0000-0000-00007A030000}"/>
    <cellStyle name="計算 4 2 2" xfId="1412" xr:uid="{00000000-0005-0000-0000-00007B030000}"/>
    <cellStyle name="計算 4 2 2 2" xfId="1413" xr:uid="{00000000-0005-0000-0000-00007C030000}"/>
    <cellStyle name="計算 4 2 3" xfId="1414" xr:uid="{00000000-0005-0000-0000-00007D030000}"/>
    <cellStyle name="計算 4 3" xfId="820" xr:uid="{00000000-0005-0000-0000-00007E030000}"/>
    <cellStyle name="計算 4 3 2" xfId="1415" xr:uid="{00000000-0005-0000-0000-00007F030000}"/>
    <cellStyle name="計算 4 4" xfId="1602" xr:uid="{00000000-0005-0000-0000-000080030000}"/>
    <cellStyle name="計算 4 4 2" xfId="1603" xr:uid="{00000000-0005-0000-0000-000081030000}"/>
    <cellStyle name="計算 4 5" xfId="1604" xr:uid="{00000000-0005-0000-0000-000082030000}"/>
    <cellStyle name="計算 4 6" xfId="1605" xr:uid="{00000000-0005-0000-0000-000083030000}"/>
    <cellStyle name="計算 4 6 2" xfId="1606" xr:uid="{00000000-0005-0000-0000-000084030000}"/>
    <cellStyle name="計算 5" xfId="821" xr:uid="{00000000-0005-0000-0000-000085030000}"/>
    <cellStyle name="計算 6" xfId="822" xr:uid="{00000000-0005-0000-0000-000086030000}"/>
    <cellStyle name="計算 7" xfId="823" xr:uid="{00000000-0005-0000-0000-000087030000}"/>
    <cellStyle name="計算 8" xfId="824" xr:uid="{00000000-0005-0000-0000-000088030000}"/>
    <cellStyle name="計算 9" xfId="825" xr:uid="{00000000-0005-0000-0000-000089030000}"/>
    <cellStyle name="警告文 10" xfId="826" xr:uid="{00000000-0005-0000-0000-00008A030000}"/>
    <cellStyle name="警告文 11" xfId="827" xr:uid="{00000000-0005-0000-0000-00008B030000}"/>
    <cellStyle name="警告文 12" xfId="828" xr:uid="{00000000-0005-0000-0000-00008C030000}"/>
    <cellStyle name="警告文 13" xfId="829" xr:uid="{00000000-0005-0000-0000-00008D030000}"/>
    <cellStyle name="警告文 14" xfId="830" xr:uid="{00000000-0005-0000-0000-00008E030000}"/>
    <cellStyle name="警告文 15" xfId="831" xr:uid="{00000000-0005-0000-0000-00008F030000}"/>
    <cellStyle name="警告文 16" xfId="832" xr:uid="{00000000-0005-0000-0000-000090030000}"/>
    <cellStyle name="警告文 17" xfId="833" xr:uid="{00000000-0005-0000-0000-000091030000}"/>
    <cellStyle name="警告文 18" xfId="834" xr:uid="{00000000-0005-0000-0000-000092030000}"/>
    <cellStyle name="警告文 19" xfId="835" xr:uid="{00000000-0005-0000-0000-000093030000}"/>
    <cellStyle name="警告文 2" xfId="836" xr:uid="{00000000-0005-0000-0000-000094030000}"/>
    <cellStyle name="警告文 2 2" xfId="837" xr:uid="{00000000-0005-0000-0000-000095030000}"/>
    <cellStyle name="警告文 20" xfId="838" xr:uid="{00000000-0005-0000-0000-000096030000}"/>
    <cellStyle name="警告文 21" xfId="839" xr:uid="{00000000-0005-0000-0000-000097030000}"/>
    <cellStyle name="警告文 22" xfId="840" xr:uid="{00000000-0005-0000-0000-000098030000}"/>
    <cellStyle name="警告文 23" xfId="841" xr:uid="{00000000-0005-0000-0000-000099030000}"/>
    <cellStyle name="警告文 24" xfId="842" xr:uid="{00000000-0005-0000-0000-00009A030000}"/>
    <cellStyle name="警告文 25" xfId="843" xr:uid="{00000000-0005-0000-0000-00009B030000}"/>
    <cellStyle name="警告文 3" xfId="844" xr:uid="{00000000-0005-0000-0000-00009C030000}"/>
    <cellStyle name="警告文 3 2" xfId="845" xr:uid="{00000000-0005-0000-0000-00009D030000}"/>
    <cellStyle name="警告文 4" xfId="846" xr:uid="{00000000-0005-0000-0000-00009E030000}"/>
    <cellStyle name="警告文 5" xfId="847" xr:uid="{00000000-0005-0000-0000-00009F030000}"/>
    <cellStyle name="警告文 6" xfId="848" xr:uid="{00000000-0005-0000-0000-0000A0030000}"/>
    <cellStyle name="警告文 7" xfId="849" xr:uid="{00000000-0005-0000-0000-0000A1030000}"/>
    <cellStyle name="警告文 8" xfId="850" xr:uid="{00000000-0005-0000-0000-0000A2030000}"/>
    <cellStyle name="警告文 9" xfId="851" xr:uid="{00000000-0005-0000-0000-0000A3030000}"/>
    <cellStyle name="桁区切り" xfId="1" builtinId="6"/>
    <cellStyle name="桁区切り 2" xfId="852" xr:uid="{00000000-0005-0000-0000-0000A5030000}"/>
    <cellStyle name="桁区切り 2 2" xfId="853" xr:uid="{00000000-0005-0000-0000-0000A6030000}"/>
    <cellStyle name="桁区切り 2 2 2" xfId="854" xr:uid="{00000000-0005-0000-0000-0000A7030000}"/>
    <cellStyle name="桁区切り 2 2 2 2" xfId="1607" xr:uid="{00000000-0005-0000-0000-0000A8030000}"/>
    <cellStyle name="桁区切り 2 2 2 2 2" xfId="1608" xr:uid="{00000000-0005-0000-0000-0000A9030000}"/>
    <cellStyle name="桁区切り 2 2 2 3" xfId="1609" xr:uid="{00000000-0005-0000-0000-0000AA030000}"/>
    <cellStyle name="桁区切り 2 2 3" xfId="1610" xr:uid="{00000000-0005-0000-0000-0000AB030000}"/>
    <cellStyle name="桁区切り 2 2 3 2" xfId="1611" xr:uid="{00000000-0005-0000-0000-0000AC030000}"/>
    <cellStyle name="桁区切り 2 2 3 2 2" xfId="1612" xr:uid="{00000000-0005-0000-0000-0000AD030000}"/>
    <cellStyle name="桁区切り 2 2 3 3" xfId="1613" xr:uid="{00000000-0005-0000-0000-0000AE030000}"/>
    <cellStyle name="桁区切り 2 2 3 3 2" xfId="1614" xr:uid="{00000000-0005-0000-0000-0000AF030000}"/>
    <cellStyle name="桁区切り 2 2 3 4" xfId="1615" xr:uid="{00000000-0005-0000-0000-0000B0030000}"/>
    <cellStyle name="桁区切り 2 2 4" xfId="1616" xr:uid="{00000000-0005-0000-0000-0000B1030000}"/>
    <cellStyle name="桁区切り 2 3" xfId="855" xr:uid="{00000000-0005-0000-0000-0000B2030000}"/>
    <cellStyle name="桁区切り 2 3 2" xfId="1617" xr:uid="{00000000-0005-0000-0000-0000B3030000}"/>
    <cellStyle name="桁区切り 2 3 2 2" xfId="1618" xr:uid="{00000000-0005-0000-0000-0000B4030000}"/>
    <cellStyle name="桁区切り 2 3 3" xfId="1619" xr:uid="{00000000-0005-0000-0000-0000B5030000}"/>
    <cellStyle name="桁区切り 2 4" xfId="1416" xr:uid="{00000000-0005-0000-0000-0000B6030000}"/>
    <cellStyle name="桁区切り 2 5" xfId="1417" xr:uid="{00000000-0005-0000-0000-0000B7030000}"/>
    <cellStyle name="桁区切り 2 5 2" xfId="1418" xr:uid="{00000000-0005-0000-0000-0000B8030000}"/>
    <cellStyle name="桁区切り 2 5 3" xfId="1419" xr:uid="{00000000-0005-0000-0000-0000B9030000}"/>
    <cellStyle name="桁区切り 2 5 3 2" xfId="1420" xr:uid="{00000000-0005-0000-0000-0000BA030000}"/>
    <cellStyle name="桁区切り 2 6" xfId="1421" xr:uid="{00000000-0005-0000-0000-0000BB030000}"/>
    <cellStyle name="桁区切り 2 6 2" xfId="1620" xr:uid="{00000000-0005-0000-0000-0000BC030000}"/>
    <cellStyle name="桁区切り 2 7" xfId="1422" xr:uid="{00000000-0005-0000-0000-0000BD030000}"/>
    <cellStyle name="桁区切り 2 8" xfId="1423" xr:uid="{00000000-0005-0000-0000-0000BE030000}"/>
    <cellStyle name="桁区切り 2 8 2" xfId="1424" xr:uid="{00000000-0005-0000-0000-0000BF030000}"/>
    <cellStyle name="桁区切り 2 8 2 2" xfId="1425" xr:uid="{00000000-0005-0000-0000-0000C0030000}"/>
    <cellStyle name="桁区切り 2 8 2 2 2" xfId="1426" xr:uid="{00000000-0005-0000-0000-0000C1030000}"/>
    <cellStyle name="桁区切り 2 8 2 2 2 2" xfId="1427" xr:uid="{00000000-0005-0000-0000-0000C2030000}"/>
    <cellStyle name="桁区切り 2 8 2 2 2 2 2" xfId="1428" xr:uid="{00000000-0005-0000-0000-0000C3030000}"/>
    <cellStyle name="桁区切り 2 8 2 3" xfId="1429" xr:uid="{00000000-0005-0000-0000-0000C4030000}"/>
    <cellStyle name="桁区切り 2 8 2 3 2" xfId="1430" xr:uid="{00000000-0005-0000-0000-0000C5030000}"/>
    <cellStyle name="桁区切り 2 8 2 3 2 2" xfId="1431" xr:uid="{00000000-0005-0000-0000-0000C6030000}"/>
    <cellStyle name="桁区切り 2 9" xfId="1621" xr:uid="{00000000-0005-0000-0000-0000C7030000}"/>
    <cellStyle name="桁区切り 3" xfId="856" xr:uid="{00000000-0005-0000-0000-0000C8030000}"/>
    <cellStyle name="桁区切り 3 2" xfId="857" xr:uid="{00000000-0005-0000-0000-0000C9030000}"/>
    <cellStyle name="桁区切り 3 3" xfId="1622" xr:uid="{00000000-0005-0000-0000-0000CA030000}"/>
    <cellStyle name="桁区切り 3 3 2" xfId="1623" xr:uid="{00000000-0005-0000-0000-0000CB030000}"/>
    <cellStyle name="桁区切り 3 3 2 2" xfId="1624" xr:uid="{00000000-0005-0000-0000-0000CC030000}"/>
    <cellStyle name="桁区切り 3 3 3" xfId="1625" xr:uid="{00000000-0005-0000-0000-0000CD030000}"/>
    <cellStyle name="桁区切り 3 4" xfId="1626" xr:uid="{00000000-0005-0000-0000-0000CE030000}"/>
    <cellStyle name="桁区切り 3 4 2" xfId="1627" xr:uid="{00000000-0005-0000-0000-0000CF030000}"/>
    <cellStyle name="桁区切り 3 5" xfId="1432" xr:uid="{00000000-0005-0000-0000-0000D0030000}"/>
    <cellStyle name="桁区切り 4" xfId="858" xr:uid="{00000000-0005-0000-0000-0000D1030000}"/>
    <cellStyle name="桁区切り 4 2" xfId="1433" xr:uid="{00000000-0005-0000-0000-0000D2030000}"/>
    <cellStyle name="桁区切り 4 2 2" xfId="1628" xr:uid="{00000000-0005-0000-0000-0000D3030000}"/>
    <cellStyle name="桁区切り 4 2 2 2" xfId="1629" xr:uid="{00000000-0005-0000-0000-0000D4030000}"/>
    <cellStyle name="桁区切り 4 2 3" xfId="1630" xr:uid="{00000000-0005-0000-0000-0000D5030000}"/>
    <cellStyle name="桁区切り 4 3" xfId="1631" xr:uid="{00000000-0005-0000-0000-0000D6030000}"/>
    <cellStyle name="桁区切り 4 3 2" xfId="1632" xr:uid="{00000000-0005-0000-0000-0000D7030000}"/>
    <cellStyle name="桁区切り 4 4" xfId="1633" xr:uid="{00000000-0005-0000-0000-0000D8030000}"/>
    <cellStyle name="桁区切り 5" xfId="1434" xr:uid="{00000000-0005-0000-0000-0000D9030000}"/>
    <cellStyle name="桁区切り 5 2" xfId="1634" xr:uid="{00000000-0005-0000-0000-0000DA030000}"/>
    <cellStyle name="桁区切り 5 2 2" xfId="1635" xr:uid="{00000000-0005-0000-0000-0000DB030000}"/>
    <cellStyle name="桁区切り 5 3" xfId="1636" xr:uid="{00000000-0005-0000-0000-0000DC030000}"/>
    <cellStyle name="桁区切り 6" xfId="1435" xr:uid="{00000000-0005-0000-0000-0000DD030000}"/>
    <cellStyle name="桁区切り 7" xfId="1436" xr:uid="{00000000-0005-0000-0000-0000DE030000}"/>
    <cellStyle name="桁区切り 8" xfId="1437" xr:uid="{00000000-0005-0000-0000-0000DF030000}"/>
    <cellStyle name="桁区切り 8 2" xfId="1438" xr:uid="{00000000-0005-0000-0000-0000E0030000}"/>
    <cellStyle name="桁区切り 9" xfId="1637" xr:uid="{00000000-0005-0000-0000-0000E1030000}"/>
    <cellStyle name="桁区切り 9 2" xfId="1638" xr:uid="{00000000-0005-0000-0000-0000E2030000}"/>
    <cellStyle name="桁区切り 9 2 2" xfId="1639" xr:uid="{00000000-0005-0000-0000-0000E3030000}"/>
    <cellStyle name="見出し 1 10" xfId="859" xr:uid="{00000000-0005-0000-0000-0000E4030000}"/>
    <cellStyle name="見出し 1 11" xfId="860" xr:uid="{00000000-0005-0000-0000-0000E5030000}"/>
    <cellStyle name="見出し 1 12" xfId="861" xr:uid="{00000000-0005-0000-0000-0000E6030000}"/>
    <cellStyle name="見出し 1 13" xfId="862" xr:uid="{00000000-0005-0000-0000-0000E7030000}"/>
    <cellStyle name="見出し 1 14" xfId="863" xr:uid="{00000000-0005-0000-0000-0000E8030000}"/>
    <cellStyle name="見出し 1 15" xfId="864" xr:uid="{00000000-0005-0000-0000-0000E9030000}"/>
    <cellStyle name="見出し 1 16" xfId="865" xr:uid="{00000000-0005-0000-0000-0000EA030000}"/>
    <cellStyle name="見出し 1 17" xfId="866" xr:uid="{00000000-0005-0000-0000-0000EB030000}"/>
    <cellStyle name="見出し 1 18" xfId="867" xr:uid="{00000000-0005-0000-0000-0000EC030000}"/>
    <cellStyle name="見出し 1 19" xfId="868" xr:uid="{00000000-0005-0000-0000-0000ED030000}"/>
    <cellStyle name="見出し 1 2" xfId="869" xr:uid="{00000000-0005-0000-0000-0000EE030000}"/>
    <cellStyle name="見出し 1 2 2" xfId="870" xr:uid="{00000000-0005-0000-0000-0000EF030000}"/>
    <cellStyle name="見出し 1 20" xfId="871" xr:uid="{00000000-0005-0000-0000-0000F0030000}"/>
    <cellStyle name="見出し 1 21" xfId="872" xr:uid="{00000000-0005-0000-0000-0000F1030000}"/>
    <cellStyle name="見出し 1 22" xfId="873" xr:uid="{00000000-0005-0000-0000-0000F2030000}"/>
    <cellStyle name="見出し 1 23" xfId="874" xr:uid="{00000000-0005-0000-0000-0000F3030000}"/>
    <cellStyle name="見出し 1 24" xfId="875" xr:uid="{00000000-0005-0000-0000-0000F4030000}"/>
    <cellStyle name="見出し 1 25" xfId="876" xr:uid="{00000000-0005-0000-0000-0000F5030000}"/>
    <cellStyle name="見出し 1 3" xfId="877" xr:uid="{00000000-0005-0000-0000-0000F6030000}"/>
    <cellStyle name="見出し 1 3 2" xfId="878" xr:uid="{00000000-0005-0000-0000-0000F7030000}"/>
    <cellStyle name="見出し 1 4" xfId="879" xr:uid="{00000000-0005-0000-0000-0000F8030000}"/>
    <cellStyle name="見出し 1 5" xfId="880" xr:uid="{00000000-0005-0000-0000-0000F9030000}"/>
    <cellStyle name="見出し 1 6" xfId="881" xr:uid="{00000000-0005-0000-0000-0000FA030000}"/>
    <cellStyle name="見出し 1 7" xfId="882" xr:uid="{00000000-0005-0000-0000-0000FB030000}"/>
    <cellStyle name="見出し 1 8" xfId="883" xr:uid="{00000000-0005-0000-0000-0000FC030000}"/>
    <cellStyle name="見出し 1 9" xfId="884" xr:uid="{00000000-0005-0000-0000-0000FD030000}"/>
    <cellStyle name="見出し 2 10" xfId="885" xr:uid="{00000000-0005-0000-0000-0000FE030000}"/>
    <cellStyle name="見出し 2 11" xfId="886" xr:uid="{00000000-0005-0000-0000-0000FF030000}"/>
    <cellStyle name="見出し 2 12" xfId="887" xr:uid="{00000000-0005-0000-0000-000000040000}"/>
    <cellStyle name="見出し 2 13" xfId="888" xr:uid="{00000000-0005-0000-0000-000001040000}"/>
    <cellStyle name="見出し 2 14" xfId="889" xr:uid="{00000000-0005-0000-0000-000002040000}"/>
    <cellStyle name="見出し 2 15" xfId="890" xr:uid="{00000000-0005-0000-0000-000003040000}"/>
    <cellStyle name="見出し 2 16" xfId="891" xr:uid="{00000000-0005-0000-0000-000004040000}"/>
    <cellStyle name="見出し 2 17" xfId="892" xr:uid="{00000000-0005-0000-0000-000005040000}"/>
    <cellStyle name="見出し 2 18" xfId="893" xr:uid="{00000000-0005-0000-0000-000006040000}"/>
    <cellStyle name="見出し 2 19" xfId="894" xr:uid="{00000000-0005-0000-0000-000007040000}"/>
    <cellStyle name="見出し 2 2" xfId="895" xr:uid="{00000000-0005-0000-0000-000008040000}"/>
    <cellStyle name="見出し 2 2 2" xfId="896" xr:uid="{00000000-0005-0000-0000-000009040000}"/>
    <cellStyle name="見出し 2 20" xfId="897" xr:uid="{00000000-0005-0000-0000-00000A040000}"/>
    <cellStyle name="見出し 2 21" xfId="898" xr:uid="{00000000-0005-0000-0000-00000B040000}"/>
    <cellStyle name="見出し 2 22" xfId="899" xr:uid="{00000000-0005-0000-0000-00000C040000}"/>
    <cellStyle name="見出し 2 23" xfId="900" xr:uid="{00000000-0005-0000-0000-00000D040000}"/>
    <cellStyle name="見出し 2 24" xfId="901" xr:uid="{00000000-0005-0000-0000-00000E040000}"/>
    <cellStyle name="見出し 2 25" xfId="902" xr:uid="{00000000-0005-0000-0000-00000F040000}"/>
    <cellStyle name="見出し 2 3" xfId="903" xr:uid="{00000000-0005-0000-0000-000010040000}"/>
    <cellStyle name="見出し 2 3 2" xfId="904" xr:uid="{00000000-0005-0000-0000-000011040000}"/>
    <cellStyle name="見出し 2 4" xfId="905" xr:uid="{00000000-0005-0000-0000-000012040000}"/>
    <cellStyle name="見出し 2 5" xfId="906" xr:uid="{00000000-0005-0000-0000-000013040000}"/>
    <cellStyle name="見出し 2 6" xfId="907" xr:uid="{00000000-0005-0000-0000-000014040000}"/>
    <cellStyle name="見出し 2 7" xfId="908" xr:uid="{00000000-0005-0000-0000-000015040000}"/>
    <cellStyle name="見出し 2 8" xfId="909" xr:uid="{00000000-0005-0000-0000-000016040000}"/>
    <cellStyle name="見出し 2 9" xfId="910" xr:uid="{00000000-0005-0000-0000-000017040000}"/>
    <cellStyle name="見出し 3 10" xfId="911" xr:uid="{00000000-0005-0000-0000-000018040000}"/>
    <cellStyle name="見出し 3 11" xfId="912" xr:uid="{00000000-0005-0000-0000-000019040000}"/>
    <cellStyle name="見出し 3 12" xfId="913" xr:uid="{00000000-0005-0000-0000-00001A040000}"/>
    <cellStyle name="見出し 3 13" xfId="914" xr:uid="{00000000-0005-0000-0000-00001B040000}"/>
    <cellStyle name="見出し 3 14" xfId="915" xr:uid="{00000000-0005-0000-0000-00001C040000}"/>
    <cellStyle name="見出し 3 15" xfId="916" xr:uid="{00000000-0005-0000-0000-00001D040000}"/>
    <cellStyle name="見出し 3 16" xfId="917" xr:uid="{00000000-0005-0000-0000-00001E040000}"/>
    <cellStyle name="見出し 3 17" xfId="918" xr:uid="{00000000-0005-0000-0000-00001F040000}"/>
    <cellStyle name="見出し 3 18" xfId="919" xr:uid="{00000000-0005-0000-0000-000020040000}"/>
    <cellStyle name="見出し 3 19" xfId="920" xr:uid="{00000000-0005-0000-0000-000021040000}"/>
    <cellStyle name="見出し 3 2" xfId="921" xr:uid="{00000000-0005-0000-0000-000022040000}"/>
    <cellStyle name="見出し 3 2 2" xfId="922" xr:uid="{00000000-0005-0000-0000-000023040000}"/>
    <cellStyle name="見出し 3 20" xfId="923" xr:uid="{00000000-0005-0000-0000-000024040000}"/>
    <cellStyle name="見出し 3 21" xfId="924" xr:uid="{00000000-0005-0000-0000-000025040000}"/>
    <cellStyle name="見出し 3 22" xfId="925" xr:uid="{00000000-0005-0000-0000-000026040000}"/>
    <cellStyle name="見出し 3 23" xfId="926" xr:uid="{00000000-0005-0000-0000-000027040000}"/>
    <cellStyle name="見出し 3 24" xfId="927" xr:uid="{00000000-0005-0000-0000-000028040000}"/>
    <cellStyle name="見出し 3 25" xfId="928" xr:uid="{00000000-0005-0000-0000-000029040000}"/>
    <cellStyle name="見出し 3 3" xfId="929" xr:uid="{00000000-0005-0000-0000-00002A040000}"/>
    <cellStyle name="見出し 3 3 2" xfId="930" xr:uid="{00000000-0005-0000-0000-00002B040000}"/>
    <cellStyle name="見出し 3 4" xfId="931" xr:uid="{00000000-0005-0000-0000-00002C040000}"/>
    <cellStyle name="見出し 3 5" xfId="932" xr:uid="{00000000-0005-0000-0000-00002D040000}"/>
    <cellStyle name="見出し 3 6" xfId="933" xr:uid="{00000000-0005-0000-0000-00002E040000}"/>
    <cellStyle name="見出し 3 7" xfId="934" xr:uid="{00000000-0005-0000-0000-00002F040000}"/>
    <cellStyle name="見出し 3 8" xfId="935" xr:uid="{00000000-0005-0000-0000-000030040000}"/>
    <cellStyle name="見出し 3 9" xfId="936" xr:uid="{00000000-0005-0000-0000-000031040000}"/>
    <cellStyle name="見出し 4 10" xfId="937" xr:uid="{00000000-0005-0000-0000-000032040000}"/>
    <cellStyle name="見出し 4 11" xfId="938" xr:uid="{00000000-0005-0000-0000-000033040000}"/>
    <cellStyle name="見出し 4 12" xfId="939" xr:uid="{00000000-0005-0000-0000-000034040000}"/>
    <cellStyle name="見出し 4 13" xfId="940" xr:uid="{00000000-0005-0000-0000-000035040000}"/>
    <cellStyle name="見出し 4 14" xfId="941" xr:uid="{00000000-0005-0000-0000-000036040000}"/>
    <cellStyle name="見出し 4 15" xfId="942" xr:uid="{00000000-0005-0000-0000-000037040000}"/>
    <cellStyle name="見出し 4 16" xfId="943" xr:uid="{00000000-0005-0000-0000-000038040000}"/>
    <cellStyle name="見出し 4 17" xfId="944" xr:uid="{00000000-0005-0000-0000-000039040000}"/>
    <cellStyle name="見出し 4 18" xfId="945" xr:uid="{00000000-0005-0000-0000-00003A040000}"/>
    <cellStyle name="見出し 4 19" xfId="946" xr:uid="{00000000-0005-0000-0000-00003B040000}"/>
    <cellStyle name="見出し 4 2" xfId="947" xr:uid="{00000000-0005-0000-0000-00003C040000}"/>
    <cellStyle name="見出し 4 2 2" xfId="948" xr:uid="{00000000-0005-0000-0000-00003D040000}"/>
    <cellStyle name="見出し 4 20" xfId="949" xr:uid="{00000000-0005-0000-0000-00003E040000}"/>
    <cellStyle name="見出し 4 21" xfId="950" xr:uid="{00000000-0005-0000-0000-00003F040000}"/>
    <cellStyle name="見出し 4 22" xfId="951" xr:uid="{00000000-0005-0000-0000-000040040000}"/>
    <cellStyle name="見出し 4 23" xfId="952" xr:uid="{00000000-0005-0000-0000-000041040000}"/>
    <cellStyle name="見出し 4 24" xfId="953" xr:uid="{00000000-0005-0000-0000-000042040000}"/>
    <cellStyle name="見出し 4 25" xfId="954" xr:uid="{00000000-0005-0000-0000-000043040000}"/>
    <cellStyle name="見出し 4 3" xfId="955" xr:uid="{00000000-0005-0000-0000-000044040000}"/>
    <cellStyle name="見出し 4 3 2" xfId="956" xr:uid="{00000000-0005-0000-0000-000045040000}"/>
    <cellStyle name="見出し 4 4" xfId="957" xr:uid="{00000000-0005-0000-0000-000046040000}"/>
    <cellStyle name="見出し 4 5" xfId="958" xr:uid="{00000000-0005-0000-0000-000047040000}"/>
    <cellStyle name="見出し 4 6" xfId="959" xr:uid="{00000000-0005-0000-0000-000048040000}"/>
    <cellStyle name="見出し 4 7" xfId="960" xr:uid="{00000000-0005-0000-0000-000049040000}"/>
    <cellStyle name="見出し 4 8" xfId="961" xr:uid="{00000000-0005-0000-0000-00004A040000}"/>
    <cellStyle name="見出し 4 9" xfId="962" xr:uid="{00000000-0005-0000-0000-00004B040000}"/>
    <cellStyle name="集計 10" xfId="963" xr:uid="{00000000-0005-0000-0000-00004C040000}"/>
    <cellStyle name="集計 11" xfId="964" xr:uid="{00000000-0005-0000-0000-00004D040000}"/>
    <cellStyle name="集計 12" xfId="965" xr:uid="{00000000-0005-0000-0000-00004E040000}"/>
    <cellStyle name="集計 13" xfId="966" xr:uid="{00000000-0005-0000-0000-00004F040000}"/>
    <cellStyle name="集計 14" xfId="967" xr:uid="{00000000-0005-0000-0000-000050040000}"/>
    <cellStyle name="集計 15" xfId="968" xr:uid="{00000000-0005-0000-0000-000051040000}"/>
    <cellStyle name="集計 16" xfId="969" xr:uid="{00000000-0005-0000-0000-000052040000}"/>
    <cellStyle name="集計 17" xfId="970" xr:uid="{00000000-0005-0000-0000-000053040000}"/>
    <cellStyle name="集計 18" xfId="971" xr:uid="{00000000-0005-0000-0000-000054040000}"/>
    <cellStyle name="集計 19" xfId="972" xr:uid="{00000000-0005-0000-0000-000055040000}"/>
    <cellStyle name="集計 2" xfId="973" xr:uid="{00000000-0005-0000-0000-000056040000}"/>
    <cellStyle name="集計 2 2" xfId="974" xr:uid="{00000000-0005-0000-0000-000057040000}"/>
    <cellStyle name="集計 2 2 2" xfId="975" xr:uid="{00000000-0005-0000-0000-000058040000}"/>
    <cellStyle name="集計 2 2 2 2" xfId="1439" xr:uid="{00000000-0005-0000-0000-000059040000}"/>
    <cellStyle name="集計 2 2 2 2 2" xfId="1440" xr:uid="{00000000-0005-0000-0000-00005A040000}"/>
    <cellStyle name="集計 2 2 2 3" xfId="1441" xr:uid="{00000000-0005-0000-0000-00005B040000}"/>
    <cellStyle name="集計 2 2 3" xfId="976" xr:uid="{00000000-0005-0000-0000-00005C040000}"/>
    <cellStyle name="集計 2 2 3 2" xfId="1442" xr:uid="{00000000-0005-0000-0000-00005D040000}"/>
    <cellStyle name="集計 2 2 4" xfId="1640" xr:uid="{00000000-0005-0000-0000-00005E040000}"/>
    <cellStyle name="集計 2 2 4 2" xfId="1641" xr:uid="{00000000-0005-0000-0000-00005F040000}"/>
    <cellStyle name="集計 2 2 5" xfId="1642" xr:uid="{00000000-0005-0000-0000-000060040000}"/>
    <cellStyle name="集計 2 2 5 2" xfId="1643" xr:uid="{00000000-0005-0000-0000-000061040000}"/>
    <cellStyle name="集計 2 2 6" xfId="1644" xr:uid="{00000000-0005-0000-0000-000062040000}"/>
    <cellStyle name="集計 20" xfId="977" xr:uid="{00000000-0005-0000-0000-000063040000}"/>
    <cellStyle name="集計 21" xfId="978" xr:uid="{00000000-0005-0000-0000-000064040000}"/>
    <cellStyle name="集計 22" xfId="979" xr:uid="{00000000-0005-0000-0000-000065040000}"/>
    <cellStyle name="集計 23" xfId="980" xr:uid="{00000000-0005-0000-0000-000066040000}"/>
    <cellStyle name="集計 24" xfId="981" xr:uid="{00000000-0005-0000-0000-000067040000}"/>
    <cellStyle name="集計 25" xfId="982" xr:uid="{00000000-0005-0000-0000-000068040000}"/>
    <cellStyle name="集計 3" xfId="983" xr:uid="{00000000-0005-0000-0000-000069040000}"/>
    <cellStyle name="集計 3 2" xfId="984" xr:uid="{00000000-0005-0000-0000-00006A040000}"/>
    <cellStyle name="集計 3 2 2" xfId="1443" xr:uid="{00000000-0005-0000-0000-00006B040000}"/>
    <cellStyle name="集計 3 2 2 2" xfId="1444" xr:uid="{00000000-0005-0000-0000-00006C040000}"/>
    <cellStyle name="集計 3 2 3" xfId="1445" xr:uid="{00000000-0005-0000-0000-00006D040000}"/>
    <cellStyle name="集計 3 3" xfId="985" xr:uid="{00000000-0005-0000-0000-00006E040000}"/>
    <cellStyle name="集計 3 3 2" xfId="1446" xr:uid="{00000000-0005-0000-0000-00006F040000}"/>
    <cellStyle name="集計 3 4" xfId="1645" xr:uid="{00000000-0005-0000-0000-000070040000}"/>
    <cellStyle name="集計 3 4 2" xfId="1646" xr:uid="{00000000-0005-0000-0000-000071040000}"/>
    <cellStyle name="集計 3 5" xfId="1647" xr:uid="{00000000-0005-0000-0000-000072040000}"/>
    <cellStyle name="集計 3 5 2" xfId="1648" xr:uid="{00000000-0005-0000-0000-000073040000}"/>
    <cellStyle name="集計 3 6" xfId="1649" xr:uid="{00000000-0005-0000-0000-000074040000}"/>
    <cellStyle name="集計 4" xfId="986" xr:uid="{00000000-0005-0000-0000-000075040000}"/>
    <cellStyle name="集計 4 2" xfId="987" xr:uid="{00000000-0005-0000-0000-000076040000}"/>
    <cellStyle name="集計 4 2 2" xfId="1447" xr:uid="{00000000-0005-0000-0000-000077040000}"/>
    <cellStyle name="集計 4 2 2 2" xfId="1448" xr:uid="{00000000-0005-0000-0000-000078040000}"/>
    <cellStyle name="集計 4 2 3" xfId="1449" xr:uid="{00000000-0005-0000-0000-000079040000}"/>
    <cellStyle name="集計 4 3" xfId="988" xr:uid="{00000000-0005-0000-0000-00007A040000}"/>
    <cellStyle name="集計 4 3 2" xfId="1450" xr:uid="{00000000-0005-0000-0000-00007B040000}"/>
    <cellStyle name="集計 4 4" xfId="1650" xr:uid="{00000000-0005-0000-0000-00007C040000}"/>
    <cellStyle name="集計 4 4 2" xfId="1651" xr:uid="{00000000-0005-0000-0000-00007D040000}"/>
    <cellStyle name="集計 4 5" xfId="1652" xr:uid="{00000000-0005-0000-0000-00007E040000}"/>
    <cellStyle name="集計 4 5 2" xfId="1653" xr:uid="{00000000-0005-0000-0000-00007F040000}"/>
    <cellStyle name="集計 4 6" xfId="1654" xr:uid="{00000000-0005-0000-0000-000080040000}"/>
    <cellStyle name="集計 5" xfId="989" xr:uid="{00000000-0005-0000-0000-000081040000}"/>
    <cellStyle name="集計 6" xfId="990" xr:uid="{00000000-0005-0000-0000-000082040000}"/>
    <cellStyle name="集計 7" xfId="991" xr:uid="{00000000-0005-0000-0000-000083040000}"/>
    <cellStyle name="集計 8" xfId="992" xr:uid="{00000000-0005-0000-0000-000084040000}"/>
    <cellStyle name="集計 9" xfId="993" xr:uid="{00000000-0005-0000-0000-000085040000}"/>
    <cellStyle name="出力 10" xfId="994" xr:uid="{00000000-0005-0000-0000-000086040000}"/>
    <cellStyle name="出力 11" xfId="995" xr:uid="{00000000-0005-0000-0000-000087040000}"/>
    <cellStyle name="出力 12" xfId="996" xr:uid="{00000000-0005-0000-0000-000088040000}"/>
    <cellStyle name="出力 13" xfId="997" xr:uid="{00000000-0005-0000-0000-000089040000}"/>
    <cellStyle name="出力 14" xfId="998" xr:uid="{00000000-0005-0000-0000-00008A040000}"/>
    <cellStyle name="出力 15" xfId="999" xr:uid="{00000000-0005-0000-0000-00008B040000}"/>
    <cellStyle name="出力 16" xfId="1000" xr:uid="{00000000-0005-0000-0000-00008C040000}"/>
    <cellStyle name="出力 17" xfId="1001" xr:uid="{00000000-0005-0000-0000-00008D040000}"/>
    <cellStyle name="出力 18" xfId="1002" xr:uid="{00000000-0005-0000-0000-00008E040000}"/>
    <cellStyle name="出力 19" xfId="1003" xr:uid="{00000000-0005-0000-0000-00008F040000}"/>
    <cellStyle name="出力 2" xfId="1004" xr:uid="{00000000-0005-0000-0000-000090040000}"/>
    <cellStyle name="出力 2 2" xfId="1005" xr:uid="{00000000-0005-0000-0000-000091040000}"/>
    <cellStyle name="出力 2 2 2" xfId="1006" xr:uid="{00000000-0005-0000-0000-000092040000}"/>
    <cellStyle name="出力 2 2 2 2" xfId="1451" xr:uid="{00000000-0005-0000-0000-000093040000}"/>
    <cellStyle name="出力 2 2 2 2 2" xfId="1452" xr:uid="{00000000-0005-0000-0000-000094040000}"/>
    <cellStyle name="出力 2 2 2 3" xfId="1453" xr:uid="{00000000-0005-0000-0000-000095040000}"/>
    <cellStyle name="出力 2 2 3" xfId="1007" xr:uid="{00000000-0005-0000-0000-000096040000}"/>
    <cellStyle name="出力 2 2 3 2" xfId="1454" xr:uid="{00000000-0005-0000-0000-000097040000}"/>
    <cellStyle name="出力 2 2 4" xfId="1655" xr:uid="{00000000-0005-0000-0000-000098040000}"/>
    <cellStyle name="出力 2 2 4 2" xfId="1656" xr:uid="{00000000-0005-0000-0000-000099040000}"/>
    <cellStyle name="出力 2 2 5" xfId="1657" xr:uid="{00000000-0005-0000-0000-00009A040000}"/>
    <cellStyle name="出力 2 2 5 2" xfId="1658" xr:uid="{00000000-0005-0000-0000-00009B040000}"/>
    <cellStyle name="出力 2 2 6" xfId="1659" xr:uid="{00000000-0005-0000-0000-00009C040000}"/>
    <cellStyle name="出力 20" xfId="1008" xr:uid="{00000000-0005-0000-0000-00009D040000}"/>
    <cellStyle name="出力 21" xfId="1009" xr:uid="{00000000-0005-0000-0000-00009E040000}"/>
    <cellStyle name="出力 22" xfId="1010" xr:uid="{00000000-0005-0000-0000-00009F040000}"/>
    <cellStyle name="出力 23" xfId="1011" xr:uid="{00000000-0005-0000-0000-0000A0040000}"/>
    <cellStyle name="出力 24" xfId="1012" xr:uid="{00000000-0005-0000-0000-0000A1040000}"/>
    <cellStyle name="出力 25" xfId="1013" xr:uid="{00000000-0005-0000-0000-0000A2040000}"/>
    <cellStyle name="出力 3" xfId="1014" xr:uid="{00000000-0005-0000-0000-0000A3040000}"/>
    <cellStyle name="出力 3 2" xfId="1015" xr:uid="{00000000-0005-0000-0000-0000A4040000}"/>
    <cellStyle name="出力 3 2 2" xfId="1455" xr:uid="{00000000-0005-0000-0000-0000A5040000}"/>
    <cellStyle name="出力 3 2 2 2" xfId="1456" xr:uid="{00000000-0005-0000-0000-0000A6040000}"/>
    <cellStyle name="出力 3 2 3" xfId="1457" xr:uid="{00000000-0005-0000-0000-0000A7040000}"/>
    <cellStyle name="出力 3 3" xfId="1016" xr:uid="{00000000-0005-0000-0000-0000A8040000}"/>
    <cellStyle name="出力 3 3 2" xfId="1458" xr:uid="{00000000-0005-0000-0000-0000A9040000}"/>
    <cellStyle name="出力 3 4" xfId="1660" xr:uid="{00000000-0005-0000-0000-0000AA040000}"/>
    <cellStyle name="出力 3 4 2" xfId="1661" xr:uid="{00000000-0005-0000-0000-0000AB040000}"/>
    <cellStyle name="出力 3 5" xfId="1662" xr:uid="{00000000-0005-0000-0000-0000AC040000}"/>
    <cellStyle name="出力 3 5 2" xfId="1663" xr:uid="{00000000-0005-0000-0000-0000AD040000}"/>
    <cellStyle name="出力 3 6" xfId="1664" xr:uid="{00000000-0005-0000-0000-0000AE040000}"/>
    <cellStyle name="出力 4" xfId="1017" xr:uid="{00000000-0005-0000-0000-0000AF040000}"/>
    <cellStyle name="出力 4 2" xfId="1018" xr:uid="{00000000-0005-0000-0000-0000B0040000}"/>
    <cellStyle name="出力 4 2 2" xfId="1459" xr:uid="{00000000-0005-0000-0000-0000B1040000}"/>
    <cellStyle name="出力 4 2 2 2" xfId="1460" xr:uid="{00000000-0005-0000-0000-0000B2040000}"/>
    <cellStyle name="出力 4 2 3" xfId="1461" xr:uid="{00000000-0005-0000-0000-0000B3040000}"/>
    <cellStyle name="出力 4 3" xfId="1019" xr:uid="{00000000-0005-0000-0000-0000B4040000}"/>
    <cellStyle name="出力 4 3 2" xfId="1462" xr:uid="{00000000-0005-0000-0000-0000B5040000}"/>
    <cellStyle name="出力 4 4" xfId="1665" xr:uid="{00000000-0005-0000-0000-0000B6040000}"/>
    <cellStyle name="出力 4 4 2" xfId="1666" xr:uid="{00000000-0005-0000-0000-0000B7040000}"/>
    <cellStyle name="出力 4 5" xfId="1667" xr:uid="{00000000-0005-0000-0000-0000B8040000}"/>
    <cellStyle name="出力 4 5 2" xfId="1668" xr:uid="{00000000-0005-0000-0000-0000B9040000}"/>
    <cellStyle name="出力 4 6" xfId="1669" xr:uid="{00000000-0005-0000-0000-0000BA040000}"/>
    <cellStyle name="出力 5" xfId="1020" xr:uid="{00000000-0005-0000-0000-0000BB040000}"/>
    <cellStyle name="出力 6" xfId="1021" xr:uid="{00000000-0005-0000-0000-0000BC040000}"/>
    <cellStyle name="出力 7" xfId="1022" xr:uid="{00000000-0005-0000-0000-0000BD040000}"/>
    <cellStyle name="出力 8" xfId="1023" xr:uid="{00000000-0005-0000-0000-0000BE040000}"/>
    <cellStyle name="出力 9" xfId="1024" xr:uid="{00000000-0005-0000-0000-0000BF040000}"/>
    <cellStyle name="説明文 10" xfId="1025" xr:uid="{00000000-0005-0000-0000-0000C0040000}"/>
    <cellStyle name="説明文 11" xfId="1026" xr:uid="{00000000-0005-0000-0000-0000C1040000}"/>
    <cellStyle name="説明文 12" xfId="1027" xr:uid="{00000000-0005-0000-0000-0000C2040000}"/>
    <cellStyle name="説明文 13" xfId="1028" xr:uid="{00000000-0005-0000-0000-0000C3040000}"/>
    <cellStyle name="説明文 14" xfId="1029" xr:uid="{00000000-0005-0000-0000-0000C4040000}"/>
    <cellStyle name="説明文 15" xfId="1030" xr:uid="{00000000-0005-0000-0000-0000C5040000}"/>
    <cellStyle name="説明文 16" xfId="1031" xr:uid="{00000000-0005-0000-0000-0000C6040000}"/>
    <cellStyle name="説明文 17" xfId="1032" xr:uid="{00000000-0005-0000-0000-0000C7040000}"/>
    <cellStyle name="説明文 18" xfId="1033" xr:uid="{00000000-0005-0000-0000-0000C8040000}"/>
    <cellStyle name="説明文 19" xfId="1034" xr:uid="{00000000-0005-0000-0000-0000C9040000}"/>
    <cellStyle name="説明文 2" xfId="1035" xr:uid="{00000000-0005-0000-0000-0000CA040000}"/>
    <cellStyle name="説明文 2 2" xfId="1036" xr:uid="{00000000-0005-0000-0000-0000CB040000}"/>
    <cellStyle name="説明文 20" xfId="1037" xr:uid="{00000000-0005-0000-0000-0000CC040000}"/>
    <cellStyle name="説明文 21" xfId="1038" xr:uid="{00000000-0005-0000-0000-0000CD040000}"/>
    <cellStyle name="説明文 22" xfId="1039" xr:uid="{00000000-0005-0000-0000-0000CE040000}"/>
    <cellStyle name="説明文 23" xfId="1040" xr:uid="{00000000-0005-0000-0000-0000CF040000}"/>
    <cellStyle name="説明文 24" xfId="1041" xr:uid="{00000000-0005-0000-0000-0000D0040000}"/>
    <cellStyle name="説明文 25" xfId="1042" xr:uid="{00000000-0005-0000-0000-0000D1040000}"/>
    <cellStyle name="説明文 3" xfId="1043" xr:uid="{00000000-0005-0000-0000-0000D2040000}"/>
    <cellStyle name="説明文 3 2" xfId="1044" xr:uid="{00000000-0005-0000-0000-0000D3040000}"/>
    <cellStyle name="説明文 4" xfId="1045" xr:uid="{00000000-0005-0000-0000-0000D4040000}"/>
    <cellStyle name="説明文 5" xfId="1046" xr:uid="{00000000-0005-0000-0000-0000D5040000}"/>
    <cellStyle name="説明文 6" xfId="1047" xr:uid="{00000000-0005-0000-0000-0000D6040000}"/>
    <cellStyle name="説明文 7" xfId="1048" xr:uid="{00000000-0005-0000-0000-0000D7040000}"/>
    <cellStyle name="説明文 8" xfId="1049" xr:uid="{00000000-0005-0000-0000-0000D8040000}"/>
    <cellStyle name="説明文 9" xfId="1050" xr:uid="{00000000-0005-0000-0000-0000D9040000}"/>
    <cellStyle name="通貨 2" xfId="1051" xr:uid="{00000000-0005-0000-0000-0000DA040000}"/>
    <cellStyle name="通貨 3" xfId="1052" xr:uid="{00000000-0005-0000-0000-0000DB040000}"/>
    <cellStyle name="通貨 3 2" xfId="1053" xr:uid="{00000000-0005-0000-0000-0000DC040000}"/>
    <cellStyle name="入力 10" xfId="1054" xr:uid="{00000000-0005-0000-0000-0000DD040000}"/>
    <cellStyle name="入力 11" xfId="1055" xr:uid="{00000000-0005-0000-0000-0000DE040000}"/>
    <cellStyle name="入力 12" xfId="1056" xr:uid="{00000000-0005-0000-0000-0000DF040000}"/>
    <cellStyle name="入力 13" xfId="1057" xr:uid="{00000000-0005-0000-0000-0000E0040000}"/>
    <cellStyle name="入力 14" xfId="1058" xr:uid="{00000000-0005-0000-0000-0000E1040000}"/>
    <cellStyle name="入力 15" xfId="1059" xr:uid="{00000000-0005-0000-0000-0000E2040000}"/>
    <cellStyle name="入力 16" xfId="1060" xr:uid="{00000000-0005-0000-0000-0000E3040000}"/>
    <cellStyle name="入力 17" xfId="1061" xr:uid="{00000000-0005-0000-0000-0000E4040000}"/>
    <cellStyle name="入力 18" xfId="1062" xr:uid="{00000000-0005-0000-0000-0000E5040000}"/>
    <cellStyle name="入力 19" xfId="1063" xr:uid="{00000000-0005-0000-0000-0000E6040000}"/>
    <cellStyle name="入力 2" xfId="1064" xr:uid="{00000000-0005-0000-0000-0000E7040000}"/>
    <cellStyle name="入力 2 2" xfId="1065" xr:uid="{00000000-0005-0000-0000-0000E8040000}"/>
    <cellStyle name="入力 2 2 2" xfId="1066" xr:uid="{00000000-0005-0000-0000-0000E9040000}"/>
    <cellStyle name="入力 2 2 2 2" xfId="1463" xr:uid="{00000000-0005-0000-0000-0000EA040000}"/>
    <cellStyle name="入力 2 2 2 2 2" xfId="1464" xr:uid="{00000000-0005-0000-0000-0000EB040000}"/>
    <cellStyle name="入力 2 2 2 3" xfId="1465" xr:uid="{00000000-0005-0000-0000-0000EC040000}"/>
    <cellStyle name="入力 2 2 3" xfId="1067" xr:uid="{00000000-0005-0000-0000-0000ED040000}"/>
    <cellStyle name="入力 2 2 3 2" xfId="1466" xr:uid="{00000000-0005-0000-0000-0000EE040000}"/>
    <cellStyle name="入力 2 2 4" xfId="1670" xr:uid="{00000000-0005-0000-0000-0000EF040000}"/>
    <cellStyle name="入力 2 2 4 2" xfId="1671" xr:uid="{00000000-0005-0000-0000-0000F0040000}"/>
    <cellStyle name="入力 2 2 5" xfId="1672" xr:uid="{00000000-0005-0000-0000-0000F1040000}"/>
    <cellStyle name="入力 2 2 6" xfId="1673" xr:uid="{00000000-0005-0000-0000-0000F2040000}"/>
    <cellStyle name="入力 2 2 6 2" xfId="1674" xr:uid="{00000000-0005-0000-0000-0000F3040000}"/>
    <cellStyle name="入力 20" xfId="1068" xr:uid="{00000000-0005-0000-0000-0000F4040000}"/>
    <cellStyle name="入力 21" xfId="1069" xr:uid="{00000000-0005-0000-0000-0000F5040000}"/>
    <cellStyle name="入力 22" xfId="1070" xr:uid="{00000000-0005-0000-0000-0000F6040000}"/>
    <cellStyle name="入力 23" xfId="1071" xr:uid="{00000000-0005-0000-0000-0000F7040000}"/>
    <cellStyle name="入力 24" xfId="1072" xr:uid="{00000000-0005-0000-0000-0000F8040000}"/>
    <cellStyle name="入力 25" xfId="1073" xr:uid="{00000000-0005-0000-0000-0000F9040000}"/>
    <cellStyle name="入力 3" xfId="1074" xr:uid="{00000000-0005-0000-0000-0000FA040000}"/>
    <cellStyle name="入力 3 2" xfId="1075" xr:uid="{00000000-0005-0000-0000-0000FB040000}"/>
    <cellStyle name="入力 3 2 2" xfId="1467" xr:uid="{00000000-0005-0000-0000-0000FC040000}"/>
    <cellStyle name="入力 3 2 2 2" xfId="1468" xr:uid="{00000000-0005-0000-0000-0000FD040000}"/>
    <cellStyle name="入力 3 2 3" xfId="1469" xr:uid="{00000000-0005-0000-0000-0000FE040000}"/>
    <cellStyle name="入力 3 3" xfId="1076" xr:uid="{00000000-0005-0000-0000-0000FF040000}"/>
    <cellStyle name="入力 3 3 2" xfId="1470" xr:uid="{00000000-0005-0000-0000-000000050000}"/>
    <cellStyle name="入力 3 4" xfId="1675" xr:uid="{00000000-0005-0000-0000-000001050000}"/>
    <cellStyle name="入力 3 4 2" xfId="1676" xr:uid="{00000000-0005-0000-0000-000002050000}"/>
    <cellStyle name="入力 3 5" xfId="1677" xr:uid="{00000000-0005-0000-0000-000003050000}"/>
    <cellStyle name="入力 3 6" xfId="1678" xr:uid="{00000000-0005-0000-0000-000004050000}"/>
    <cellStyle name="入力 3 6 2" xfId="1679" xr:uid="{00000000-0005-0000-0000-000005050000}"/>
    <cellStyle name="入力 4" xfId="1077" xr:uid="{00000000-0005-0000-0000-000006050000}"/>
    <cellStyle name="入力 4 2" xfId="1078" xr:uid="{00000000-0005-0000-0000-000007050000}"/>
    <cellStyle name="入力 4 2 2" xfId="1471" xr:uid="{00000000-0005-0000-0000-000008050000}"/>
    <cellStyle name="入力 4 2 2 2" xfId="1472" xr:uid="{00000000-0005-0000-0000-000009050000}"/>
    <cellStyle name="入力 4 2 3" xfId="1473" xr:uid="{00000000-0005-0000-0000-00000A050000}"/>
    <cellStyle name="入力 4 3" xfId="1079" xr:uid="{00000000-0005-0000-0000-00000B050000}"/>
    <cellStyle name="入力 4 3 2" xfId="1474" xr:uid="{00000000-0005-0000-0000-00000C050000}"/>
    <cellStyle name="入力 4 4" xfId="1680" xr:uid="{00000000-0005-0000-0000-00000D050000}"/>
    <cellStyle name="入力 4 4 2" xfId="1681" xr:uid="{00000000-0005-0000-0000-00000E050000}"/>
    <cellStyle name="入力 4 5" xfId="1682" xr:uid="{00000000-0005-0000-0000-00000F050000}"/>
    <cellStyle name="入力 4 6" xfId="1683" xr:uid="{00000000-0005-0000-0000-000010050000}"/>
    <cellStyle name="入力 4 6 2" xfId="1684" xr:uid="{00000000-0005-0000-0000-000011050000}"/>
    <cellStyle name="入力 5" xfId="1080" xr:uid="{00000000-0005-0000-0000-000012050000}"/>
    <cellStyle name="入力 6" xfId="1081" xr:uid="{00000000-0005-0000-0000-000013050000}"/>
    <cellStyle name="入力 7" xfId="1082" xr:uid="{00000000-0005-0000-0000-000014050000}"/>
    <cellStyle name="入力 8" xfId="1083" xr:uid="{00000000-0005-0000-0000-000015050000}"/>
    <cellStyle name="入力 9" xfId="1084" xr:uid="{00000000-0005-0000-0000-000016050000}"/>
    <cellStyle name="標準" xfId="0" builtinId="0"/>
    <cellStyle name="標準 10" xfId="1085" xr:uid="{00000000-0005-0000-0000-000018050000}"/>
    <cellStyle name="標準 10 10" xfId="1475" xr:uid="{00000000-0005-0000-0000-000019050000}"/>
    <cellStyle name="標準 10 11" xfId="1476" xr:uid="{00000000-0005-0000-0000-00001A050000}"/>
    <cellStyle name="標準 10 12" xfId="1477" xr:uid="{00000000-0005-0000-0000-00001B050000}"/>
    <cellStyle name="標準 10 2" xfId="1086" xr:uid="{00000000-0005-0000-0000-00001C050000}"/>
    <cellStyle name="標準 10 3" xfId="1087" xr:uid="{00000000-0005-0000-0000-00001D050000}"/>
    <cellStyle name="標準 10 4" xfId="1088" xr:uid="{00000000-0005-0000-0000-00001E050000}"/>
    <cellStyle name="標準 10 4 2" xfId="1478" xr:uid="{00000000-0005-0000-0000-00001F050000}"/>
    <cellStyle name="標準 10 4 2 2" xfId="1479" xr:uid="{00000000-0005-0000-0000-000020050000}"/>
    <cellStyle name="標準 10 4 2 2 2" xfId="1480" xr:uid="{00000000-0005-0000-0000-000021050000}"/>
    <cellStyle name="標準 10 4 2 2 2 2" xfId="1481" xr:uid="{00000000-0005-0000-0000-000022050000}"/>
    <cellStyle name="標準 10 4 2 2 2 2 2" xfId="1482" xr:uid="{00000000-0005-0000-0000-000023050000}"/>
    <cellStyle name="標準 10 4 2 2 2 2 2 2" xfId="1483" xr:uid="{00000000-0005-0000-0000-000024050000}"/>
    <cellStyle name="標準 10 4 3" xfId="1484" xr:uid="{00000000-0005-0000-0000-000025050000}"/>
    <cellStyle name="標準 10 4 3 2" xfId="1485" xr:uid="{00000000-0005-0000-0000-000026050000}"/>
    <cellStyle name="標準 10 5" xfId="1089" xr:uid="{00000000-0005-0000-0000-000027050000}"/>
    <cellStyle name="標準 10 6" xfId="1486" xr:uid="{00000000-0005-0000-0000-000028050000}"/>
    <cellStyle name="標準 10 6 2" xfId="1487" xr:uid="{00000000-0005-0000-0000-000029050000}"/>
    <cellStyle name="標準 10 6 2 2" xfId="1488" xr:uid="{00000000-0005-0000-0000-00002A050000}"/>
    <cellStyle name="標準 10 6 2 3" xfId="1489" xr:uid="{00000000-0005-0000-0000-00002B050000}"/>
    <cellStyle name="標準 10 6 2 3 2" xfId="1387" xr:uid="{00000000-0005-0000-0000-00002C050000}"/>
    <cellStyle name="標準 10 7" xfId="1490" xr:uid="{00000000-0005-0000-0000-00002D050000}"/>
    <cellStyle name="標準 10 8" xfId="1491" xr:uid="{00000000-0005-0000-0000-00002E050000}"/>
    <cellStyle name="標準 10 8 2" xfId="1492" xr:uid="{00000000-0005-0000-0000-00002F050000}"/>
    <cellStyle name="標準 10 8 2 2" xfId="1493" xr:uid="{00000000-0005-0000-0000-000030050000}"/>
    <cellStyle name="標準 10 8 2 2 2" xfId="1494" xr:uid="{00000000-0005-0000-0000-000031050000}"/>
    <cellStyle name="標準 10 8 2 2 3" xfId="1495" xr:uid="{00000000-0005-0000-0000-000032050000}"/>
    <cellStyle name="標準 10 8 2 2 3 2" xfId="1388" xr:uid="{00000000-0005-0000-0000-000033050000}"/>
    <cellStyle name="標準 10 8 2 2 3 2 2" xfId="1496" xr:uid="{00000000-0005-0000-0000-000034050000}"/>
    <cellStyle name="標準 10 8 2 3" xfId="1497" xr:uid="{00000000-0005-0000-0000-000035050000}"/>
    <cellStyle name="標準 10 8 2 4" xfId="1498" xr:uid="{00000000-0005-0000-0000-000036050000}"/>
    <cellStyle name="標準 10 8 2 4 2" xfId="1499" xr:uid="{00000000-0005-0000-0000-000037050000}"/>
    <cellStyle name="標準 10 8 2 4 2 2" xfId="1500" xr:uid="{00000000-0005-0000-0000-000038050000}"/>
    <cellStyle name="標準 10 8 3" xfId="1501" xr:uid="{00000000-0005-0000-0000-000039050000}"/>
    <cellStyle name="標準 10 8 4" xfId="1502" xr:uid="{00000000-0005-0000-0000-00003A050000}"/>
    <cellStyle name="標準 10 8 4 2" xfId="1503" xr:uid="{00000000-0005-0000-0000-00003B050000}"/>
    <cellStyle name="標準 10 8 4 2 2" xfId="1504" xr:uid="{00000000-0005-0000-0000-00003C050000}"/>
    <cellStyle name="標準 10 8 4 2 3" xfId="1505" xr:uid="{00000000-0005-0000-0000-00003D050000}"/>
    <cellStyle name="標準 10 9" xfId="1506" xr:uid="{00000000-0005-0000-0000-00003E050000}"/>
    <cellStyle name="標準 10 9 2" xfId="1507" xr:uid="{00000000-0005-0000-0000-00003F050000}"/>
    <cellStyle name="標準 10 9 3" xfId="1508" xr:uid="{00000000-0005-0000-0000-000040050000}"/>
    <cellStyle name="標準 10 9 3 2" xfId="1509" xr:uid="{00000000-0005-0000-0000-000041050000}"/>
    <cellStyle name="標準 11" xfId="1090" xr:uid="{00000000-0005-0000-0000-000042050000}"/>
    <cellStyle name="標準 11 2" xfId="1091" xr:uid="{00000000-0005-0000-0000-000043050000}"/>
    <cellStyle name="標準 11 2 2" xfId="1685" xr:uid="{00000000-0005-0000-0000-000044050000}"/>
    <cellStyle name="標準 11 3" xfId="1092" xr:uid="{00000000-0005-0000-0000-000045050000}"/>
    <cellStyle name="標準 11 4" xfId="1093" xr:uid="{00000000-0005-0000-0000-000046050000}"/>
    <cellStyle name="標準 12" xfId="1383" xr:uid="{00000000-0005-0000-0000-000047050000}"/>
    <cellStyle name="標準 12 2" xfId="1094" xr:uid="{00000000-0005-0000-0000-000048050000}"/>
    <cellStyle name="標準 12 3" xfId="1095" xr:uid="{00000000-0005-0000-0000-000049050000}"/>
    <cellStyle name="標準 12 4" xfId="1686" xr:uid="{00000000-0005-0000-0000-00004A050000}"/>
    <cellStyle name="標準 13" xfId="1096" xr:uid="{00000000-0005-0000-0000-00004B050000}"/>
    <cellStyle name="標準 13 2" xfId="1097" xr:uid="{00000000-0005-0000-0000-00004C050000}"/>
    <cellStyle name="標準 14" xfId="1384" xr:uid="{00000000-0005-0000-0000-00004D050000}"/>
    <cellStyle name="標準 14 2" xfId="1098" xr:uid="{00000000-0005-0000-0000-00004E050000}"/>
    <cellStyle name="標準 14 3" xfId="1099" xr:uid="{00000000-0005-0000-0000-00004F050000}"/>
    <cellStyle name="標準 14 4" xfId="1100" xr:uid="{00000000-0005-0000-0000-000050050000}"/>
    <cellStyle name="標準 14 5" xfId="1101" xr:uid="{00000000-0005-0000-0000-000051050000}"/>
    <cellStyle name="標準 14 6" xfId="1102" xr:uid="{00000000-0005-0000-0000-000052050000}"/>
    <cellStyle name="標準 14 7" xfId="1103" xr:uid="{00000000-0005-0000-0000-000053050000}"/>
    <cellStyle name="標準 14 8" xfId="1104" xr:uid="{00000000-0005-0000-0000-000054050000}"/>
    <cellStyle name="標準 15" xfId="1105" xr:uid="{00000000-0005-0000-0000-000055050000}"/>
    <cellStyle name="標準 15 2" xfId="1106" xr:uid="{00000000-0005-0000-0000-000056050000}"/>
    <cellStyle name="標準 15 3" xfId="1107" xr:uid="{00000000-0005-0000-0000-000057050000}"/>
    <cellStyle name="標準 15 4" xfId="1108" xr:uid="{00000000-0005-0000-0000-000058050000}"/>
    <cellStyle name="標準 15 5" xfId="1109" xr:uid="{00000000-0005-0000-0000-000059050000}"/>
    <cellStyle name="標準 15 6" xfId="1110" xr:uid="{00000000-0005-0000-0000-00005A050000}"/>
    <cellStyle name="標準 15 7" xfId="1111" xr:uid="{00000000-0005-0000-0000-00005B050000}"/>
    <cellStyle name="標準 16" xfId="1385" xr:uid="{00000000-0005-0000-0000-00005C050000}"/>
    <cellStyle name="標準 16 2" xfId="1112" xr:uid="{00000000-0005-0000-0000-00005D050000}"/>
    <cellStyle name="標準 16 3" xfId="1113" xr:uid="{00000000-0005-0000-0000-00005E050000}"/>
    <cellStyle name="標準 16 4" xfId="1114" xr:uid="{00000000-0005-0000-0000-00005F050000}"/>
    <cellStyle name="標準 16 5" xfId="1115" xr:uid="{00000000-0005-0000-0000-000060050000}"/>
    <cellStyle name="標準 16 6" xfId="1116" xr:uid="{00000000-0005-0000-0000-000061050000}"/>
    <cellStyle name="標準 17" xfId="1117" xr:uid="{00000000-0005-0000-0000-000062050000}"/>
    <cellStyle name="標準 17 2" xfId="1118" xr:uid="{00000000-0005-0000-0000-000063050000}"/>
    <cellStyle name="標準 17 3" xfId="1119" xr:uid="{00000000-0005-0000-0000-000064050000}"/>
    <cellStyle name="標準 17 4" xfId="1120" xr:uid="{00000000-0005-0000-0000-000065050000}"/>
    <cellStyle name="標準 17 5" xfId="1121" xr:uid="{00000000-0005-0000-0000-000066050000}"/>
    <cellStyle name="標準 18" xfId="1510" xr:uid="{00000000-0005-0000-0000-000067050000}"/>
    <cellStyle name="標準 18 2" xfId="1122" xr:uid="{00000000-0005-0000-0000-000068050000}"/>
    <cellStyle name="標準 18 3" xfId="1123" xr:uid="{00000000-0005-0000-0000-000069050000}"/>
    <cellStyle name="標準 19" xfId="1511" xr:uid="{00000000-0005-0000-0000-00006A050000}"/>
    <cellStyle name="標準 19 2" xfId="1124" xr:uid="{00000000-0005-0000-0000-00006B050000}"/>
    <cellStyle name="標準 19 2 2" xfId="1512" xr:uid="{00000000-0005-0000-0000-00006C050000}"/>
    <cellStyle name="標準 19 2 2 2" xfId="1513" xr:uid="{00000000-0005-0000-0000-00006D050000}"/>
    <cellStyle name="標準 19 2 2 2 2" xfId="1514" xr:uid="{00000000-0005-0000-0000-00006E050000}"/>
    <cellStyle name="標準 19 2 2 2 2 2" xfId="1515" xr:uid="{00000000-0005-0000-0000-00006F050000}"/>
    <cellStyle name="標準 19 2 2 2 2 2 2" xfId="1516" xr:uid="{00000000-0005-0000-0000-000070050000}"/>
    <cellStyle name="標準 19 2 2 2 2 2 2 2" xfId="1517" xr:uid="{00000000-0005-0000-0000-000071050000}"/>
    <cellStyle name="標準 19 2 2 2 2 2 2 2 2" xfId="1518" xr:uid="{00000000-0005-0000-0000-000072050000}"/>
    <cellStyle name="標準 19 2 2 2 2 2 3" xfId="1519" xr:uid="{00000000-0005-0000-0000-000073050000}"/>
    <cellStyle name="標準 19 2 2 2 2 2 4" xfId="1520" xr:uid="{00000000-0005-0000-0000-000074050000}"/>
    <cellStyle name="標準 19 2 2 2 2 2 4 2" xfId="1521" xr:uid="{00000000-0005-0000-0000-000075050000}"/>
    <cellStyle name="標準 19 2 2 2 2 2 4 3" xfId="1522" xr:uid="{00000000-0005-0000-0000-000076050000}"/>
    <cellStyle name="標準 19 2 2 2 3" xfId="1523" xr:uid="{00000000-0005-0000-0000-000077050000}"/>
    <cellStyle name="標準 19 2 2 2 3 2" xfId="1524" xr:uid="{00000000-0005-0000-0000-000078050000}"/>
    <cellStyle name="標準 19 2 2 2 3 2 2" xfId="1525" xr:uid="{00000000-0005-0000-0000-000079050000}"/>
    <cellStyle name="標準 19 2 2 2 3 2 3" xfId="1526" xr:uid="{00000000-0005-0000-0000-00007A050000}"/>
    <cellStyle name="標準 19 2 2 3" xfId="1527" xr:uid="{00000000-0005-0000-0000-00007B050000}"/>
    <cellStyle name="標準 19 2 2 3 2" xfId="1528" xr:uid="{00000000-0005-0000-0000-00007C050000}"/>
    <cellStyle name="標準 19 2 2 3 2 2" xfId="1529" xr:uid="{00000000-0005-0000-0000-00007D050000}"/>
    <cellStyle name="標準 2" xfId="2" xr:uid="{00000000-0005-0000-0000-00007E050000}"/>
    <cellStyle name="標準 2 10" xfId="1125" xr:uid="{00000000-0005-0000-0000-00007F050000}"/>
    <cellStyle name="標準 2 11" xfId="1126" xr:uid="{00000000-0005-0000-0000-000080050000}"/>
    <cellStyle name="標準 2 12" xfId="1127" xr:uid="{00000000-0005-0000-0000-000081050000}"/>
    <cellStyle name="標準 2 13" xfId="1128" xr:uid="{00000000-0005-0000-0000-000082050000}"/>
    <cellStyle name="標準 2 14" xfId="1129" xr:uid="{00000000-0005-0000-0000-000083050000}"/>
    <cellStyle name="標準 2 15" xfId="1130" xr:uid="{00000000-0005-0000-0000-000084050000}"/>
    <cellStyle name="標準 2 16" xfId="1131" xr:uid="{00000000-0005-0000-0000-000085050000}"/>
    <cellStyle name="標準 2 17" xfId="1132" xr:uid="{00000000-0005-0000-0000-000086050000}"/>
    <cellStyle name="標準 2 18" xfId="1133" xr:uid="{00000000-0005-0000-0000-000087050000}"/>
    <cellStyle name="標準 2 19" xfId="1134" xr:uid="{00000000-0005-0000-0000-000088050000}"/>
    <cellStyle name="標準 2 2" xfId="1135" xr:uid="{00000000-0005-0000-0000-000089050000}"/>
    <cellStyle name="標準 2 2 10" xfId="1136" xr:uid="{00000000-0005-0000-0000-00008A050000}"/>
    <cellStyle name="標準 2 2 11" xfId="1137" xr:uid="{00000000-0005-0000-0000-00008B050000}"/>
    <cellStyle name="標準 2 2 12" xfId="1138" xr:uid="{00000000-0005-0000-0000-00008C050000}"/>
    <cellStyle name="標準 2 2 13" xfId="1139" xr:uid="{00000000-0005-0000-0000-00008D050000}"/>
    <cellStyle name="標準 2 2 14" xfId="1140" xr:uid="{00000000-0005-0000-0000-00008E050000}"/>
    <cellStyle name="標準 2 2 15" xfId="1141" xr:uid="{00000000-0005-0000-0000-00008F050000}"/>
    <cellStyle name="標準 2 2 16" xfId="1142" xr:uid="{00000000-0005-0000-0000-000090050000}"/>
    <cellStyle name="標準 2 2 17" xfId="1143" xr:uid="{00000000-0005-0000-0000-000091050000}"/>
    <cellStyle name="標準 2 2 18" xfId="1144" xr:uid="{00000000-0005-0000-0000-000092050000}"/>
    <cellStyle name="標準 2 2 19" xfId="1145" xr:uid="{00000000-0005-0000-0000-000093050000}"/>
    <cellStyle name="標準 2 2 2" xfId="1146" xr:uid="{00000000-0005-0000-0000-000094050000}"/>
    <cellStyle name="標準 2 2 2 2" xfId="1147" xr:uid="{00000000-0005-0000-0000-000095050000}"/>
    <cellStyle name="標準 2 2 2 2 2" xfId="1148" xr:uid="{00000000-0005-0000-0000-000096050000}"/>
    <cellStyle name="標準 2 2 2 2_23_CRUDマトリックス(機能レベル)" xfId="1149" xr:uid="{00000000-0005-0000-0000-000097050000}"/>
    <cellStyle name="標準 2 2 2_23_CRUDマトリックス(機能レベル)" xfId="1150" xr:uid="{00000000-0005-0000-0000-000098050000}"/>
    <cellStyle name="標準 2 2 20" xfId="1151" xr:uid="{00000000-0005-0000-0000-000099050000}"/>
    <cellStyle name="標準 2 2 21" xfId="1152" xr:uid="{00000000-0005-0000-0000-00009A050000}"/>
    <cellStyle name="標準 2 2 22" xfId="1153" xr:uid="{00000000-0005-0000-0000-00009B050000}"/>
    <cellStyle name="標準 2 2 23" xfId="1154" xr:uid="{00000000-0005-0000-0000-00009C050000}"/>
    <cellStyle name="標準 2 2 24" xfId="1155" xr:uid="{00000000-0005-0000-0000-00009D050000}"/>
    <cellStyle name="標準 2 2 25" xfId="1156" xr:uid="{00000000-0005-0000-0000-00009E050000}"/>
    <cellStyle name="標準 2 2 26" xfId="1157" xr:uid="{00000000-0005-0000-0000-00009F050000}"/>
    <cellStyle name="標準 2 2 27" xfId="1158" xr:uid="{00000000-0005-0000-0000-0000A0050000}"/>
    <cellStyle name="標準 2 2 28" xfId="1159" xr:uid="{00000000-0005-0000-0000-0000A1050000}"/>
    <cellStyle name="標準 2 2 29" xfId="1160" xr:uid="{00000000-0005-0000-0000-0000A2050000}"/>
    <cellStyle name="標準 2 2 3" xfId="1161" xr:uid="{00000000-0005-0000-0000-0000A3050000}"/>
    <cellStyle name="標準 2 2 30" xfId="1162" xr:uid="{00000000-0005-0000-0000-0000A4050000}"/>
    <cellStyle name="標準 2 2 31" xfId="1163" xr:uid="{00000000-0005-0000-0000-0000A5050000}"/>
    <cellStyle name="標準 2 2 4" xfId="1164" xr:uid="{00000000-0005-0000-0000-0000A6050000}"/>
    <cellStyle name="標準 2 2 5" xfId="1165" xr:uid="{00000000-0005-0000-0000-0000A7050000}"/>
    <cellStyle name="標準 2 2 6" xfId="1166" xr:uid="{00000000-0005-0000-0000-0000A8050000}"/>
    <cellStyle name="標準 2 2 7" xfId="1167" xr:uid="{00000000-0005-0000-0000-0000A9050000}"/>
    <cellStyle name="標準 2 2 8" xfId="1168" xr:uid="{00000000-0005-0000-0000-0000AA050000}"/>
    <cellStyle name="標準 2 2 9" xfId="1169" xr:uid="{00000000-0005-0000-0000-0000AB050000}"/>
    <cellStyle name="標準 2 2_23_CRUDマトリックス(機能レベル)" xfId="1170" xr:uid="{00000000-0005-0000-0000-0000AC050000}"/>
    <cellStyle name="標準 2 20" xfId="1171" xr:uid="{00000000-0005-0000-0000-0000AD050000}"/>
    <cellStyle name="標準 2 21" xfId="1172" xr:uid="{00000000-0005-0000-0000-0000AE050000}"/>
    <cellStyle name="標準 2 22" xfId="1173" xr:uid="{00000000-0005-0000-0000-0000AF050000}"/>
    <cellStyle name="標準 2 23" xfId="1174" xr:uid="{00000000-0005-0000-0000-0000B0050000}"/>
    <cellStyle name="標準 2 24" xfId="1175" xr:uid="{00000000-0005-0000-0000-0000B1050000}"/>
    <cellStyle name="標準 2 25" xfId="1176" xr:uid="{00000000-0005-0000-0000-0000B2050000}"/>
    <cellStyle name="標準 2 26" xfId="1687" xr:uid="{00000000-0005-0000-0000-0000B3050000}"/>
    <cellStyle name="標準 2 26 2" xfId="1688" xr:uid="{00000000-0005-0000-0000-0000B4050000}"/>
    <cellStyle name="標準 2 26 3" xfId="1689" xr:uid="{00000000-0005-0000-0000-0000B5050000}"/>
    <cellStyle name="標準 2 3" xfId="1177" xr:uid="{00000000-0005-0000-0000-0000B6050000}"/>
    <cellStyle name="標準 2 3 10" xfId="1178" xr:uid="{00000000-0005-0000-0000-0000B7050000}"/>
    <cellStyle name="標準 2 3 11" xfId="1179" xr:uid="{00000000-0005-0000-0000-0000B8050000}"/>
    <cellStyle name="標準 2 3 12" xfId="1180" xr:uid="{00000000-0005-0000-0000-0000B9050000}"/>
    <cellStyle name="標準 2 3 13" xfId="1181" xr:uid="{00000000-0005-0000-0000-0000BA050000}"/>
    <cellStyle name="標準 2 3 14" xfId="1182" xr:uid="{00000000-0005-0000-0000-0000BB050000}"/>
    <cellStyle name="標準 2 3 15" xfId="1183" xr:uid="{00000000-0005-0000-0000-0000BC050000}"/>
    <cellStyle name="標準 2 3 16" xfId="1184" xr:uid="{00000000-0005-0000-0000-0000BD050000}"/>
    <cellStyle name="標準 2 3 17" xfId="1185" xr:uid="{00000000-0005-0000-0000-0000BE050000}"/>
    <cellStyle name="標準 2 3 18" xfId="1186" xr:uid="{00000000-0005-0000-0000-0000BF050000}"/>
    <cellStyle name="標準 2 3 19" xfId="1187" xr:uid="{00000000-0005-0000-0000-0000C0050000}"/>
    <cellStyle name="標準 2 3 2" xfId="1188" xr:uid="{00000000-0005-0000-0000-0000C1050000}"/>
    <cellStyle name="標準 2 3 2 2" xfId="1189" xr:uid="{00000000-0005-0000-0000-0000C2050000}"/>
    <cellStyle name="標準 2 3 2 2 2" xfId="1190" xr:uid="{00000000-0005-0000-0000-0000C3050000}"/>
    <cellStyle name="標準 2 3 2 2_23_CRUDマトリックス(機能レベル)" xfId="1191" xr:uid="{00000000-0005-0000-0000-0000C4050000}"/>
    <cellStyle name="標準 2 3 2 3" xfId="1690" xr:uid="{00000000-0005-0000-0000-0000C5050000}"/>
    <cellStyle name="標準 2 3 2_23_CRUDマトリックス(機能レベル)" xfId="1192" xr:uid="{00000000-0005-0000-0000-0000C6050000}"/>
    <cellStyle name="標準 2 3 20" xfId="1193" xr:uid="{00000000-0005-0000-0000-0000C7050000}"/>
    <cellStyle name="標準 2 3 21" xfId="1194" xr:uid="{00000000-0005-0000-0000-0000C8050000}"/>
    <cellStyle name="標準 2 3 22" xfId="1195" xr:uid="{00000000-0005-0000-0000-0000C9050000}"/>
    <cellStyle name="標準 2 3 23" xfId="1196" xr:uid="{00000000-0005-0000-0000-0000CA050000}"/>
    <cellStyle name="標準 2 3 24" xfId="1197" xr:uid="{00000000-0005-0000-0000-0000CB050000}"/>
    <cellStyle name="標準 2 3 25" xfId="1198" xr:uid="{00000000-0005-0000-0000-0000CC050000}"/>
    <cellStyle name="標準 2 3 26" xfId="1199" xr:uid="{00000000-0005-0000-0000-0000CD050000}"/>
    <cellStyle name="標準 2 3 27" xfId="1200" xr:uid="{00000000-0005-0000-0000-0000CE050000}"/>
    <cellStyle name="標準 2 3 28" xfId="1201" xr:uid="{00000000-0005-0000-0000-0000CF050000}"/>
    <cellStyle name="標準 2 3 29" xfId="1202" xr:uid="{00000000-0005-0000-0000-0000D0050000}"/>
    <cellStyle name="標準 2 3 3" xfId="1203" xr:uid="{00000000-0005-0000-0000-0000D1050000}"/>
    <cellStyle name="標準 2 3 4" xfId="1204" xr:uid="{00000000-0005-0000-0000-0000D2050000}"/>
    <cellStyle name="標準 2 3 4 2" xfId="1691" xr:uid="{00000000-0005-0000-0000-0000D3050000}"/>
    <cellStyle name="標準 2 3 5" xfId="1205" xr:uid="{00000000-0005-0000-0000-0000D4050000}"/>
    <cellStyle name="標準 2 3 6" xfId="1206" xr:uid="{00000000-0005-0000-0000-0000D5050000}"/>
    <cellStyle name="標準 2 3 7" xfId="1207" xr:uid="{00000000-0005-0000-0000-0000D6050000}"/>
    <cellStyle name="標準 2 3 8" xfId="1208" xr:uid="{00000000-0005-0000-0000-0000D7050000}"/>
    <cellStyle name="標準 2 3 9" xfId="1209" xr:uid="{00000000-0005-0000-0000-0000D8050000}"/>
    <cellStyle name="標準 2 3_23_CRUDマトリックス(機能レベル)" xfId="1210" xr:uid="{00000000-0005-0000-0000-0000D9050000}"/>
    <cellStyle name="標準 2 4" xfId="1211" xr:uid="{00000000-0005-0000-0000-0000DA050000}"/>
    <cellStyle name="標準 2 4 10" xfId="1212" xr:uid="{00000000-0005-0000-0000-0000DB050000}"/>
    <cellStyle name="標準 2 4 11" xfId="1213" xr:uid="{00000000-0005-0000-0000-0000DC050000}"/>
    <cellStyle name="標準 2 4 12" xfId="1214" xr:uid="{00000000-0005-0000-0000-0000DD050000}"/>
    <cellStyle name="標準 2 4 13" xfId="1215" xr:uid="{00000000-0005-0000-0000-0000DE050000}"/>
    <cellStyle name="標準 2 4 14" xfId="1216" xr:uid="{00000000-0005-0000-0000-0000DF050000}"/>
    <cellStyle name="標準 2 4 15" xfId="1217" xr:uid="{00000000-0005-0000-0000-0000E0050000}"/>
    <cellStyle name="標準 2 4 16" xfId="1218" xr:uid="{00000000-0005-0000-0000-0000E1050000}"/>
    <cellStyle name="標準 2 4 17" xfId="1219" xr:uid="{00000000-0005-0000-0000-0000E2050000}"/>
    <cellStyle name="標準 2 4 18" xfId="1220" xr:uid="{00000000-0005-0000-0000-0000E3050000}"/>
    <cellStyle name="標準 2 4 19" xfId="1221" xr:uid="{00000000-0005-0000-0000-0000E4050000}"/>
    <cellStyle name="標準 2 4 2" xfId="1222" xr:uid="{00000000-0005-0000-0000-0000E5050000}"/>
    <cellStyle name="標準 2 4 2 2" xfId="1692" xr:uid="{00000000-0005-0000-0000-0000E6050000}"/>
    <cellStyle name="標準 2 4 20" xfId="1223" xr:uid="{00000000-0005-0000-0000-0000E7050000}"/>
    <cellStyle name="標準 2 4 21" xfId="1224" xr:uid="{00000000-0005-0000-0000-0000E8050000}"/>
    <cellStyle name="標準 2 4 22" xfId="1225" xr:uid="{00000000-0005-0000-0000-0000E9050000}"/>
    <cellStyle name="標準 2 4 23" xfId="1226" xr:uid="{00000000-0005-0000-0000-0000EA050000}"/>
    <cellStyle name="標準 2 4 24" xfId="1227" xr:uid="{00000000-0005-0000-0000-0000EB050000}"/>
    <cellStyle name="標準 2 4 3" xfId="1228" xr:uid="{00000000-0005-0000-0000-0000EC050000}"/>
    <cellStyle name="標準 2 4 4" xfId="1229" xr:uid="{00000000-0005-0000-0000-0000ED050000}"/>
    <cellStyle name="標準 2 4 5" xfId="1230" xr:uid="{00000000-0005-0000-0000-0000EE050000}"/>
    <cellStyle name="標準 2 4 6" xfId="1231" xr:uid="{00000000-0005-0000-0000-0000EF050000}"/>
    <cellStyle name="標準 2 4 7" xfId="1232" xr:uid="{00000000-0005-0000-0000-0000F0050000}"/>
    <cellStyle name="標準 2 4 8" xfId="1233" xr:uid="{00000000-0005-0000-0000-0000F1050000}"/>
    <cellStyle name="標準 2 4 9" xfId="1234" xr:uid="{00000000-0005-0000-0000-0000F2050000}"/>
    <cellStyle name="標準 2 4_23_CRUDマトリックス(機能レベル)" xfId="1235" xr:uid="{00000000-0005-0000-0000-0000F3050000}"/>
    <cellStyle name="標準 2 5" xfId="1236" xr:uid="{00000000-0005-0000-0000-0000F4050000}"/>
    <cellStyle name="標準 2 5 10" xfId="1237" xr:uid="{00000000-0005-0000-0000-0000F5050000}"/>
    <cellStyle name="標準 2 5 11" xfId="1238" xr:uid="{00000000-0005-0000-0000-0000F6050000}"/>
    <cellStyle name="標準 2 5 12" xfId="1239" xr:uid="{00000000-0005-0000-0000-0000F7050000}"/>
    <cellStyle name="標準 2 5 13" xfId="1240" xr:uid="{00000000-0005-0000-0000-0000F8050000}"/>
    <cellStyle name="標準 2 5 14" xfId="1241" xr:uid="{00000000-0005-0000-0000-0000F9050000}"/>
    <cellStyle name="標準 2 5 15" xfId="1242" xr:uid="{00000000-0005-0000-0000-0000FA050000}"/>
    <cellStyle name="標準 2 5 16" xfId="1243" xr:uid="{00000000-0005-0000-0000-0000FB050000}"/>
    <cellStyle name="標準 2 5 17" xfId="1244" xr:uid="{00000000-0005-0000-0000-0000FC050000}"/>
    <cellStyle name="標準 2 5 18" xfId="1245" xr:uid="{00000000-0005-0000-0000-0000FD050000}"/>
    <cellStyle name="標準 2 5 19" xfId="1246" xr:uid="{00000000-0005-0000-0000-0000FE050000}"/>
    <cellStyle name="標準 2 5 2" xfId="1247" xr:uid="{00000000-0005-0000-0000-0000FF050000}"/>
    <cellStyle name="標準 2 5 2 2" xfId="1550" xr:uid="{00000000-0005-0000-0000-000000060000}"/>
    <cellStyle name="標準 2 5 2 2 2" xfId="1693" xr:uid="{00000000-0005-0000-0000-000001060000}"/>
    <cellStyle name="標準 2 5 20" xfId="1248" xr:uid="{00000000-0005-0000-0000-000002060000}"/>
    <cellStyle name="標準 2 5 21" xfId="1249" xr:uid="{00000000-0005-0000-0000-000003060000}"/>
    <cellStyle name="標準 2 5 22" xfId="1250" xr:uid="{00000000-0005-0000-0000-000004060000}"/>
    <cellStyle name="標準 2 5 23" xfId="1251" xr:uid="{00000000-0005-0000-0000-000005060000}"/>
    <cellStyle name="標準 2 5 3" xfId="1252" xr:uid="{00000000-0005-0000-0000-000006060000}"/>
    <cellStyle name="標準 2 5 3 2" xfId="1530" xr:uid="{00000000-0005-0000-0000-000007060000}"/>
    <cellStyle name="標準 2 5 4" xfId="1253" xr:uid="{00000000-0005-0000-0000-000008060000}"/>
    <cellStyle name="標準 2 5 5" xfId="1254" xr:uid="{00000000-0005-0000-0000-000009060000}"/>
    <cellStyle name="標準 2 5 6" xfId="1255" xr:uid="{00000000-0005-0000-0000-00000A060000}"/>
    <cellStyle name="標準 2 5 7" xfId="1256" xr:uid="{00000000-0005-0000-0000-00000B060000}"/>
    <cellStyle name="標準 2 5 8" xfId="1257" xr:uid="{00000000-0005-0000-0000-00000C060000}"/>
    <cellStyle name="標準 2 5 9" xfId="1258" xr:uid="{00000000-0005-0000-0000-00000D060000}"/>
    <cellStyle name="標準 2 5_23_CRUDマトリックス(機能レベル)" xfId="1259" xr:uid="{00000000-0005-0000-0000-00000E060000}"/>
    <cellStyle name="標準 2 6" xfId="1260" xr:uid="{00000000-0005-0000-0000-00000F060000}"/>
    <cellStyle name="標準 2 6 10" xfId="1261" xr:uid="{00000000-0005-0000-0000-000010060000}"/>
    <cellStyle name="標準 2 6 11" xfId="1262" xr:uid="{00000000-0005-0000-0000-000011060000}"/>
    <cellStyle name="標準 2 6 12" xfId="1263" xr:uid="{00000000-0005-0000-0000-000012060000}"/>
    <cellStyle name="標準 2 6 13" xfId="1264" xr:uid="{00000000-0005-0000-0000-000013060000}"/>
    <cellStyle name="標準 2 6 14" xfId="1265" xr:uid="{00000000-0005-0000-0000-000014060000}"/>
    <cellStyle name="標準 2 6 15" xfId="1266" xr:uid="{00000000-0005-0000-0000-000015060000}"/>
    <cellStyle name="標準 2 6 16" xfId="1267" xr:uid="{00000000-0005-0000-0000-000016060000}"/>
    <cellStyle name="標準 2 6 17" xfId="1268" xr:uid="{00000000-0005-0000-0000-000017060000}"/>
    <cellStyle name="標準 2 6 18" xfId="1269" xr:uid="{00000000-0005-0000-0000-000018060000}"/>
    <cellStyle name="標準 2 6 19" xfId="1270" xr:uid="{00000000-0005-0000-0000-000019060000}"/>
    <cellStyle name="標準 2 6 2" xfId="1271" xr:uid="{00000000-0005-0000-0000-00001A060000}"/>
    <cellStyle name="標準 2 6 20" xfId="1272" xr:uid="{00000000-0005-0000-0000-00001B060000}"/>
    <cellStyle name="標準 2 6 21" xfId="1273" xr:uid="{00000000-0005-0000-0000-00001C060000}"/>
    <cellStyle name="標準 2 6 22" xfId="1274" xr:uid="{00000000-0005-0000-0000-00001D060000}"/>
    <cellStyle name="標準 2 6 23" xfId="1694" xr:uid="{00000000-0005-0000-0000-00001E060000}"/>
    <cellStyle name="標準 2 6 3" xfId="1275" xr:uid="{00000000-0005-0000-0000-00001F060000}"/>
    <cellStyle name="標準 2 6 4" xfId="1276" xr:uid="{00000000-0005-0000-0000-000020060000}"/>
    <cellStyle name="標準 2 6 5" xfId="1277" xr:uid="{00000000-0005-0000-0000-000021060000}"/>
    <cellStyle name="標準 2 6 6" xfId="1278" xr:uid="{00000000-0005-0000-0000-000022060000}"/>
    <cellStyle name="標準 2 6 7" xfId="1279" xr:uid="{00000000-0005-0000-0000-000023060000}"/>
    <cellStyle name="標準 2 6 8" xfId="1280" xr:uid="{00000000-0005-0000-0000-000024060000}"/>
    <cellStyle name="標準 2 6 9" xfId="1281" xr:uid="{00000000-0005-0000-0000-000025060000}"/>
    <cellStyle name="標準 2 6_23_CRUDマトリックス(機能レベル)" xfId="1282" xr:uid="{00000000-0005-0000-0000-000026060000}"/>
    <cellStyle name="標準 2 7" xfId="1283" xr:uid="{00000000-0005-0000-0000-000027060000}"/>
    <cellStyle name="標準 2 7 2" xfId="1531" xr:uid="{00000000-0005-0000-0000-000028060000}"/>
    <cellStyle name="標準 2 7 2 2" xfId="1532" xr:uid="{00000000-0005-0000-0000-000029060000}"/>
    <cellStyle name="標準 2 7 2 3" xfId="1533" xr:uid="{00000000-0005-0000-0000-00002A060000}"/>
    <cellStyle name="標準 2 7 2 3 2" xfId="1389" xr:uid="{00000000-0005-0000-0000-00002B060000}"/>
    <cellStyle name="標準 2 8" xfId="1284" xr:uid="{00000000-0005-0000-0000-00002C060000}"/>
    <cellStyle name="標準 2 9" xfId="1285" xr:uid="{00000000-0005-0000-0000-00002D060000}"/>
    <cellStyle name="標準 2 9 2" xfId="1534" xr:uid="{00000000-0005-0000-0000-00002E060000}"/>
    <cellStyle name="標準 2 9 2 2" xfId="1535" xr:uid="{00000000-0005-0000-0000-00002F060000}"/>
    <cellStyle name="標準 2 9 2 2 2" xfId="1536" xr:uid="{00000000-0005-0000-0000-000030060000}"/>
    <cellStyle name="標準 2 9 2 2 3" xfId="1537" xr:uid="{00000000-0005-0000-0000-000031060000}"/>
    <cellStyle name="標準 2 9 2 2 3 2" xfId="1386" xr:uid="{00000000-0005-0000-0000-000032060000}"/>
    <cellStyle name="標準 2 9 2 2 3 2 2" xfId="1538" xr:uid="{00000000-0005-0000-0000-000033060000}"/>
    <cellStyle name="標準 2 9 2 3" xfId="1539" xr:uid="{00000000-0005-0000-0000-000034060000}"/>
    <cellStyle name="標準 2 9 2 4" xfId="1540" xr:uid="{00000000-0005-0000-0000-000035060000}"/>
    <cellStyle name="標準 2 9 2 4 2" xfId="1541" xr:uid="{00000000-0005-0000-0000-000036060000}"/>
    <cellStyle name="標準 2 9 2 4 2 2" xfId="1542" xr:uid="{00000000-0005-0000-0000-000037060000}"/>
    <cellStyle name="標準 2 9 2 4 2 2 2" xfId="1543" xr:uid="{00000000-0005-0000-0000-000038060000}"/>
    <cellStyle name="標準 20" xfId="1544" xr:uid="{00000000-0005-0000-0000-000039060000}"/>
    <cellStyle name="標準 20 2" xfId="1286" xr:uid="{00000000-0005-0000-0000-00003A060000}"/>
    <cellStyle name="標準 20 2 2" xfId="1545" xr:uid="{00000000-0005-0000-0000-00003B060000}"/>
    <cellStyle name="標準 20 3" xfId="1287" xr:uid="{00000000-0005-0000-0000-00003C060000}"/>
    <cellStyle name="標準 20 4" xfId="1288" xr:uid="{00000000-0005-0000-0000-00003D060000}"/>
    <cellStyle name="標準 21" xfId="1546" xr:uid="{00000000-0005-0000-0000-00003E060000}"/>
    <cellStyle name="標準 21 2" xfId="1289" xr:uid="{00000000-0005-0000-0000-00003F060000}"/>
    <cellStyle name="標準 21 3" xfId="1290" xr:uid="{00000000-0005-0000-0000-000040060000}"/>
    <cellStyle name="標準 22" xfId="1547" xr:uid="{00000000-0005-0000-0000-000041060000}"/>
    <cellStyle name="標準 22 2" xfId="1291" xr:uid="{00000000-0005-0000-0000-000042060000}"/>
    <cellStyle name="標準 22 2 2" xfId="1548" xr:uid="{00000000-0005-0000-0000-000043060000}"/>
    <cellStyle name="標準 23 2" xfId="1292" xr:uid="{00000000-0005-0000-0000-000044060000}"/>
    <cellStyle name="標準 23 3" xfId="1293" xr:uid="{00000000-0005-0000-0000-000045060000}"/>
    <cellStyle name="標準 23 4" xfId="1294" xr:uid="{00000000-0005-0000-0000-000046060000}"/>
    <cellStyle name="標準 24 2" xfId="1295" xr:uid="{00000000-0005-0000-0000-000047060000}"/>
    <cellStyle name="標準 24 3" xfId="1296" xr:uid="{00000000-0005-0000-0000-000048060000}"/>
    <cellStyle name="標準 25 2" xfId="1297" xr:uid="{00000000-0005-0000-0000-000049060000}"/>
    <cellStyle name="標準 3" xfId="1298" xr:uid="{00000000-0005-0000-0000-00004A060000}"/>
    <cellStyle name="標準 3 10" xfId="1299" xr:uid="{00000000-0005-0000-0000-00004B060000}"/>
    <cellStyle name="標準 3 11" xfId="1300" xr:uid="{00000000-0005-0000-0000-00004C060000}"/>
    <cellStyle name="標準 3 12" xfId="1301" xr:uid="{00000000-0005-0000-0000-00004D060000}"/>
    <cellStyle name="標準 3 13" xfId="1302" xr:uid="{00000000-0005-0000-0000-00004E060000}"/>
    <cellStyle name="標準 3 14" xfId="1303" xr:uid="{00000000-0005-0000-0000-00004F060000}"/>
    <cellStyle name="標準 3 15" xfId="1304" xr:uid="{00000000-0005-0000-0000-000050060000}"/>
    <cellStyle name="標準 3 16" xfId="1305" xr:uid="{00000000-0005-0000-0000-000051060000}"/>
    <cellStyle name="標準 3 17" xfId="1306" xr:uid="{00000000-0005-0000-0000-000052060000}"/>
    <cellStyle name="標準 3 18" xfId="1307" xr:uid="{00000000-0005-0000-0000-000053060000}"/>
    <cellStyle name="標準 3 19" xfId="1308" xr:uid="{00000000-0005-0000-0000-000054060000}"/>
    <cellStyle name="標準 3 2" xfId="1309" xr:uid="{00000000-0005-0000-0000-000055060000}"/>
    <cellStyle name="標準 3 2 2" xfId="1310" xr:uid="{00000000-0005-0000-0000-000056060000}"/>
    <cellStyle name="標準 3 2 2 2" xfId="1695" xr:uid="{00000000-0005-0000-0000-000057060000}"/>
    <cellStyle name="標準 3 2 2 2 2" xfId="1696" xr:uid="{00000000-0005-0000-0000-000058060000}"/>
    <cellStyle name="標準 3 2 2 2 2 2" xfId="1697" xr:uid="{00000000-0005-0000-0000-000059060000}"/>
    <cellStyle name="標準 3 2 2 2 3" xfId="1698" xr:uid="{00000000-0005-0000-0000-00005A060000}"/>
    <cellStyle name="標準 3 2 2 3" xfId="1699" xr:uid="{00000000-0005-0000-0000-00005B060000}"/>
    <cellStyle name="標準 3 2 2 4" xfId="1700" xr:uid="{00000000-0005-0000-0000-00005C060000}"/>
    <cellStyle name="標準 3 2 2 5" xfId="1701" xr:uid="{00000000-0005-0000-0000-00005D060000}"/>
    <cellStyle name="標準 3 2 3" xfId="1702" xr:uid="{00000000-0005-0000-0000-00005E060000}"/>
    <cellStyle name="標準 3 2 3 2" xfId="1703" xr:uid="{00000000-0005-0000-0000-00005F060000}"/>
    <cellStyle name="標準 3 2 3 2 2" xfId="1704" xr:uid="{00000000-0005-0000-0000-000060060000}"/>
    <cellStyle name="標準 3 2 3 2 2 2" xfId="1705" xr:uid="{00000000-0005-0000-0000-000061060000}"/>
    <cellStyle name="標準 3 2 3 3" xfId="1706" xr:uid="{00000000-0005-0000-0000-000062060000}"/>
    <cellStyle name="標準 3 2 3 3 2" xfId="1707" xr:uid="{00000000-0005-0000-0000-000063060000}"/>
    <cellStyle name="標準 3 2 3 4" xfId="1708" xr:uid="{00000000-0005-0000-0000-000064060000}"/>
    <cellStyle name="標準 3 2 4" xfId="1709" xr:uid="{00000000-0005-0000-0000-000065060000}"/>
    <cellStyle name="標準 3 2 5" xfId="1710" xr:uid="{00000000-0005-0000-0000-000066060000}"/>
    <cellStyle name="標準 3 2 5 2" xfId="1711" xr:uid="{00000000-0005-0000-0000-000067060000}"/>
    <cellStyle name="標準 3 20" xfId="1311" xr:uid="{00000000-0005-0000-0000-000068060000}"/>
    <cellStyle name="標準 3 21" xfId="1312" xr:uid="{00000000-0005-0000-0000-000069060000}"/>
    <cellStyle name="標準 3 22" xfId="1313" xr:uid="{00000000-0005-0000-0000-00006A060000}"/>
    <cellStyle name="標準 3 23" xfId="1314" xr:uid="{00000000-0005-0000-0000-00006B060000}"/>
    <cellStyle name="標準 3 24" xfId="1315" xr:uid="{00000000-0005-0000-0000-00006C060000}"/>
    <cellStyle name="標準 3 25" xfId="1316" xr:uid="{00000000-0005-0000-0000-00006D060000}"/>
    <cellStyle name="標準 3 26" xfId="1317" xr:uid="{00000000-0005-0000-0000-00006E060000}"/>
    <cellStyle name="標準 3 27" xfId="1318" xr:uid="{00000000-0005-0000-0000-00006F060000}"/>
    <cellStyle name="標準 3 28" xfId="1319" xr:uid="{00000000-0005-0000-0000-000070060000}"/>
    <cellStyle name="標準 3 29" xfId="1320" xr:uid="{00000000-0005-0000-0000-000071060000}"/>
    <cellStyle name="標準 3 3" xfId="1321" xr:uid="{00000000-0005-0000-0000-000072060000}"/>
    <cellStyle name="標準 3 3 2" xfId="1712" xr:uid="{00000000-0005-0000-0000-000073060000}"/>
    <cellStyle name="標準 3 3 2 2" xfId="1713" xr:uid="{00000000-0005-0000-0000-000074060000}"/>
    <cellStyle name="標準 3 3 3" xfId="1714" xr:uid="{00000000-0005-0000-0000-000075060000}"/>
    <cellStyle name="標準 3 3 3 2" xfId="1715" xr:uid="{00000000-0005-0000-0000-000076060000}"/>
    <cellStyle name="標準 3 3 4" xfId="1716" xr:uid="{00000000-0005-0000-0000-000077060000}"/>
    <cellStyle name="標準 3 4" xfId="1322" xr:uid="{00000000-0005-0000-0000-000078060000}"/>
    <cellStyle name="標準 3 4 2" xfId="1717" xr:uid="{00000000-0005-0000-0000-000079060000}"/>
    <cellStyle name="標準 3 5" xfId="1323" xr:uid="{00000000-0005-0000-0000-00007A060000}"/>
    <cellStyle name="標準 3 5 2" xfId="1718" xr:uid="{00000000-0005-0000-0000-00007B060000}"/>
    <cellStyle name="標準 3 6" xfId="1324" xr:uid="{00000000-0005-0000-0000-00007C060000}"/>
    <cellStyle name="標準 3 6 2" xfId="1719" xr:uid="{00000000-0005-0000-0000-00007D060000}"/>
    <cellStyle name="標準 3 7" xfId="1325" xr:uid="{00000000-0005-0000-0000-00007E060000}"/>
    <cellStyle name="標準 3 8" xfId="1326" xr:uid="{00000000-0005-0000-0000-00007F060000}"/>
    <cellStyle name="標準 3 9" xfId="1327" xr:uid="{00000000-0005-0000-0000-000080060000}"/>
    <cellStyle name="標準 4" xfId="1328" xr:uid="{00000000-0005-0000-0000-000081060000}"/>
    <cellStyle name="標準 4 2" xfId="1329" xr:uid="{00000000-0005-0000-0000-000082060000}"/>
    <cellStyle name="標準 4 2 2" xfId="1330" xr:uid="{00000000-0005-0000-0000-000083060000}"/>
    <cellStyle name="標準 4 2 2 2" xfId="1720" xr:uid="{00000000-0005-0000-0000-000084060000}"/>
    <cellStyle name="標準 4 2 3" xfId="1721" xr:uid="{00000000-0005-0000-0000-000085060000}"/>
    <cellStyle name="標準 4 2 3 2" xfId="1722" xr:uid="{00000000-0005-0000-0000-000086060000}"/>
    <cellStyle name="標準 4 2 4" xfId="1723" xr:uid="{00000000-0005-0000-0000-000087060000}"/>
    <cellStyle name="標準 4 3" xfId="1331" xr:uid="{00000000-0005-0000-0000-000088060000}"/>
    <cellStyle name="標準 4 3 2" xfId="1724" xr:uid="{00000000-0005-0000-0000-000089060000}"/>
    <cellStyle name="標準 4 3 2 2" xfId="1725" xr:uid="{00000000-0005-0000-0000-00008A060000}"/>
    <cellStyle name="標準 4 3 3" xfId="1726" xr:uid="{00000000-0005-0000-0000-00008B060000}"/>
    <cellStyle name="標準 4 3 3 2" xfId="1727" xr:uid="{00000000-0005-0000-0000-00008C060000}"/>
    <cellStyle name="標準 4 3 4" xfId="1728" xr:uid="{00000000-0005-0000-0000-00008D060000}"/>
    <cellStyle name="標準 4 3 5" xfId="1729" xr:uid="{00000000-0005-0000-0000-00008E060000}"/>
    <cellStyle name="標準 4 3 5 2" xfId="1730" xr:uid="{00000000-0005-0000-0000-00008F060000}"/>
    <cellStyle name="標準 4 4" xfId="1332" xr:uid="{00000000-0005-0000-0000-000090060000}"/>
    <cellStyle name="標準 4 4 2" xfId="1731" xr:uid="{00000000-0005-0000-0000-000091060000}"/>
    <cellStyle name="標準 4 5" xfId="1333" xr:uid="{00000000-0005-0000-0000-000092060000}"/>
    <cellStyle name="標準 4 5 2" xfId="1732" xr:uid="{00000000-0005-0000-0000-000093060000}"/>
    <cellStyle name="標準 5" xfId="1334" xr:uid="{00000000-0005-0000-0000-000094060000}"/>
    <cellStyle name="標準 5 2" xfId="1335" xr:uid="{00000000-0005-0000-0000-000095060000}"/>
    <cellStyle name="標準 5 2 2" xfId="1733" xr:uid="{00000000-0005-0000-0000-000096060000}"/>
    <cellStyle name="標準 5 2 2 2" xfId="1734" xr:uid="{00000000-0005-0000-0000-000097060000}"/>
    <cellStyle name="標準 5 2 3" xfId="1735" xr:uid="{00000000-0005-0000-0000-000098060000}"/>
    <cellStyle name="標準 5 3" xfId="1736" xr:uid="{00000000-0005-0000-0000-000099060000}"/>
    <cellStyle name="標準 5 3 2" xfId="1737" xr:uid="{00000000-0005-0000-0000-00009A060000}"/>
    <cellStyle name="標準 5 4" xfId="1738" xr:uid="{00000000-0005-0000-0000-00009B060000}"/>
    <cellStyle name="標準 6" xfId="1336" xr:uid="{00000000-0005-0000-0000-00009C060000}"/>
    <cellStyle name="標準 6 2" xfId="1337" xr:uid="{00000000-0005-0000-0000-00009D060000}"/>
    <cellStyle name="標準 6 2 2" xfId="1338" xr:uid="{00000000-0005-0000-0000-00009E060000}"/>
    <cellStyle name="標準 6 2 2 2" xfId="1339" xr:uid="{00000000-0005-0000-0000-00009F060000}"/>
    <cellStyle name="標準 6 2 3" xfId="1739" xr:uid="{00000000-0005-0000-0000-0000A0060000}"/>
    <cellStyle name="標準 6 3" xfId="1340" xr:uid="{00000000-0005-0000-0000-0000A1060000}"/>
    <cellStyle name="標準 6 3 2" xfId="1740" xr:uid="{00000000-0005-0000-0000-0000A2060000}"/>
    <cellStyle name="標準 6 3 3" xfId="1741" xr:uid="{00000000-0005-0000-0000-0000A3060000}"/>
    <cellStyle name="標準 6 3 3 2" xfId="1742" xr:uid="{00000000-0005-0000-0000-0000A4060000}"/>
    <cellStyle name="標準 7" xfId="1341" xr:uid="{00000000-0005-0000-0000-0000A5060000}"/>
    <cellStyle name="標準 7 2" xfId="1342" xr:uid="{00000000-0005-0000-0000-0000A6060000}"/>
    <cellStyle name="標準 7 3" xfId="1343" xr:uid="{00000000-0005-0000-0000-0000A7060000}"/>
    <cellStyle name="標準 8" xfId="1344" xr:uid="{00000000-0005-0000-0000-0000A8060000}"/>
    <cellStyle name="標準 8 2" xfId="1345" xr:uid="{00000000-0005-0000-0000-0000A9060000}"/>
    <cellStyle name="標準 8 3" xfId="1346" xr:uid="{00000000-0005-0000-0000-0000AA060000}"/>
    <cellStyle name="標準 8 4" xfId="1347" xr:uid="{00000000-0005-0000-0000-0000AB060000}"/>
    <cellStyle name="標準 8 5" xfId="1348" xr:uid="{00000000-0005-0000-0000-0000AC060000}"/>
    <cellStyle name="標準 8 6" xfId="1349" xr:uid="{00000000-0005-0000-0000-0000AD060000}"/>
    <cellStyle name="標準 8 7" xfId="1350" xr:uid="{00000000-0005-0000-0000-0000AE060000}"/>
    <cellStyle name="標準 9" xfId="1351" xr:uid="{00000000-0005-0000-0000-0000AF060000}"/>
    <cellStyle name="標準 9 2" xfId="1352" xr:uid="{00000000-0005-0000-0000-0000B0060000}"/>
    <cellStyle name="標準 9 3" xfId="1353" xr:uid="{00000000-0005-0000-0000-0000B1060000}"/>
    <cellStyle name="標準 9 4" xfId="1354" xr:uid="{00000000-0005-0000-0000-0000B2060000}"/>
    <cellStyle name="標準 9 5" xfId="1355" xr:uid="{00000000-0005-0000-0000-0000B3060000}"/>
    <cellStyle name="標準 9 6" xfId="1356" xr:uid="{00000000-0005-0000-0000-0000B4060000}"/>
    <cellStyle name="未定義" xfId="1743" xr:uid="{00000000-0005-0000-0000-0000B5060000}"/>
    <cellStyle name="良い 10" xfId="1357" xr:uid="{00000000-0005-0000-0000-0000B6060000}"/>
    <cellStyle name="良い 11" xfId="1358" xr:uid="{00000000-0005-0000-0000-0000B7060000}"/>
    <cellStyle name="良い 12" xfId="1359" xr:uid="{00000000-0005-0000-0000-0000B8060000}"/>
    <cellStyle name="良い 13" xfId="1360" xr:uid="{00000000-0005-0000-0000-0000B9060000}"/>
    <cellStyle name="良い 14" xfId="1361" xr:uid="{00000000-0005-0000-0000-0000BA060000}"/>
    <cellStyle name="良い 15" xfId="1362" xr:uid="{00000000-0005-0000-0000-0000BB060000}"/>
    <cellStyle name="良い 16" xfId="1363" xr:uid="{00000000-0005-0000-0000-0000BC060000}"/>
    <cellStyle name="良い 17" xfId="1364" xr:uid="{00000000-0005-0000-0000-0000BD060000}"/>
    <cellStyle name="良い 18" xfId="1365" xr:uid="{00000000-0005-0000-0000-0000BE060000}"/>
    <cellStyle name="良い 19" xfId="1366" xr:uid="{00000000-0005-0000-0000-0000BF060000}"/>
    <cellStyle name="良い 2" xfId="1367" xr:uid="{00000000-0005-0000-0000-0000C0060000}"/>
    <cellStyle name="良い 2 2" xfId="1368" xr:uid="{00000000-0005-0000-0000-0000C1060000}"/>
    <cellStyle name="良い 2 2 2" xfId="1744" xr:uid="{00000000-0005-0000-0000-0000C2060000}"/>
    <cellStyle name="良い 20" xfId="1369" xr:uid="{00000000-0005-0000-0000-0000C3060000}"/>
    <cellStyle name="良い 21" xfId="1370" xr:uid="{00000000-0005-0000-0000-0000C4060000}"/>
    <cellStyle name="良い 22" xfId="1371" xr:uid="{00000000-0005-0000-0000-0000C5060000}"/>
    <cellStyle name="良い 23" xfId="1372" xr:uid="{00000000-0005-0000-0000-0000C6060000}"/>
    <cellStyle name="良い 24" xfId="1373" xr:uid="{00000000-0005-0000-0000-0000C7060000}"/>
    <cellStyle name="良い 25" xfId="1374" xr:uid="{00000000-0005-0000-0000-0000C8060000}"/>
    <cellStyle name="良い 3" xfId="1375" xr:uid="{00000000-0005-0000-0000-0000C9060000}"/>
    <cellStyle name="良い 3 2" xfId="1376" xr:uid="{00000000-0005-0000-0000-0000CA060000}"/>
    <cellStyle name="良い 4" xfId="1377" xr:uid="{00000000-0005-0000-0000-0000CB060000}"/>
    <cellStyle name="良い 5" xfId="1378" xr:uid="{00000000-0005-0000-0000-0000CC060000}"/>
    <cellStyle name="良い 6" xfId="1379" xr:uid="{00000000-0005-0000-0000-0000CD060000}"/>
    <cellStyle name="良い 7" xfId="1380" xr:uid="{00000000-0005-0000-0000-0000CE060000}"/>
    <cellStyle name="良い 8" xfId="1381" xr:uid="{00000000-0005-0000-0000-0000CF060000}"/>
    <cellStyle name="良い 9" xfId="1382" xr:uid="{00000000-0005-0000-0000-0000D0060000}"/>
  </cellStyles>
  <dxfs count="0"/>
  <tableStyles count="0" defaultTableStyle="TableStyleMedium2" defaultPivotStyle="PivotStyleLight16"/>
  <colors>
    <mruColors>
      <color rgb="FFFFC000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6326285553427E-2"/>
          <c:y val="0.12657270606186607"/>
          <c:w val="0.82809332763329868"/>
          <c:h val="0.748498461015045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医療費!$O$20</c:f>
              <c:strCache>
                <c:ptCount val="1"/>
                <c:pt idx="0">
                  <c:v>医療費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0"/>
                  <c:y val="1.14287665169288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6E-4792-B8FE-B3B91F2240D6}"/>
                </c:ext>
              </c:extLst>
            </c:dLbl>
            <c:dLbl>
              <c:idx val="2"/>
              <c:layout>
                <c:manualLayout>
                  <c:x val="0"/>
                  <c:y val="0.363901019497361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C7-44DB-8896-402F24689137}"/>
                </c:ext>
              </c:extLst>
            </c:dLbl>
            <c:dLbl>
              <c:idx val="3"/>
              <c:layout>
                <c:manualLayout>
                  <c:x val="0"/>
                  <c:y val="0.336298751544461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D8-4191-8119-FF74F3D7AF32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医療費!$B$6:$B$12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医療費!$H$6:$H$12</c:f>
              <c:numCache>
                <c:formatCode>General</c:formatCode>
                <c:ptCount val="7"/>
                <c:pt idx="0">
                  <c:v>5583069120</c:v>
                </c:pt>
                <c:pt idx="1">
                  <c:v>15891547710</c:v>
                </c:pt>
                <c:pt idx="2">
                  <c:v>320907789800</c:v>
                </c:pt>
                <c:pt idx="3">
                  <c:v>327932222200</c:v>
                </c:pt>
                <c:pt idx="4">
                  <c:v>249079999190</c:v>
                </c:pt>
                <c:pt idx="5">
                  <c:v>122021763300</c:v>
                </c:pt>
                <c:pt idx="6">
                  <c:v>43975743890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9919744"/>
        <c:axId val="349883776"/>
      </c:barChart>
      <c:lineChart>
        <c:grouping val="standard"/>
        <c:varyColors val="0"/>
        <c:ser>
          <c:idx val="1"/>
          <c:order val="1"/>
          <c:tx>
            <c:strRef>
              <c:f>医療費!$O$21</c:f>
              <c:strCache>
                <c:ptCount val="1"/>
                <c:pt idx="0">
                  <c:v>患者割合</c:v>
                </c:pt>
              </c:strCache>
            </c:strRef>
          </c:tx>
          <c:spPr>
            <a:ln>
              <a:solidFill>
                <a:srgbClr val="D99694"/>
              </a:solidFill>
            </a:ln>
          </c:spPr>
          <c:marker>
            <c:symbol val="circle"/>
            <c:size val="5"/>
            <c:spPr>
              <a:solidFill>
                <a:srgbClr val="D99694"/>
              </a:solidFill>
              <a:ln>
                <a:solidFill>
                  <a:srgbClr val="D99694"/>
                </a:solidFill>
              </a:ln>
            </c:spPr>
          </c:marker>
          <c:dLbls>
            <c:dLbl>
              <c:idx val="2"/>
              <c:layout>
                <c:manualLayout>
                  <c:x val="-3.4797561600754069E-2"/>
                  <c:y val="-2.5729278762007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40-40DE-A6DB-31AA22C22E0E}"/>
                </c:ext>
              </c:extLst>
            </c:dLbl>
            <c:dLbl>
              <c:idx val="3"/>
              <c:layout>
                <c:manualLayout>
                  <c:x val="-3.1661159380194016E-2"/>
                  <c:y val="-1.8796988771734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E-4792-B8FE-B3B91F2240D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医療費!$B$6:$B$12</c:f>
              <c:strCache>
                <c:ptCount val="7"/>
                <c:pt idx="0">
                  <c:v>65歳～69歳</c:v>
                </c:pt>
                <c:pt idx="1">
                  <c:v>70歳～74歳</c:v>
                </c:pt>
                <c:pt idx="2">
                  <c:v>75歳～79歳</c:v>
                </c:pt>
                <c:pt idx="3">
                  <c:v>80歳～84歳</c:v>
                </c:pt>
                <c:pt idx="4">
                  <c:v>85歳～89歳</c:v>
                </c:pt>
                <c:pt idx="5">
                  <c:v>90歳～94歳</c:v>
                </c:pt>
                <c:pt idx="6">
                  <c:v>95歳～</c:v>
                </c:pt>
              </c:strCache>
            </c:strRef>
          </c:cat>
          <c:val>
            <c:numRef>
              <c:f>医療費!$N$6:$N$12</c:f>
              <c:numCache>
                <c:formatCode>0.0%</c:formatCode>
                <c:ptCount val="7"/>
                <c:pt idx="0">
                  <c:v>0.96349663784822281</c:v>
                </c:pt>
                <c:pt idx="1">
                  <c:v>0.96169088507265521</c:v>
                </c:pt>
                <c:pt idx="2">
                  <c:v>0.93525878540287766</c:v>
                </c:pt>
                <c:pt idx="3">
                  <c:v>0.95517492711370267</c:v>
                </c:pt>
                <c:pt idx="4">
                  <c:v>0.95680867481622878</c:v>
                </c:pt>
                <c:pt idx="5">
                  <c:v>0.93998886719267705</c:v>
                </c:pt>
                <c:pt idx="6">
                  <c:v>0.89982505332278861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5-4C88-8BD0-391E78DD7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235264"/>
        <c:axId val="349884352"/>
      </c:lineChart>
      <c:catAx>
        <c:axId val="34991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49883776"/>
        <c:crosses val="autoZero"/>
        <c:auto val="1"/>
        <c:lblAlgn val="ctr"/>
        <c:lblOffset val="100"/>
        <c:noMultiLvlLbl val="0"/>
      </c:catAx>
      <c:valAx>
        <c:axId val="34988377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医療費</a:t>
                </a: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r>
                  <a:rPr lang="ja-JP" altLang="ja-JP" sz="1000" b="1" i="0" u="none" strike="noStrike" baseline="0">
                    <a:effectLst/>
                  </a:rPr>
                  <a:t>　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1638063582892097E-2"/>
              <c:y val="3.0897171928282726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9919744"/>
        <c:crosses val="autoZero"/>
        <c:crossBetween val="between"/>
      </c:valAx>
      <c:valAx>
        <c:axId val="34988435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患者割合</a:t>
                </a:r>
                <a:r>
                  <a:rPr lang="en-US"/>
                  <a:t>(%)</a:t>
                </a:r>
              </a:p>
            </c:rich>
          </c:tx>
          <c:layout>
            <c:manualLayout>
              <c:xMode val="edge"/>
              <c:yMode val="edge"/>
              <c:x val="0.90611955628108942"/>
              <c:y val="2.8390877282246634E-2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348235264"/>
        <c:crosses val="max"/>
        <c:crossBetween val="between"/>
      </c:valAx>
      <c:catAx>
        <c:axId val="34823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84352"/>
        <c:crosses val="autoZero"/>
        <c:auto val="1"/>
        <c:lblAlgn val="ctr"/>
        <c:lblOffset val="100"/>
        <c:noMultiLvlLbl val="0"/>
      </c:catAx>
      <c:spPr>
        <a:ln>
          <a:solidFill>
            <a:srgbClr val="7F7F7F"/>
          </a:solidFill>
        </a:ln>
      </c:spPr>
    </c:plotArea>
    <c:legend>
      <c:legendPos val="t"/>
      <c:layout>
        <c:manualLayout>
          <c:xMode val="edge"/>
          <c:yMode val="edge"/>
          <c:x val="0.34289926944877208"/>
          <c:y val="2.5203131793079959E-2"/>
          <c:w val="0.35416622786485485"/>
          <c:h val="6.0358167000539344E-2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931569090792180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市区町村別_医療費!$X$4</c:f>
              <c:strCache>
                <c:ptCount val="1"/>
                <c:pt idx="0">
                  <c:v>被保険者一人当たりのレセプト件数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18-4FB1-B82E-ED3BBA9B5121}"/>
                </c:ext>
              </c:extLst>
            </c:dLbl>
            <c:dLbl>
              <c:idx val="1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FB1-B82E-ED3BBA9B5121}"/>
                </c:ext>
              </c:extLst>
            </c:dLbl>
            <c:dLbl>
              <c:idx val="2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18-4FB1-B82E-ED3BBA9B5121}"/>
                </c:ext>
              </c:extLst>
            </c:dLbl>
            <c:dLbl>
              <c:idx val="3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18-4FB1-B82E-ED3BBA9B5121}"/>
                </c:ext>
              </c:extLst>
            </c:dLbl>
            <c:dLbl>
              <c:idx val="4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18-4FB1-B82E-ED3BBA9B5121}"/>
                </c:ext>
              </c:extLst>
            </c:dLbl>
            <c:dLbl>
              <c:idx val="5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18-4FB1-B82E-ED3BBA9B5121}"/>
                </c:ext>
              </c:extLst>
            </c:dLbl>
            <c:dLbl>
              <c:idx val="6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18-4FB1-B82E-ED3BBA9B5121}"/>
                </c:ext>
              </c:extLst>
            </c:dLbl>
            <c:dLbl>
              <c:idx val="7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818-4FB1-B82E-ED3BBA9B5121}"/>
                </c:ext>
              </c:extLst>
            </c:dLbl>
            <c:dLbl>
              <c:idx val="8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18-4FB1-B82E-ED3BBA9B5121}"/>
                </c:ext>
              </c:extLst>
            </c:dLbl>
            <c:dLbl>
              <c:idx val="9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18-4FB1-B82E-ED3BBA9B5121}"/>
                </c:ext>
              </c:extLst>
            </c:dLbl>
            <c:dLbl>
              <c:idx val="10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18-4FB1-B82E-ED3BBA9B5121}"/>
                </c:ext>
              </c:extLst>
            </c:dLbl>
            <c:dLbl>
              <c:idx val="11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18-4FB1-B82E-ED3BBA9B5121}"/>
                </c:ext>
              </c:extLst>
            </c:dLbl>
            <c:dLbl>
              <c:idx val="12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18-4FB1-B82E-ED3BBA9B5121}"/>
                </c:ext>
              </c:extLst>
            </c:dLbl>
            <c:dLbl>
              <c:idx val="13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18-4FB1-B82E-ED3BBA9B5121}"/>
                </c:ext>
              </c:extLst>
            </c:dLbl>
            <c:dLbl>
              <c:idx val="14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18-4FB1-B82E-ED3BBA9B5121}"/>
                </c:ext>
              </c:extLst>
            </c:dLbl>
            <c:dLbl>
              <c:idx val="15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18-4FB1-B82E-ED3BBA9B5121}"/>
                </c:ext>
              </c:extLst>
            </c:dLbl>
            <c:dLbl>
              <c:idx val="16"/>
              <c:layout>
                <c:manualLayout>
                  <c:x val="7.7725159079784631E-3"/>
                  <c:y val="8.068222960707522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18-4FB1-B82E-ED3BBA9B5121}"/>
                </c:ext>
              </c:extLst>
            </c:dLbl>
            <c:dLbl>
              <c:idx val="17"/>
              <c:layout>
                <c:manualLayout>
                  <c:x val="9.32770435633871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18-4FB1-B82E-ED3BBA9B5121}"/>
                </c:ext>
              </c:extLst>
            </c:dLbl>
            <c:dLbl>
              <c:idx val="18"/>
              <c:layout>
                <c:manualLayout>
                  <c:x val="9.327704356338718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18-4FB1-B82E-ED3BBA9B5121}"/>
                </c:ext>
              </c:extLst>
            </c:dLbl>
            <c:dLbl>
              <c:idx val="19"/>
              <c:layout>
                <c:manualLayout>
                  <c:x val="1.0882892804698858E-2"/>
                  <c:y val="2.420466887836550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18-4FB1-B82E-ED3BBA9B5121}"/>
                </c:ext>
              </c:extLst>
            </c:dLbl>
            <c:dLbl>
              <c:idx val="20"/>
              <c:layout>
                <c:manualLayout>
                  <c:x val="1.0882892804698858E-2"/>
                  <c:y val="8.068222953193404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18-4FB1-B82E-ED3BBA9B5121}"/>
                </c:ext>
              </c:extLst>
            </c:dLbl>
            <c:dLbl>
              <c:idx val="21"/>
              <c:layout>
                <c:manualLayout>
                  <c:x val="1.399314733235438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18-4FB1-B82E-ED3BBA9B5121}"/>
                </c:ext>
              </c:extLst>
            </c:dLbl>
            <c:dLbl>
              <c:idx val="22"/>
              <c:layout>
                <c:manualLayout>
                  <c:x val="1.5694077337249028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CC-485F-B915-9080C243ADB0}"/>
                </c:ext>
              </c:extLst>
            </c:dLbl>
            <c:dLbl>
              <c:idx val="23"/>
              <c:layout>
                <c:manualLayout>
                  <c:x val="1.6131424375917768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CC-485F-B915-9080C243ADB0}"/>
                </c:ext>
              </c:extLst>
            </c:dLbl>
            <c:dLbl>
              <c:idx val="24"/>
              <c:layout>
                <c:manualLayout>
                  <c:x val="1.613142437591776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CC-485F-B915-9080C243ADB0}"/>
                </c:ext>
              </c:extLst>
            </c:dLbl>
            <c:dLbl>
              <c:idx val="25"/>
              <c:layout>
                <c:manualLayout>
                  <c:x val="2.079686735193343E-2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CC-485F-B915-9080C243ADB0}"/>
                </c:ext>
              </c:extLst>
            </c:dLbl>
            <c:dLbl>
              <c:idx val="26"/>
              <c:layout>
                <c:manualLayout>
                  <c:x val="1.95332843857072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CC-485F-B915-9080C243ADB0}"/>
                </c:ext>
              </c:extLst>
            </c:dLbl>
            <c:dLbl>
              <c:idx val="27"/>
              <c:layout>
                <c:manualLayout>
                  <c:x val="1.95332843857072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CC-485F-B915-9080C243ADB0}"/>
                </c:ext>
              </c:extLst>
            </c:dLbl>
            <c:dLbl>
              <c:idx val="28"/>
              <c:layout>
                <c:manualLayout>
                  <c:x val="1.953328438570729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CC-485F-B915-9080C243ADB0}"/>
                </c:ext>
              </c:extLst>
            </c:dLbl>
            <c:dLbl>
              <c:idx val="29"/>
              <c:layout>
                <c:manualLayout>
                  <c:x val="1.9387420460107573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CC-485F-B915-9080C243ADB0}"/>
                </c:ext>
              </c:extLst>
            </c:dLbl>
            <c:dLbl>
              <c:idx val="30"/>
              <c:layout>
                <c:manualLayout>
                  <c:x val="2.1234214390602055E-2"/>
                  <c:y val="2.46562912992879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CC-485F-B915-9080C243ADB0}"/>
                </c:ext>
              </c:extLst>
            </c:dLbl>
            <c:dLbl>
              <c:idx val="31"/>
              <c:layout>
                <c:manualLayout>
                  <c:x val="2.12342143906020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DCC-485F-B915-9080C243ADB0}"/>
                </c:ext>
              </c:extLst>
            </c:dLbl>
            <c:dLbl>
              <c:idx val="32"/>
              <c:layout>
                <c:manualLayout>
                  <c:x val="2.1234214390602055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DCC-485F-B915-9080C243ADB0}"/>
                </c:ext>
              </c:extLst>
            </c:dLbl>
            <c:dLbl>
              <c:idx val="33"/>
              <c:layout>
                <c:manualLayout>
                  <c:x val="2.2641458639255881E-2"/>
                  <c:y val="1.60751028881439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CC-485F-B915-9080C243ADB0}"/>
                </c:ext>
              </c:extLst>
            </c:dLbl>
            <c:dLbl>
              <c:idx val="34"/>
              <c:layout>
                <c:manualLayout>
                  <c:x val="2.293514439549681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DCC-485F-B915-9080C243ADB0}"/>
                </c:ext>
              </c:extLst>
            </c:dLbl>
            <c:dLbl>
              <c:idx val="35"/>
              <c:layout>
                <c:manualLayout>
                  <c:x val="2.2935144395496817E-2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CC-485F-B915-9080C243ADB0}"/>
                </c:ext>
              </c:extLst>
            </c:dLbl>
            <c:dLbl>
              <c:idx val="36"/>
              <c:layout>
                <c:manualLayout>
                  <c:x val="2.3226749877630935E-2"/>
                  <c:y val="2.42046688708513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CC-485F-B915-9080C243ADB0}"/>
                </c:ext>
              </c:extLst>
            </c:dLbl>
            <c:dLbl>
              <c:idx val="37"/>
              <c:layout>
                <c:manualLayout>
                  <c:x val="2.1963166911404798E-2"/>
                  <c:y val="5.6262860082304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DCC-485F-B915-9080C243ADB0}"/>
                </c:ext>
              </c:extLst>
            </c:dLbl>
            <c:dLbl>
              <c:idx val="38"/>
              <c:layout>
                <c:manualLayout>
                  <c:x val="2.5073421439060092E-2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DCC-485F-B915-9080C243ADB0}"/>
                </c:ext>
              </c:extLst>
            </c:dLbl>
            <c:dLbl>
              <c:idx val="39"/>
              <c:layout>
                <c:manualLayout>
                  <c:x val="2.5219162995594714E-2"/>
                  <c:y val="1.61364459139009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DCC-485F-B915-9080C243ADB0}"/>
                </c:ext>
              </c:extLst>
            </c:dLbl>
            <c:dLbl>
              <c:idx val="40"/>
              <c:layout>
                <c:manualLayout>
                  <c:x val="2.6774229074889869E-2"/>
                  <c:y val="1.64375275405129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DCC-485F-B915-9080C243ADB0}"/>
                </c:ext>
              </c:extLst>
            </c:dLbl>
            <c:dLbl>
              <c:idx val="41"/>
              <c:layout>
                <c:manualLayout>
                  <c:x val="2.677422907488986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DCC-485F-B915-9080C243ADB0}"/>
                </c:ext>
              </c:extLst>
            </c:dLbl>
            <c:dLbl>
              <c:idx val="42"/>
              <c:layout>
                <c:manualLayout>
                  <c:x val="2.6774229074889869E-2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DCC-485F-B915-9080C243ADB0}"/>
                </c:ext>
              </c:extLst>
            </c:dLbl>
            <c:dLbl>
              <c:idx val="43"/>
              <c:layout>
                <c:manualLayout>
                  <c:x val="2.8940283896231035E-2"/>
                  <c:y val="1.60751028881439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DCC-485F-B915-9080C243ADB0}"/>
                </c:ext>
              </c:extLst>
            </c:dLbl>
            <c:dLbl>
              <c:idx val="44"/>
              <c:layout>
                <c:manualLayout>
                  <c:x val="2.7386196769456566E-2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DCC-485F-B915-9080C243ADB0}"/>
                </c:ext>
              </c:extLst>
            </c:dLbl>
            <c:dLbl>
              <c:idx val="45"/>
              <c:layout>
                <c:manualLayout>
                  <c:x val="2.9087249143416545E-2"/>
                  <c:y val="3.215020575383132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DCC-485F-B915-9080C243ADB0}"/>
                </c:ext>
              </c:extLst>
            </c:dLbl>
            <c:dLbl>
              <c:idx val="46"/>
              <c:layout>
                <c:manualLayout>
                  <c:x val="-3.40186000978952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DCC-485F-B915-9080C243ADB0}"/>
                </c:ext>
              </c:extLst>
            </c:dLbl>
            <c:dLbl>
              <c:idx val="47"/>
              <c:layout>
                <c:manualLayout>
                  <c:x val="-4.66544297601566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818-4FB1-B82E-ED3BBA9B5121}"/>
                </c:ext>
              </c:extLst>
            </c:dLbl>
            <c:dLbl>
              <c:idx val="48"/>
              <c:layout>
                <c:manualLayout>
                  <c:x val="-4.66544297601566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818-4FB1-B82E-ED3BBA9B5121}"/>
                </c:ext>
              </c:extLst>
            </c:dLbl>
            <c:dLbl>
              <c:idx val="49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818-4FB1-B82E-ED3BBA9B5121}"/>
                </c:ext>
              </c:extLst>
            </c:dLbl>
            <c:dLbl>
              <c:idx val="50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818-4FB1-B82E-ED3BBA9B5121}"/>
                </c:ext>
              </c:extLst>
            </c:dLbl>
            <c:dLbl>
              <c:idx val="51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818-4FB1-B82E-ED3BBA9B5121}"/>
                </c:ext>
              </c:extLst>
            </c:dLbl>
            <c:dLbl>
              <c:idx val="52"/>
              <c:layout>
                <c:manualLayout>
                  <c:x val="-4.66544297601577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818-4FB1-B82E-ED3BBA9B5121}"/>
                </c:ext>
              </c:extLst>
            </c:dLbl>
            <c:dLbl>
              <c:idx val="53"/>
              <c:layout>
                <c:manualLayout>
                  <c:x val="-3.1815956926089085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818-4FB1-B82E-ED3BBA9B5121}"/>
                </c:ext>
              </c:extLst>
            </c:dLbl>
            <c:dLbl>
              <c:idx val="54"/>
              <c:layout>
                <c:manualLayout>
                  <c:x val="-3.1815956926089085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818-4FB1-B82E-ED3BBA9B5121}"/>
                </c:ext>
              </c:extLst>
            </c:dLbl>
            <c:dLbl>
              <c:idx val="55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818-4FB1-B82E-ED3BBA9B5121}"/>
                </c:ext>
              </c:extLst>
            </c:dLbl>
            <c:dLbl>
              <c:idx val="56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818-4FB1-B82E-ED3BBA9B5121}"/>
                </c:ext>
              </c:extLst>
            </c:dLbl>
            <c:dLbl>
              <c:idx val="57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818-4FB1-B82E-ED3BBA9B5121}"/>
                </c:ext>
              </c:extLst>
            </c:dLbl>
            <c:dLbl>
              <c:idx val="58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818-4FB1-B82E-ED3BBA9B5121}"/>
                </c:ext>
              </c:extLst>
            </c:dLbl>
            <c:dLbl>
              <c:idx val="59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818-4FB1-B82E-ED3BBA9B5121}"/>
                </c:ext>
              </c:extLst>
            </c:dLbl>
            <c:dLbl>
              <c:idx val="60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818-4FB1-B82E-ED3BBA9B5121}"/>
                </c:ext>
              </c:extLst>
            </c:dLbl>
            <c:dLbl>
              <c:idx val="61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818-4FB1-B82E-ED3BBA9B5121}"/>
                </c:ext>
              </c:extLst>
            </c:dLbl>
            <c:dLbl>
              <c:idx val="62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818-4FB1-B82E-ED3BBA9B5121}"/>
                </c:ext>
              </c:extLst>
            </c:dLbl>
            <c:dLbl>
              <c:idx val="63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818-4FB1-B82E-ED3BBA9B5121}"/>
                </c:ext>
              </c:extLst>
            </c:dLbl>
            <c:dLbl>
              <c:idx val="64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818-4FB1-B82E-ED3BBA9B5121}"/>
                </c:ext>
              </c:extLst>
            </c:dLbl>
            <c:dLbl>
              <c:idx val="65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818-4FB1-B82E-ED3BBA9B5121}"/>
                </c:ext>
              </c:extLst>
            </c:dLbl>
            <c:dLbl>
              <c:idx val="66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818-4FB1-B82E-ED3BBA9B5121}"/>
                </c:ext>
              </c:extLst>
            </c:dLbl>
            <c:dLbl>
              <c:idx val="67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818-4FB1-B82E-ED3BBA9B5121}"/>
                </c:ext>
              </c:extLst>
            </c:dLbl>
            <c:dLbl>
              <c:idx val="68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818-4FB1-B82E-ED3BBA9B5121}"/>
                </c:ext>
              </c:extLst>
            </c:dLbl>
            <c:dLbl>
              <c:idx val="69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818-4FB1-B82E-ED3BBA9B5121}"/>
                </c:ext>
              </c:extLst>
            </c:dLbl>
            <c:dLbl>
              <c:idx val="7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818-4FB1-B82E-ED3BBA9B5121}"/>
                </c:ext>
              </c:extLst>
            </c:dLbl>
            <c:dLbl>
              <c:idx val="71"/>
              <c:layout>
                <c:manualLayout>
                  <c:x val="-1.1396507276254021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818-4FB1-B82E-ED3BBA9B5121}"/>
                </c:ext>
              </c:extLst>
            </c:dLbl>
            <c:dLbl>
              <c:idx val="7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818-4FB1-B82E-ED3BBA9B5121}"/>
                </c:ext>
              </c:extLst>
            </c:dLbl>
            <c:dLbl>
              <c:idx val="7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818-4FB1-B82E-ED3BBA9B5121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市区町村別_医療費!$X$6:$X$79</c:f>
              <c:strCache>
                <c:ptCount val="74"/>
                <c:pt idx="0">
                  <c:v>柏原市</c:v>
                </c:pt>
                <c:pt idx="1">
                  <c:v>泉大津市</c:v>
                </c:pt>
                <c:pt idx="2">
                  <c:v>吹田市</c:v>
                </c:pt>
                <c:pt idx="3">
                  <c:v>住吉区</c:v>
                </c:pt>
                <c:pt idx="4">
                  <c:v>阿倍野区</c:v>
                </c:pt>
                <c:pt idx="5">
                  <c:v>住之江区</c:v>
                </c:pt>
                <c:pt idx="6">
                  <c:v>豊中市</c:v>
                </c:pt>
                <c:pt idx="7">
                  <c:v>松原市</c:v>
                </c:pt>
                <c:pt idx="8">
                  <c:v>大阪市</c:v>
                </c:pt>
                <c:pt idx="9">
                  <c:v>淀川区</c:v>
                </c:pt>
                <c:pt idx="10">
                  <c:v>高槻市</c:v>
                </c:pt>
                <c:pt idx="11">
                  <c:v>鶴見区</c:v>
                </c:pt>
                <c:pt idx="12">
                  <c:v>河内長野市</c:v>
                </c:pt>
                <c:pt idx="13">
                  <c:v>東住吉区</c:v>
                </c:pt>
                <c:pt idx="14">
                  <c:v>島本町</c:v>
                </c:pt>
                <c:pt idx="15">
                  <c:v>東淀川区</c:v>
                </c:pt>
                <c:pt idx="16">
                  <c:v>平野区</c:v>
                </c:pt>
                <c:pt idx="17">
                  <c:v>都島区</c:v>
                </c:pt>
                <c:pt idx="18">
                  <c:v>北区</c:v>
                </c:pt>
                <c:pt idx="19">
                  <c:v>八尾市</c:v>
                </c:pt>
                <c:pt idx="20">
                  <c:v>高石市</c:v>
                </c:pt>
                <c:pt idx="21">
                  <c:v>熊取町</c:v>
                </c:pt>
                <c:pt idx="22">
                  <c:v>箕面市</c:v>
                </c:pt>
                <c:pt idx="23">
                  <c:v>池田市</c:v>
                </c:pt>
                <c:pt idx="24">
                  <c:v>藤井寺市</c:v>
                </c:pt>
                <c:pt idx="25">
                  <c:v>港区</c:v>
                </c:pt>
                <c:pt idx="26">
                  <c:v>茨木市</c:v>
                </c:pt>
                <c:pt idx="27">
                  <c:v>生野区</c:v>
                </c:pt>
                <c:pt idx="28">
                  <c:v>東大阪市</c:v>
                </c:pt>
                <c:pt idx="29">
                  <c:v>此花区</c:v>
                </c:pt>
                <c:pt idx="30">
                  <c:v>守口市</c:v>
                </c:pt>
                <c:pt idx="31">
                  <c:v>堺市北区</c:v>
                </c:pt>
                <c:pt idx="32">
                  <c:v>田尻町</c:v>
                </c:pt>
                <c:pt idx="33">
                  <c:v>東成区</c:v>
                </c:pt>
                <c:pt idx="34">
                  <c:v>西成区</c:v>
                </c:pt>
                <c:pt idx="35">
                  <c:v>中央区</c:v>
                </c:pt>
                <c:pt idx="36">
                  <c:v>西淀川区</c:v>
                </c:pt>
                <c:pt idx="37">
                  <c:v>堺市西区</c:v>
                </c:pt>
                <c:pt idx="38">
                  <c:v>城東区</c:v>
                </c:pt>
                <c:pt idx="39">
                  <c:v>天王寺区</c:v>
                </c:pt>
                <c:pt idx="40">
                  <c:v>羽曳野市</c:v>
                </c:pt>
                <c:pt idx="41">
                  <c:v>忠岡町</c:v>
                </c:pt>
                <c:pt idx="42">
                  <c:v>福島区</c:v>
                </c:pt>
                <c:pt idx="43">
                  <c:v>寝屋川市</c:v>
                </c:pt>
                <c:pt idx="44">
                  <c:v>泉佐野市</c:v>
                </c:pt>
                <c:pt idx="45">
                  <c:v>岬町</c:v>
                </c:pt>
                <c:pt idx="46">
                  <c:v>摂津市</c:v>
                </c:pt>
                <c:pt idx="47">
                  <c:v>四條畷市</c:v>
                </c:pt>
                <c:pt idx="48">
                  <c:v>門真市</c:v>
                </c:pt>
                <c:pt idx="49">
                  <c:v>交野市</c:v>
                </c:pt>
                <c:pt idx="50">
                  <c:v>堺市</c:v>
                </c:pt>
                <c:pt idx="51">
                  <c:v>大正区</c:v>
                </c:pt>
                <c:pt idx="52">
                  <c:v>豊能町</c:v>
                </c:pt>
                <c:pt idx="53">
                  <c:v>枚方市</c:v>
                </c:pt>
                <c:pt idx="54">
                  <c:v>旭区</c:v>
                </c:pt>
                <c:pt idx="55">
                  <c:v>貝塚市</c:v>
                </c:pt>
                <c:pt idx="56">
                  <c:v>堺市南区</c:v>
                </c:pt>
                <c:pt idx="57">
                  <c:v>堺市東区</c:v>
                </c:pt>
                <c:pt idx="58">
                  <c:v>浪速区</c:v>
                </c:pt>
                <c:pt idx="59">
                  <c:v>阪南市</c:v>
                </c:pt>
                <c:pt idx="60">
                  <c:v>堺市堺区</c:v>
                </c:pt>
                <c:pt idx="61">
                  <c:v>和泉市</c:v>
                </c:pt>
                <c:pt idx="62">
                  <c:v>西区</c:v>
                </c:pt>
                <c:pt idx="63">
                  <c:v>堺市美原区</c:v>
                </c:pt>
                <c:pt idx="64">
                  <c:v>堺市中区</c:v>
                </c:pt>
                <c:pt idx="65">
                  <c:v>岸和田市</c:v>
                </c:pt>
                <c:pt idx="66">
                  <c:v>泉南市</c:v>
                </c:pt>
                <c:pt idx="67">
                  <c:v>大阪狭山市</c:v>
                </c:pt>
                <c:pt idx="68">
                  <c:v>富田林市</c:v>
                </c:pt>
                <c:pt idx="69">
                  <c:v>河南町</c:v>
                </c:pt>
                <c:pt idx="70">
                  <c:v>大東市</c:v>
                </c:pt>
                <c:pt idx="71">
                  <c:v>太子町</c:v>
                </c:pt>
                <c:pt idx="72">
                  <c:v>千早赤阪村</c:v>
                </c:pt>
                <c:pt idx="73">
                  <c:v>能勢町</c:v>
                </c:pt>
              </c:strCache>
            </c:strRef>
          </c:cat>
          <c:val>
            <c:numRef>
              <c:f>市区町村別_医療費!$Z$6:$Z$79</c:f>
              <c:numCache>
                <c:formatCode>General</c:formatCode>
                <c:ptCount val="74"/>
                <c:pt idx="0">
                  <c:v>26.9</c:v>
                </c:pt>
                <c:pt idx="1">
                  <c:v>26.8</c:v>
                </c:pt>
                <c:pt idx="2">
                  <c:v>26.5</c:v>
                </c:pt>
                <c:pt idx="3">
                  <c:v>26.3</c:v>
                </c:pt>
                <c:pt idx="4">
                  <c:v>26</c:v>
                </c:pt>
                <c:pt idx="5">
                  <c:v>26</c:v>
                </c:pt>
                <c:pt idx="6">
                  <c:v>25.9</c:v>
                </c:pt>
                <c:pt idx="7">
                  <c:v>25.6</c:v>
                </c:pt>
                <c:pt idx="8">
                  <c:v>25.5</c:v>
                </c:pt>
                <c:pt idx="9">
                  <c:v>25.4</c:v>
                </c:pt>
                <c:pt idx="10">
                  <c:v>25.4</c:v>
                </c:pt>
                <c:pt idx="11">
                  <c:v>25.4</c:v>
                </c:pt>
                <c:pt idx="12">
                  <c:v>25.2</c:v>
                </c:pt>
                <c:pt idx="13">
                  <c:v>25.1</c:v>
                </c:pt>
                <c:pt idx="14">
                  <c:v>25.1</c:v>
                </c:pt>
                <c:pt idx="15">
                  <c:v>25</c:v>
                </c:pt>
                <c:pt idx="16">
                  <c:v>24.9</c:v>
                </c:pt>
                <c:pt idx="17">
                  <c:v>24.8</c:v>
                </c:pt>
                <c:pt idx="18">
                  <c:v>24.8</c:v>
                </c:pt>
                <c:pt idx="19">
                  <c:v>24.7</c:v>
                </c:pt>
                <c:pt idx="20">
                  <c:v>24.7</c:v>
                </c:pt>
                <c:pt idx="21">
                  <c:v>24.6</c:v>
                </c:pt>
                <c:pt idx="22">
                  <c:v>24.5</c:v>
                </c:pt>
                <c:pt idx="23">
                  <c:v>24.5</c:v>
                </c:pt>
                <c:pt idx="24">
                  <c:v>24.5</c:v>
                </c:pt>
                <c:pt idx="25">
                  <c:v>24.4</c:v>
                </c:pt>
                <c:pt idx="26">
                  <c:v>24.4</c:v>
                </c:pt>
                <c:pt idx="27">
                  <c:v>24.4</c:v>
                </c:pt>
                <c:pt idx="28">
                  <c:v>24.4</c:v>
                </c:pt>
                <c:pt idx="29">
                  <c:v>24.4</c:v>
                </c:pt>
                <c:pt idx="30">
                  <c:v>24.3</c:v>
                </c:pt>
                <c:pt idx="31">
                  <c:v>24.3</c:v>
                </c:pt>
                <c:pt idx="32">
                  <c:v>24.3</c:v>
                </c:pt>
                <c:pt idx="33">
                  <c:v>24.3</c:v>
                </c:pt>
                <c:pt idx="34">
                  <c:v>24.2</c:v>
                </c:pt>
                <c:pt idx="35">
                  <c:v>24.2</c:v>
                </c:pt>
                <c:pt idx="36">
                  <c:v>24.2</c:v>
                </c:pt>
                <c:pt idx="37">
                  <c:v>24.2</c:v>
                </c:pt>
                <c:pt idx="38">
                  <c:v>24.1</c:v>
                </c:pt>
                <c:pt idx="39">
                  <c:v>24.1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23.9</c:v>
                </c:pt>
                <c:pt idx="44">
                  <c:v>23.9</c:v>
                </c:pt>
                <c:pt idx="45">
                  <c:v>23.8</c:v>
                </c:pt>
                <c:pt idx="46">
                  <c:v>23.7</c:v>
                </c:pt>
                <c:pt idx="47">
                  <c:v>23.7</c:v>
                </c:pt>
                <c:pt idx="48">
                  <c:v>23.7</c:v>
                </c:pt>
                <c:pt idx="49">
                  <c:v>23.6</c:v>
                </c:pt>
                <c:pt idx="50">
                  <c:v>23.6</c:v>
                </c:pt>
                <c:pt idx="51">
                  <c:v>23.6</c:v>
                </c:pt>
                <c:pt idx="52">
                  <c:v>23.5</c:v>
                </c:pt>
                <c:pt idx="53">
                  <c:v>23.4</c:v>
                </c:pt>
                <c:pt idx="54">
                  <c:v>23.4</c:v>
                </c:pt>
                <c:pt idx="55">
                  <c:v>22.8</c:v>
                </c:pt>
                <c:pt idx="56">
                  <c:v>22.8</c:v>
                </c:pt>
                <c:pt idx="57">
                  <c:v>22.7</c:v>
                </c:pt>
                <c:pt idx="58">
                  <c:v>22.5</c:v>
                </c:pt>
                <c:pt idx="59">
                  <c:v>22.5</c:v>
                </c:pt>
                <c:pt idx="60">
                  <c:v>22.5</c:v>
                </c:pt>
                <c:pt idx="61">
                  <c:v>22.4</c:v>
                </c:pt>
                <c:pt idx="62">
                  <c:v>22.3</c:v>
                </c:pt>
                <c:pt idx="63">
                  <c:v>22.3</c:v>
                </c:pt>
                <c:pt idx="64">
                  <c:v>22</c:v>
                </c:pt>
                <c:pt idx="65">
                  <c:v>22</c:v>
                </c:pt>
                <c:pt idx="66">
                  <c:v>21.8</c:v>
                </c:pt>
                <c:pt idx="67">
                  <c:v>21.7</c:v>
                </c:pt>
                <c:pt idx="68">
                  <c:v>21.5</c:v>
                </c:pt>
                <c:pt idx="69">
                  <c:v>21.3</c:v>
                </c:pt>
                <c:pt idx="70">
                  <c:v>21.3</c:v>
                </c:pt>
                <c:pt idx="71">
                  <c:v>20.399999999999999</c:v>
                </c:pt>
                <c:pt idx="72">
                  <c:v>19.8</c:v>
                </c:pt>
                <c:pt idx="7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60832"/>
        <c:axId val="388258560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4438328992843394"/>
                  <c:y val="-0.8758428342242473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A9-4AFE-804D-9E54E95545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市区町村別_医療費!$AH$6:$AH$79</c:f>
              <c:numCache>
                <c:formatCode>General</c:formatCode>
                <c:ptCount val="74"/>
                <c:pt idx="0">
                  <c:v>25.1</c:v>
                </c:pt>
                <c:pt idx="1">
                  <c:v>25.1</c:v>
                </c:pt>
                <c:pt idx="2">
                  <c:v>25.1</c:v>
                </c:pt>
                <c:pt idx="3">
                  <c:v>25.1</c:v>
                </c:pt>
                <c:pt idx="4">
                  <c:v>25.1</c:v>
                </c:pt>
                <c:pt idx="5">
                  <c:v>25.1</c:v>
                </c:pt>
                <c:pt idx="6">
                  <c:v>25.1</c:v>
                </c:pt>
                <c:pt idx="7">
                  <c:v>25.1</c:v>
                </c:pt>
                <c:pt idx="8">
                  <c:v>25.1</c:v>
                </c:pt>
                <c:pt idx="9">
                  <c:v>25.1</c:v>
                </c:pt>
                <c:pt idx="10">
                  <c:v>25.1</c:v>
                </c:pt>
                <c:pt idx="11">
                  <c:v>25.1</c:v>
                </c:pt>
                <c:pt idx="12">
                  <c:v>25.1</c:v>
                </c:pt>
                <c:pt idx="13">
                  <c:v>25.1</c:v>
                </c:pt>
                <c:pt idx="14">
                  <c:v>25.1</c:v>
                </c:pt>
                <c:pt idx="15">
                  <c:v>25.1</c:v>
                </c:pt>
                <c:pt idx="16">
                  <c:v>25.1</c:v>
                </c:pt>
                <c:pt idx="17">
                  <c:v>25.1</c:v>
                </c:pt>
                <c:pt idx="18">
                  <c:v>25.1</c:v>
                </c:pt>
                <c:pt idx="19">
                  <c:v>25.1</c:v>
                </c:pt>
                <c:pt idx="20">
                  <c:v>25.1</c:v>
                </c:pt>
                <c:pt idx="21">
                  <c:v>25.1</c:v>
                </c:pt>
                <c:pt idx="22">
                  <c:v>25.1</c:v>
                </c:pt>
                <c:pt idx="23">
                  <c:v>25.1</c:v>
                </c:pt>
                <c:pt idx="24">
                  <c:v>25.1</c:v>
                </c:pt>
                <c:pt idx="25">
                  <c:v>25.1</c:v>
                </c:pt>
                <c:pt idx="26">
                  <c:v>25.1</c:v>
                </c:pt>
                <c:pt idx="27">
                  <c:v>25.1</c:v>
                </c:pt>
                <c:pt idx="28">
                  <c:v>25.1</c:v>
                </c:pt>
                <c:pt idx="29">
                  <c:v>25.1</c:v>
                </c:pt>
                <c:pt idx="30">
                  <c:v>25.1</c:v>
                </c:pt>
                <c:pt idx="31">
                  <c:v>25.1</c:v>
                </c:pt>
                <c:pt idx="32">
                  <c:v>25.1</c:v>
                </c:pt>
                <c:pt idx="33">
                  <c:v>25.1</c:v>
                </c:pt>
                <c:pt idx="34">
                  <c:v>25.1</c:v>
                </c:pt>
                <c:pt idx="35">
                  <c:v>25.1</c:v>
                </c:pt>
                <c:pt idx="36">
                  <c:v>25.1</c:v>
                </c:pt>
                <c:pt idx="37">
                  <c:v>25.1</c:v>
                </c:pt>
                <c:pt idx="38">
                  <c:v>25.1</c:v>
                </c:pt>
                <c:pt idx="39">
                  <c:v>25.1</c:v>
                </c:pt>
                <c:pt idx="40">
                  <c:v>25.1</c:v>
                </c:pt>
                <c:pt idx="41">
                  <c:v>25.1</c:v>
                </c:pt>
                <c:pt idx="42">
                  <c:v>25.1</c:v>
                </c:pt>
                <c:pt idx="43">
                  <c:v>25.1</c:v>
                </c:pt>
                <c:pt idx="44">
                  <c:v>25.1</c:v>
                </c:pt>
                <c:pt idx="45">
                  <c:v>25.1</c:v>
                </c:pt>
                <c:pt idx="46">
                  <c:v>25.1</c:v>
                </c:pt>
                <c:pt idx="47">
                  <c:v>25.1</c:v>
                </c:pt>
                <c:pt idx="48">
                  <c:v>25.1</c:v>
                </c:pt>
                <c:pt idx="49">
                  <c:v>25.1</c:v>
                </c:pt>
                <c:pt idx="50">
                  <c:v>25.1</c:v>
                </c:pt>
                <c:pt idx="51">
                  <c:v>25.1</c:v>
                </c:pt>
                <c:pt idx="52">
                  <c:v>25.1</c:v>
                </c:pt>
                <c:pt idx="53">
                  <c:v>25.1</c:v>
                </c:pt>
                <c:pt idx="54">
                  <c:v>25.1</c:v>
                </c:pt>
                <c:pt idx="55">
                  <c:v>25.1</c:v>
                </c:pt>
                <c:pt idx="56">
                  <c:v>25.1</c:v>
                </c:pt>
                <c:pt idx="57">
                  <c:v>25.1</c:v>
                </c:pt>
                <c:pt idx="58">
                  <c:v>25.1</c:v>
                </c:pt>
                <c:pt idx="59">
                  <c:v>25.1</c:v>
                </c:pt>
                <c:pt idx="60">
                  <c:v>25.1</c:v>
                </c:pt>
                <c:pt idx="61">
                  <c:v>25.1</c:v>
                </c:pt>
                <c:pt idx="62">
                  <c:v>25.1</c:v>
                </c:pt>
                <c:pt idx="63">
                  <c:v>25.1</c:v>
                </c:pt>
                <c:pt idx="64">
                  <c:v>25.1</c:v>
                </c:pt>
                <c:pt idx="65">
                  <c:v>25.1</c:v>
                </c:pt>
                <c:pt idx="66">
                  <c:v>25.1</c:v>
                </c:pt>
                <c:pt idx="67">
                  <c:v>25.1</c:v>
                </c:pt>
                <c:pt idx="68">
                  <c:v>25.1</c:v>
                </c:pt>
                <c:pt idx="69">
                  <c:v>25.1</c:v>
                </c:pt>
                <c:pt idx="70">
                  <c:v>25.1</c:v>
                </c:pt>
                <c:pt idx="71">
                  <c:v>25.1</c:v>
                </c:pt>
                <c:pt idx="72">
                  <c:v>25.1</c:v>
                </c:pt>
                <c:pt idx="73">
                  <c:v>25.1</c:v>
                </c:pt>
              </c:numCache>
            </c:numRef>
          </c:xVal>
          <c:yVal>
            <c:numRef>
              <c:f>市区町村別_医療費!$AJ$6:$AJ$79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2608"/>
        <c:axId val="388259136"/>
      </c:scatterChart>
      <c:catAx>
        <c:axId val="3895608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58560"/>
        <c:crosses val="autoZero"/>
        <c:auto val="1"/>
        <c:lblAlgn val="ctr"/>
        <c:lblOffset val="100"/>
        <c:noMultiLvlLbl val="0"/>
      </c:catAx>
      <c:valAx>
        <c:axId val="38825856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 altLang="en-US"/>
                  <a:t>件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382553606237813"/>
              <c:y val="3.0025479038065843E-2"/>
            </c:manualLayout>
          </c:layout>
          <c:overlay val="0"/>
        </c:title>
        <c:numFmt formatCode="#,##0.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560832"/>
        <c:crosses val="autoZero"/>
        <c:crossBetween val="between"/>
      </c:valAx>
      <c:valAx>
        <c:axId val="38825913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92608"/>
        <c:crosses val="max"/>
        <c:crossBetween val="midCat"/>
      </c:valAx>
      <c:valAx>
        <c:axId val="38829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913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5929515418502199"/>
          <c:y val="1.4418081275720165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1757219774840922E-2"/>
          <c:y val="5.5153291971739342E-2"/>
          <c:w val="0.92176526084070021"/>
          <c:h val="0.921626788046607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市区町村別_医療費!$AA$4</c:f>
              <c:strCache>
                <c:ptCount val="1"/>
                <c:pt idx="0">
                  <c:v>患者割合
(被保険者数に占める割合)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1.02060828189300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5B-4668-B8CF-46B9B80F5642}"/>
                </c:ext>
              </c:extLst>
            </c:dLbl>
            <c:dLbl>
              <c:idx val="1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B-4668-B8CF-46B9B80F5642}"/>
                </c:ext>
              </c:extLst>
            </c:dLbl>
            <c:dLbl>
              <c:idx val="2"/>
              <c:layout>
                <c:manualLayout>
                  <c:x val="9.32660303475281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B9-49C8-91E2-2FF05000655F}"/>
                </c:ext>
              </c:extLst>
            </c:dLbl>
            <c:dLbl>
              <c:idx val="3"/>
              <c:layout>
                <c:manualLayout>
                  <c:x val="9.326603034752814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9-49C8-91E2-2FF05000655F}"/>
                </c:ext>
              </c:extLst>
            </c:dLbl>
            <c:dLbl>
              <c:idx val="4"/>
              <c:layout>
                <c:manualLayout>
                  <c:x val="1.399082232011747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B9-49C8-91E2-2FF05000655F}"/>
                </c:ext>
              </c:extLst>
            </c:dLbl>
            <c:dLbl>
              <c:idx val="5"/>
              <c:layout>
                <c:manualLayout>
                  <c:x val="1.5542462065589705E-2"/>
                  <c:y val="8.0838044776678033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B9-49C8-91E2-2FF05000655F}"/>
                </c:ext>
              </c:extLst>
            </c:dLbl>
            <c:dLbl>
              <c:idx val="6"/>
              <c:layout>
                <c:manualLayout>
                  <c:x val="2.1761502692119433E-2"/>
                  <c:y val="1.616760895721776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B9-49C8-91E2-2FF05000655F}"/>
                </c:ext>
              </c:extLst>
            </c:dLbl>
            <c:dLbl>
              <c:idx val="7"/>
              <c:layout>
                <c:manualLayout>
                  <c:x val="2.2481522271169847E-2"/>
                  <c:y val="1.616760895533560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0C-4AAE-95F2-751FB556F6BE}"/>
                </c:ext>
              </c:extLst>
            </c:dLbl>
            <c:dLbl>
              <c:idx val="8"/>
              <c:layout>
                <c:manualLayout>
                  <c:x val="2.2481522271169847E-2"/>
                  <c:y val="4.041902238833901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0C-4AAE-95F2-751FB556F6BE}"/>
                </c:ext>
              </c:extLst>
            </c:dLbl>
            <c:dLbl>
              <c:idx val="9"/>
              <c:layout>
                <c:manualLayout>
                  <c:x val="2.4615394028389623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0C-4AAE-95F2-751FB556F6BE}"/>
                </c:ext>
              </c:extLst>
            </c:dLbl>
            <c:dLbl>
              <c:idx val="10"/>
              <c:layout>
                <c:manualLayout>
                  <c:x val="2.8009789525207912E-2"/>
                  <c:y val="1.616760895533560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0C-4AAE-95F2-751FB556F6BE}"/>
                </c:ext>
              </c:extLst>
            </c:dLbl>
            <c:dLbl>
              <c:idx val="11"/>
              <c:layout>
                <c:manualLayout>
                  <c:x val="3.2677190406265294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0C-4AAE-95F2-751FB556F6BE}"/>
                </c:ext>
              </c:extLst>
            </c:dLbl>
            <c:dLbl>
              <c:idx val="12"/>
              <c:layout>
                <c:manualLayout>
                  <c:x val="3.4808002936857561E-2"/>
                  <c:y val="2.425141343676772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0C-4AAE-95F2-751FB556F6BE}"/>
                </c:ext>
              </c:extLst>
            </c:dLbl>
            <c:dLbl>
              <c:idx val="13"/>
              <c:layout>
                <c:manualLayout>
                  <c:x val="3.4808002936857561E-2"/>
                  <c:y val="3.233521791067121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0C-4AAE-95F2-751FB556F6BE}"/>
                </c:ext>
              </c:extLst>
            </c:dLbl>
            <c:dLbl>
              <c:idx val="14"/>
              <c:layout>
                <c:manualLayout>
                  <c:x val="3.480800293685756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0C-4AAE-95F2-751FB556F6BE}"/>
                </c:ext>
              </c:extLst>
            </c:dLbl>
            <c:dLbl>
              <c:idx val="15"/>
              <c:layout>
                <c:manualLayout>
                  <c:x val="3.4808002936857561E-2"/>
                  <c:y val="8.219621716569360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E0C-4AAE-95F2-751FB556F6BE}"/>
                </c:ext>
              </c:extLst>
            </c:dLbl>
            <c:dLbl>
              <c:idx val="16"/>
              <c:layout>
                <c:manualLayout>
                  <c:x val="3.8130812530592265E-2"/>
                  <c:y val="1.64392434369662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0C-4AAE-95F2-751FB556F6BE}"/>
                </c:ext>
              </c:extLst>
            </c:dLbl>
            <c:dLbl>
              <c:idx val="17"/>
              <c:layout>
                <c:manualLayout>
                  <c:x val="3.8130812530592265E-2"/>
                  <c:y val="5.753735201981307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E0C-4AAE-95F2-751FB556F6BE}"/>
                </c:ext>
              </c:extLst>
            </c:dLbl>
            <c:dLbl>
              <c:idx val="18"/>
              <c:layout>
                <c:manualLayout>
                  <c:x val="3.982758198727361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0C-4AAE-95F2-751FB556F6BE}"/>
                </c:ext>
              </c:extLst>
            </c:dLbl>
            <c:dLbl>
              <c:idx val="19"/>
              <c:layout>
                <c:manualLayout>
                  <c:x val="-2.1327704356338718E-3"/>
                  <c:y val="7.655119259440675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E0C-4AAE-95F2-751FB556F6BE}"/>
                </c:ext>
              </c:extLst>
            </c:dLbl>
            <c:dLbl>
              <c:idx val="20"/>
              <c:layout>
                <c:manualLayout>
                  <c:x val="-3.3975770925110133E-3"/>
                  <c:y val="3.287848686627744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E0C-4AAE-95F2-751FB556F6BE}"/>
                </c:ext>
              </c:extLst>
            </c:dLbl>
            <c:dLbl>
              <c:idx val="21"/>
              <c:layout>
                <c:manualLayout>
                  <c:x val="-3.39757709251101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E0C-4AAE-95F2-751FB556F6BE}"/>
                </c:ext>
              </c:extLst>
            </c:dLbl>
            <c:dLbl>
              <c:idx val="22"/>
              <c:layout>
                <c:manualLayout>
                  <c:x val="-2.8940283896231034E-4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0C-4AAE-95F2-751FB556F6BE}"/>
                </c:ext>
              </c:extLst>
            </c:dLbl>
            <c:dLbl>
              <c:idx val="23"/>
              <c:layout>
                <c:manualLayout>
                  <c:x val="5.7823054331864908E-3"/>
                  <c:y val="2.411265432098765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E0C-4AAE-95F2-751FB556F6BE}"/>
                </c:ext>
              </c:extLst>
            </c:dLbl>
            <c:dLbl>
              <c:idx val="24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5B-4668-B8CF-46B9B80F5642}"/>
                </c:ext>
              </c:extLst>
            </c:dLbl>
            <c:dLbl>
              <c:idx val="25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B-4668-B8CF-46B9B80F5642}"/>
                </c:ext>
              </c:extLst>
            </c:dLbl>
            <c:dLbl>
              <c:idx val="26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B-4668-B8CF-46B9B80F5642}"/>
                </c:ext>
              </c:extLst>
            </c:dLbl>
            <c:dLbl>
              <c:idx val="27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B-4668-B8CF-46B9B80F5642}"/>
                </c:ext>
              </c:extLst>
            </c:dLbl>
            <c:dLbl>
              <c:idx val="28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B-4668-B8CF-46B9B80F5642}"/>
                </c:ext>
              </c:extLst>
            </c:dLbl>
            <c:dLbl>
              <c:idx val="29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5B-4668-B8CF-46B9B80F5642}"/>
                </c:ext>
              </c:extLst>
            </c:dLbl>
            <c:dLbl>
              <c:idx val="30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5B-4668-B8CF-46B9B80F5642}"/>
                </c:ext>
              </c:extLst>
            </c:dLbl>
            <c:dLbl>
              <c:idx val="31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5B-4668-B8CF-46B9B80F5642}"/>
                </c:ext>
              </c:extLst>
            </c:dLbl>
            <c:dLbl>
              <c:idx val="32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5B-4668-B8CF-46B9B80F5642}"/>
                </c:ext>
              </c:extLst>
            </c:dLbl>
            <c:dLbl>
              <c:idx val="33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5B-4668-B8CF-46B9B80F5642}"/>
                </c:ext>
              </c:extLst>
            </c:dLbl>
            <c:dLbl>
              <c:idx val="34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D5B-4668-B8CF-46B9B80F5642}"/>
                </c:ext>
              </c:extLst>
            </c:dLbl>
            <c:dLbl>
              <c:idx val="35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5B-4668-B8CF-46B9B80F5642}"/>
                </c:ext>
              </c:extLst>
            </c:dLbl>
            <c:dLbl>
              <c:idx val="36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5B-4668-B8CF-46B9B80F5642}"/>
                </c:ext>
              </c:extLst>
            </c:dLbl>
            <c:dLbl>
              <c:idx val="37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D5B-4668-B8CF-46B9B80F5642}"/>
                </c:ext>
              </c:extLst>
            </c:dLbl>
            <c:dLbl>
              <c:idx val="38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D5B-4668-B8CF-46B9B80F5642}"/>
                </c:ext>
              </c:extLst>
            </c:dLbl>
            <c:dLbl>
              <c:idx val="39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5B-4668-B8CF-46B9B80F5642}"/>
                </c:ext>
              </c:extLst>
            </c:dLbl>
            <c:dLbl>
              <c:idx val="40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5B-4668-B8CF-46B9B80F5642}"/>
                </c:ext>
              </c:extLst>
            </c:dLbl>
            <c:dLbl>
              <c:idx val="41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5B-4668-B8CF-46B9B80F5642}"/>
                </c:ext>
              </c:extLst>
            </c:dLbl>
            <c:dLbl>
              <c:idx val="42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5B-4668-B8CF-46B9B80F5642}"/>
                </c:ext>
              </c:extLst>
            </c:dLbl>
            <c:dLbl>
              <c:idx val="43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5B-4668-B8CF-46B9B80F5642}"/>
                </c:ext>
              </c:extLst>
            </c:dLbl>
            <c:dLbl>
              <c:idx val="44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5B-4668-B8CF-46B9B80F5642}"/>
                </c:ext>
              </c:extLst>
            </c:dLbl>
            <c:dLbl>
              <c:idx val="45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5B-4668-B8CF-46B9B80F5642}"/>
                </c:ext>
              </c:extLst>
            </c:dLbl>
            <c:dLbl>
              <c:idx val="46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D5B-4668-B8CF-46B9B80F5642}"/>
                </c:ext>
              </c:extLst>
            </c:dLbl>
            <c:dLbl>
              <c:idx val="47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D5B-4668-B8CF-46B9B80F5642}"/>
                </c:ext>
              </c:extLst>
            </c:dLbl>
            <c:dLbl>
              <c:idx val="48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D5B-4668-B8CF-46B9B80F5642}"/>
                </c:ext>
              </c:extLst>
            </c:dLbl>
            <c:dLbl>
              <c:idx val="49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D5B-4668-B8CF-46B9B80F5642}"/>
                </c:ext>
              </c:extLst>
            </c:dLbl>
            <c:dLbl>
              <c:idx val="50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D5B-4668-B8CF-46B9B80F5642}"/>
                </c:ext>
              </c:extLst>
            </c:dLbl>
            <c:dLbl>
              <c:idx val="51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D5B-4668-B8CF-46B9B80F5642}"/>
                </c:ext>
              </c:extLst>
            </c:dLbl>
            <c:dLbl>
              <c:idx val="52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D5B-4668-B8CF-46B9B80F5642}"/>
                </c:ext>
              </c:extLst>
            </c:dLbl>
            <c:dLbl>
              <c:idx val="53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D5B-4668-B8CF-46B9B80F5642}"/>
                </c:ext>
              </c:extLst>
            </c:dLbl>
            <c:dLbl>
              <c:idx val="54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D5B-4668-B8CF-46B9B80F5642}"/>
                </c:ext>
              </c:extLst>
            </c:dLbl>
            <c:dLbl>
              <c:idx val="55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D5B-4668-B8CF-46B9B80F5642}"/>
                </c:ext>
              </c:extLst>
            </c:dLbl>
            <c:dLbl>
              <c:idx val="56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D5B-4668-B8CF-46B9B80F5642}"/>
                </c:ext>
              </c:extLst>
            </c:dLbl>
            <c:dLbl>
              <c:idx val="57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D5B-4668-B8CF-46B9B80F5642}"/>
                </c:ext>
              </c:extLst>
            </c:dLbl>
            <c:dLbl>
              <c:idx val="58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D5B-4668-B8CF-46B9B80F5642}"/>
                </c:ext>
              </c:extLst>
            </c:dLbl>
            <c:dLbl>
              <c:idx val="59"/>
              <c:layout>
                <c:manualLayout>
                  <c:x val="4.662261380322940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D5B-4668-B8CF-46B9B80F5642}"/>
                </c:ext>
              </c:extLst>
            </c:dLbl>
            <c:dLbl>
              <c:idx val="60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D5B-4668-B8CF-46B9B80F5642}"/>
                </c:ext>
              </c:extLst>
            </c:dLbl>
            <c:dLbl>
              <c:idx val="61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D5B-4668-B8CF-46B9B80F5642}"/>
                </c:ext>
              </c:extLst>
            </c:dLbl>
            <c:dLbl>
              <c:idx val="62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D5B-4668-B8CF-46B9B80F5642}"/>
                </c:ext>
              </c:extLst>
            </c:dLbl>
            <c:dLbl>
              <c:idx val="63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D5B-4668-B8CF-46B9B80F5642}"/>
                </c:ext>
              </c:extLst>
            </c:dLbl>
            <c:dLbl>
              <c:idx val="64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D5B-4668-B8CF-46B9B80F5642}"/>
                </c:ext>
              </c:extLst>
            </c:dLbl>
            <c:dLbl>
              <c:idx val="65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D5B-4668-B8CF-46B9B80F5642}"/>
                </c:ext>
              </c:extLst>
            </c:dLbl>
            <c:dLbl>
              <c:idx val="66"/>
              <c:layout>
                <c:manualLayout>
                  <c:x val="4.66226138032299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D5B-4668-B8CF-46B9B80F5642}"/>
                </c:ext>
              </c:extLst>
            </c:dLbl>
            <c:dLbl>
              <c:idx val="67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D5B-4668-B8CF-46B9B80F5642}"/>
                </c:ext>
              </c:extLst>
            </c:dLbl>
            <c:dLbl>
              <c:idx val="68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D5B-4668-B8CF-46B9B80F5642}"/>
                </c:ext>
              </c:extLst>
            </c:dLbl>
            <c:dLbl>
              <c:idx val="69"/>
              <c:layout>
                <c:manualLayout>
                  <c:x val="4.66226138032299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D5B-4668-B8CF-46B9B80F5642}"/>
                </c:ext>
              </c:extLst>
            </c:dLbl>
            <c:dLbl>
              <c:idx val="70"/>
              <c:layout>
                <c:manualLayout>
                  <c:x val="4.66226138032299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D5B-4668-B8CF-46B9B80F5642}"/>
                </c:ext>
              </c:extLst>
            </c:dLbl>
            <c:dLbl>
              <c:idx val="71"/>
              <c:layout>
                <c:manualLayout>
                  <c:x val="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D5B-4668-B8CF-46B9B80F5642}"/>
                </c:ext>
              </c:extLst>
            </c:dLbl>
            <c:dLbl>
              <c:idx val="72"/>
              <c:layout>
                <c:manualLayout>
                  <c:x val="4.662261380322997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D5B-4668-B8CF-46B9B80F5642}"/>
                </c:ext>
              </c:extLst>
            </c:dLbl>
            <c:dLbl>
              <c:idx val="73"/>
              <c:layout>
                <c:manualLayout>
                  <c:x val="-2.0802741067058246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B9-49C8-91E2-2FF05000655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市区町村別_医療費!$AA$6:$AA$79</c:f>
              <c:strCache>
                <c:ptCount val="74"/>
                <c:pt idx="0">
                  <c:v>田尻町</c:v>
                </c:pt>
                <c:pt idx="1">
                  <c:v>島本町</c:v>
                </c:pt>
                <c:pt idx="2">
                  <c:v>太子町</c:v>
                </c:pt>
                <c:pt idx="3">
                  <c:v>交野市</c:v>
                </c:pt>
                <c:pt idx="4">
                  <c:v>熊取町</c:v>
                </c:pt>
                <c:pt idx="5">
                  <c:v>大阪狭山市</c:v>
                </c:pt>
                <c:pt idx="6">
                  <c:v>河内長野市</c:v>
                </c:pt>
                <c:pt idx="7">
                  <c:v>泉南市</c:v>
                </c:pt>
                <c:pt idx="8">
                  <c:v>高槻市</c:v>
                </c:pt>
                <c:pt idx="9">
                  <c:v>豊能町</c:v>
                </c:pt>
                <c:pt idx="10">
                  <c:v>八尾市</c:v>
                </c:pt>
                <c:pt idx="11">
                  <c:v>阪南市</c:v>
                </c:pt>
                <c:pt idx="12">
                  <c:v>四條畷市</c:v>
                </c:pt>
                <c:pt idx="13">
                  <c:v>河南町</c:v>
                </c:pt>
                <c:pt idx="14">
                  <c:v>枚方市</c:v>
                </c:pt>
                <c:pt idx="15">
                  <c:v>東大阪市</c:v>
                </c:pt>
                <c:pt idx="16">
                  <c:v>柏原市</c:v>
                </c:pt>
                <c:pt idx="17">
                  <c:v>吹田市</c:v>
                </c:pt>
                <c:pt idx="18">
                  <c:v>岬町</c:v>
                </c:pt>
                <c:pt idx="19">
                  <c:v>高石市</c:v>
                </c:pt>
                <c:pt idx="20">
                  <c:v>松原市</c:v>
                </c:pt>
                <c:pt idx="21">
                  <c:v>池田市</c:v>
                </c:pt>
                <c:pt idx="22">
                  <c:v>箕面市</c:v>
                </c:pt>
                <c:pt idx="23">
                  <c:v>泉佐野市</c:v>
                </c:pt>
                <c:pt idx="24">
                  <c:v>茨木市</c:v>
                </c:pt>
                <c:pt idx="25">
                  <c:v>富田林市</c:v>
                </c:pt>
                <c:pt idx="26">
                  <c:v>和泉市</c:v>
                </c:pt>
                <c:pt idx="27">
                  <c:v>泉大津市</c:v>
                </c:pt>
                <c:pt idx="28">
                  <c:v>能勢町</c:v>
                </c:pt>
                <c:pt idx="29">
                  <c:v>貝塚市</c:v>
                </c:pt>
                <c:pt idx="30">
                  <c:v>岸和田市</c:v>
                </c:pt>
                <c:pt idx="31">
                  <c:v>藤井寺市</c:v>
                </c:pt>
                <c:pt idx="32">
                  <c:v>千早赤阪村</c:v>
                </c:pt>
                <c:pt idx="33">
                  <c:v>忠岡町</c:v>
                </c:pt>
                <c:pt idx="34">
                  <c:v>羽曳野市</c:v>
                </c:pt>
                <c:pt idx="35">
                  <c:v>摂津市</c:v>
                </c:pt>
                <c:pt idx="36">
                  <c:v>寝屋川市</c:v>
                </c:pt>
                <c:pt idx="37">
                  <c:v>堺市</c:v>
                </c:pt>
                <c:pt idx="38">
                  <c:v>堺市美原区</c:v>
                </c:pt>
                <c:pt idx="39">
                  <c:v>豊中市</c:v>
                </c:pt>
                <c:pt idx="40">
                  <c:v>守口市</c:v>
                </c:pt>
                <c:pt idx="41">
                  <c:v>大阪市</c:v>
                </c:pt>
                <c:pt idx="42">
                  <c:v>大東市</c:v>
                </c:pt>
                <c:pt idx="43">
                  <c:v>門真市</c:v>
                </c:pt>
                <c:pt idx="44">
                  <c:v>鶴見区</c:v>
                </c:pt>
                <c:pt idx="45">
                  <c:v>平野区</c:v>
                </c:pt>
                <c:pt idx="46">
                  <c:v>住之江区</c:v>
                </c:pt>
                <c:pt idx="47">
                  <c:v>西淀川区</c:v>
                </c:pt>
                <c:pt idx="48">
                  <c:v>堺市北区</c:v>
                </c:pt>
                <c:pt idx="49">
                  <c:v>大正区</c:v>
                </c:pt>
                <c:pt idx="50">
                  <c:v>堺市南区</c:v>
                </c:pt>
                <c:pt idx="51">
                  <c:v>堺市東区</c:v>
                </c:pt>
                <c:pt idx="52">
                  <c:v>堺市西区</c:v>
                </c:pt>
                <c:pt idx="53">
                  <c:v>淀川区</c:v>
                </c:pt>
                <c:pt idx="54">
                  <c:v>此花区</c:v>
                </c:pt>
                <c:pt idx="55">
                  <c:v>港区</c:v>
                </c:pt>
                <c:pt idx="56">
                  <c:v>東住吉区</c:v>
                </c:pt>
                <c:pt idx="57">
                  <c:v>城東区</c:v>
                </c:pt>
                <c:pt idx="58">
                  <c:v>堺市中区</c:v>
                </c:pt>
                <c:pt idx="59">
                  <c:v>東淀川区</c:v>
                </c:pt>
                <c:pt idx="60">
                  <c:v>北区</c:v>
                </c:pt>
                <c:pt idx="61">
                  <c:v>生野区</c:v>
                </c:pt>
                <c:pt idx="62">
                  <c:v>旭区</c:v>
                </c:pt>
                <c:pt idx="63">
                  <c:v>福島区</c:v>
                </c:pt>
                <c:pt idx="64">
                  <c:v>住吉区</c:v>
                </c:pt>
                <c:pt idx="65">
                  <c:v>堺市堺区</c:v>
                </c:pt>
                <c:pt idx="66">
                  <c:v>東成区</c:v>
                </c:pt>
                <c:pt idx="67">
                  <c:v>中央区</c:v>
                </c:pt>
                <c:pt idx="68">
                  <c:v>阿倍野区</c:v>
                </c:pt>
                <c:pt idx="69">
                  <c:v>都島区</c:v>
                </c:pt>
                <c:pt idx="70">
                  <c:v>西区</c:v>
                </c:pt>
                <c:pt idx="71">
                  <c:v>西成区</c:v>
                </c:pt>
                <c:pt idx="72">
                  <c:v>天王寺区</c:v>
                </c:pt>
                <c:pt idx="73">
                  <c:v>浪速区</c:v>
                </c:pt>
              </c:strCache>
            </c:strRef>
          </c:cat>
          <c:val>
            <c:numRef>
              <c:f>市区町村別_医療費!$AC$6:$AC$79</c:f>
              <c:numCache>
                <c:formatCode>0.0%</c:formatCode>
                <c:ptCount val="74"/>
                <c:pt idx="0">
                  <c:v>0.95</c:v>
                </c:pt>
                <c:pt idx="1">
                  <c:v>0.94599999999999995</c:v>
                </c:pt>
                <c:pt idx="2">
                  <c:v>0.94299999999999995</c:v>
                </c:pt>
                <c:pt idx="3">
                  <c:v>0.94299999999999995</c:v>
                </c:pt>
                <c:pt idx="4">
                  <c:v>0.94199999999999995</c:v>
                </c:pt>
                <c:pt idx="5">
                  <c:v>0.94099999999999995</c:v>
                </c:pt>
                <c:pt idx="6">
                  <c:v>0.93899999999999995</c:v>
                </c:pt>
                <c:pt idx="7">
                  <c:v>0.93899999999999995</c:v>
                </c:pt>
                <c:pt idx="8">
                  <c:v>0.93899999999999995</c:v>
                </c:pt>
                <c:pt idx="9">
                  <c:v>0.93799999999999994</c:v>
                </c:pt>
                <c:pt idx="10">
                  <c:v>0.93700000000000006</c:v>
                </c:pt>
                <c:pt idx="11">
                  <c:v>0.93500000000000005</c:v>
                </c:pt>
                <c:pt idx="12">
                  <c:v>0.93400000000000005</c:v>
                </c:pt>
                <c:pt idx="13">
                  <c:v>0.93400000000000005</c:v>
                </c:pt>
                <c:pt idx="14">
                  <c:v>0.93400000000000005</c:v>
                </c:pt>
                <c:pt idx="15">
                  <c:v>0.93400000000000005</c:v>
                </c:pt>
                <c:pt idx="16">
                  <c:v>0.93300000000000005</c:v>
                </c:pt>
                <c:pt idx="17">
                  <c:v>0.93300000000000005</c:v>
                </c:pt>
                <c:pt idx="18">
                  <c:v>0.93200000000000005</c:v>
                </c:pt>
                <c:pt idx="19">
                  <c:v>0.93100000000000005</c:v>
                </c:pt>
                <c:pt idx="20">
                  <c:v>0.93100000000000005</c:v>
                </c:pt>
                <c:pt idx="21">
                  <c:v>0.93100000000000005</c:v>
                </c:pt>
                <c:pt idx="22">
                  <c:v>0.93</c:v>
                </c:pt>
                <c:pt idx="23">
                  <c:v>0.92800000000000005</c:v>
                </c:pt>
                <c:pt idx="24">
                  <c:v>0.92800000000000005</c:v>
                </c:pt>
                <c:pt idx="25">
                  <c:v>0.92700000000000005</c:v>
                </c:pt>
                <c:pt idx="26">
                  <c:v>0.92600000000000005</c:v>
                </c:pt>
                <c:pt idx="27">
                  <c:v>0.92600000000000005</c:v>
                </c:pt>
                <c:pt idx="28">
                  <c:v>0.92500000000000004</c:v>
                </c:pt>
                <c:pt idx="29">
                  <c:v>0.92400000000000004</c:v>
                </c:pt>
                <c:pt idx="30">
                  <c:v>0.92300000000000004</c:v>
                </c:pt>
                <c:pt idx="31">
                  <c:v>0.92200000000000004</c:v>
                </c:pt>
                <c:pt idx="32">
                  <c:v>0.92200000000000004</c:v>
                </c:pt>
                <c:pt idx="33">
                  <c:v>0.92200000000000004</c:v>
                </c:pt>
                <c:pt idx="34">
                  <c:v>0.92200000000000004</c:v>
                </c:pt>
                <c:pt idx="35">
                  <c:v>0.92100000000000004</c:v>
                </c:pt>
                <c:pt idx="36">
                  <c:v>0.92</c:v>
                </c:pt>
                <c:pt idx="37">
                  <c:v>0.91800000000000004</c:v>
                </c:pt>
                <c:pt idx="38">
                  <c:v>0.91700000000000004</c:v>
                </c:pt>
                <c:pt idx="39">
                  <c:v>0.91600000000000004</c:v>
                </c:pt>
                <c:pt idx="40">
                  <c:v>0.91500000000000004</c:v>
                </c:pt>
                <c:pt idx="41">
                  <c:v>0.91500000000000004</c:v>
                </c:pt>
                <c:pt idx="42">
                  <c:v>0.91500000000000004</c:v>
                </c:pt>
                <c:pt idx="43">
                  <c:v>0.91300000000000003</c:v>
                </c:pt>
                <c:pt idx="44">
                  <c:v>0.91300000000000003</c:v>
                </c:pt>
                <c:pt idx="45">
                  <c:v>0.91</c:v>
                </c:pt>
                <c:pt idx="46">
                  <c:v>0.90900000000000003</c:v>
                </c:pt>
                <c:pt idx="47">
                  <c:v>0.90900000000000003</c:v>
                </c:pt>
                <c:pt idx="48">
                  <c:v>0.90800000000000003</c:v>
                </c:pt>
                <c:pt idx="49">
                  <c:v>0.90400000000000003</c:v>
                </c:pt>
                <c:pt idx="50">
                  <c:v>0.90300000000000002</c:v>
                </c:pt>
                <c:pt idx="51">
                  <c:v>0.90300000000000002</c:v>
                </c:pt>
                <c:pt idx="52">
                  <c:v>0.90100000000000002</c:v>
                </c:pt>
                <c:pt idx="53">
                  <c:v>0.9</c:v>
                </c:pt>
                <c:pt idx="54">
                  <c:v>0.89800000000000002</c:v>
                </c:pt>
                <c:pt idx="55">
                  <c:v>0.89300000000000002</c:v>
                </c:pt>
                <c:pt idx="56">
                  <c:v>0.89200000000000002</c:v>
                </c:pt>
                <c:pt idx="57">
                  <c:v>0.89100000000000001</c:v>
                </c:pt>
                <c:pt idx="58">
                  <c:v>0.89</c:v>
                </c:pt>
                <c:pt idx="59">
                  <c:v>0.89</c:v>
                </c:pt>
                <c:pt idx="60">
                  <c:v>0.88800000000000001</c:v>
                </c:pt>
                <c:pt idx="61">
                  <c:v>0.88700000000000001</c:v>
                </c:pt>
                <c:pt idx="62">
                  <c:v>0.88700000000000001</c:v>
                </c:pt>
                <c:pt idx="63">
                  <c:v>0.88300000000000001</c:v>
                </c:pt>
                <c:pt idx="64">
                  <c:v>0.88300000000000001</c:v>
                </c:pt>
                <c:pt idx="65">
                  <c:v>0.879</c:v>
                </c:pt>
                <c:pt idx="66">
                  <c:v>0.874</c:v>
                </c:pt>
                <c:pt idx="67">
                  <c:v>0.873</c:v>
                </c:pt>
                <c:pt idx="68">
                  <c:v>0.86799999999999999</c:v>
                </c:pt>
                <c:pt idx="69">
                  <c:v>0.86599999999999999</c:v>
                </c:pt>
                <c:pt idx="70">
                  <c:v>0.85499999999999998</c:v>
                </c:pt>
                <c:pt idx="71">
                  <c:v>0.85099999999999998</c:v>
                </c:pt>
                <c:pt idx="72">
                  <c:v>0.84099999999999997</c:v>
                </c:pt>
                <c:pt idx="73">
                  <c:v>0.82099999999999995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92032"/>
        <c:axId val="38829548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185574544636833"/>
                  <c:y val="-0.8758898570884788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EB-48E1-B2BB-373C1CA5DB7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市区町村別_医療費!$AI$6:$AI$79</c:f>
              <c:numCache>
                <c:formatCode>0.0%</c:formatCode>
                <c:ptCount val="74"/>
                <c:pt idx="0">
                  <c:v>0.94499999999999995</c:v>
                </c:pt>
                <c:pt idx="1">
                  <c:v>0.94499999999999995</c:v>
                </c:pt>
                <c:pt idx="2">
                  <c:v>0.94499999999999995</c:v>
                </c:pt>
                <c:pt idx="3">
                  <c:v>0.94499999999999995</c:v>
                </c:pt>
                <c:pt idx="4">
                  <c:v>0.94499999999999995</c:v>
                </c:pt>
                <c:pt idx="5">
                  <c:v>0.94499999999999995</c:v>
                </c:pt>
                <c:pt idx="6">
                  <c:v>0.94499999999999995</c:v>
                </c:pt>
                <c:pt idx="7">
                  <c:v>0.94499999999999995</c:v>
                </c:pt>
                <c:pt idx="8">
                  <c:v>0.94499999999999995</c:v>
                </c:pt>
                <c:pt idx="9">
                  <c:v>0.94499999999999995</c:v>
                </c:pt>
                <c:pt idx="10">
                  <c:v>0.94499999999999995</c:v>
                </c:pt>
                <c:pt idx="11">
                  <c:v>0.94499999999999995</c:v>
                </c:pt>
                <c:pt idx="12">
                  <c:v>0.94499999999999995</c:v>
                </c:pt>
                <c:pt idx="13">
                  <c:v>0.94499999999999995</c:v>
                </c:pt>
                <c:pt idx="14">
                  <c:v>0.94499999999999995</c:v>
                </c:pt>
                <c:pt idx="15">
                  <c:v>0.94499999999999995</c:v>
                </c:pt>
                <c:pt idx="16">
                  <c:v>0.94499999999999995</c:v>
                </c:pt>
                <c:pt idx="17">
                  <c:v>0.94499999999999995</c:v>
                </c:pt>
                <c:pt idx="18">
                  <c:v>0.94499999999999995</c:v>
                </c:pt>
                <c:pt idx="19">
                  <c:v>0.94499999999999995</c:v>
                </c:pt>
                <c:pt idx="20">
                  <c:v>0.94499999999999995</c:v>
                </c:pt>
                <c:pt idx="21">
                  <c:v>0.94499999999999995</c:v>
                </c:pt>
                <c:pt idx="22">
                  <c:v>0.94499999999999995</c:v>
                </c:pt>
                <c:pt idx="23">
                  <c:v>0.94499999999999995</c:v>
                </c:pt>
                <c:pt idx="24">
                  <c:v>0.94499999999999995</c:v>
                </c:pt>
                <c:pt idx="25">
                  <c:v>0.94499999999999995</c:v>
                </c:pt>
                <c:pt idx="26">
                  <c:v>0.94499999999999995</c:v>
                </c:pt>
                <c:pt idx="27">
                  <c:v>0.94499999999999995</c:v>
                </c:pt>
                <c:pt idx="28">
                  <c:v>0.94499999999999995</c:v>
                </c:pt>
                <c:pt idx="29">
                  <c:v>0.94499999999999995</c:v>
                </c:pt>
                <c:pt idx="30">
                  <c:v>0.94499999999999995</c:v>
                </c:pt>
                <c:pt idx="31">
                  <c:v>0.94499999999999995</c:v>
                </c:pt>
                <c:pt idx="32">
                  <c:v>0.94499999999999995</c:v>
                </c:pt>
                <c:pt idx="33">
                  <c:v>0.94499999999999995</c:v>
                </c:pt>
                <c:pt idx="34">
                  <c:v>0.94499999999999995</c:v>
                </c:pt>
                <c:pt idx="35">
                  <c:v>0.94499999999999995</c:v>
                </c:pt>
                <c:pt idx="36">
                  <c:v>0.94499999999999995</c:v>
                </c:pt>
                <c:pt idx="37">
                  <c:v>0.94499999999999995</c:v>
                </c:pt>
                <c:pt idx="38">
                  <c:v>0.94499999999999995</c:v>
                </c:pt>
                <c:pt idx="39">
                  <c:v>0.94499999999999995</c:v>
                </c:pt>
                <c:pt idx="40">
                  <c:v>0.94499999999999995</c:v>
                </c:pt>
                <c:pt idx="41">
                  <c:v>0.94499999999999995</c:v>
                </c:pt>
                <c:pt idx="42">
                  <c:v>0.94499999999999995</c:v>
                </c:pt>
                <c:pt idx="43">
                  <c:v>0.94499999999999995</c:v>
                </c:pt>
                <c:pt idx="44">
                  <c:v>0.94499999999999995</c:v>
                </c:pt>
                <c:pt idx="45">
                  <c:v>0.94499999999999995</c:v>
                </c:pt>
                <c:pt idx="46">
                  <c:v>0.94499999999999995</c:v>
                </c:pt>
                <c:pt idx="47">
                  <c:v>0.94499999999999995</c:v>
                </c:pt>
                <c:pt idx="48">
                  <c:v>0.94499999999999995</c:v>
                </c:pt>
                <c:pt idx="49">
                  <c:v>0.94499999999999995</c:v>
                </c:pt>
                <c:pt idx="50">
                  <c:v>0.94499999999999995</c:v>
                </c:pt>
                <c:pt idx="51">
                  <c:v>0.94499999999999995</c:v>
                </c:pt>
                <c:pt idx="52">
                  <c:v>0.94499999999999995</c:v>
                </c:pt>
                <c:pt idx="53">
                  <c:v>0.94499999999999995</c:v>
                </c:pt>
                <c:pt idx="54">
                  <c:v>0.94499999999999995</c:v>
                </c:pt>
                <c:pt idx="55">
                  <c:v>0.94499999999999995</c:v>
                </c:pt>
                <c:pt idx="56">
                  <c:v>0.94499999999999995</c:v>
                </c:pt>
                <c:pt idx="57">
                  <c:v>0.94499999999999995</c:v>
                </c:pt>
                <c:pt idx="58">
                  <c:v>0.94499999999999995</c:v>
                </c:pt>
                <c:pt idx="59">
                  <c:v>0.94499999999999995</c:v>
                </c:pt>
                <c:pt idx="60">
                  <c:v>0.94499999999999995</c:v>
                </c:pt>
                <c:pt idx="61">
                  <c:v>0.94499999999999995</c:v>
                </c:pt>
                <c:pt idx="62">
                  <c:v>0.94499999999999995</c:v>
                </c:pt>
                <c:pt idx="63">
                  <c:v>0.94499999999999995</c:v>
                </c:pt>
                <c:pt idx="64">
                  <c:v>0.94499999999999995</c:v>
                </c:pt>
                <c:pt idx="65">
                  <c:v>0.94499999999999995</c:v>
                </c:pt>
                <c:pt idx="66">
                  <c:v>0.94499999999999995</c:v>
                </c:pt>
                <c:pt idx="67">
                  <c:v>0.94499999999999995</c:v>
                </c:pt>
                <c:pt idx="68">
                  <c:v>0.94499999999999995</c:v>
                </c:pt>
                <c:pt idx="69">
                  <c:v>0.94499999999999995</c:v>
                </c:pt>
                <c:pt idx="70">
                  <c:v>0.94499999999999995</c:v>
                </c:pt>
                <c:pt idx="71">
                  <c:v>0.94499999999999995</c:v>
                </c:pt>
                <c:pt idx="72">
                  <c:v>0.94499999999999995</c:v>
                </c:pt>
                <c:pt idx="73">
                  <c:v>0.94499999999999995</c:v>
                </c:pt>
              </c:numCache>
            </c:numRef>
          </c:xVal>
          <c:yVal>
            <c:numRef>
              <c:f>市区町村別_医療費!$AJ$6:$AJ$79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96640"/>
        <c:axId val="388296064"/>
      </c:scatterChart>
      <c:catAx>
        <c:axId val="389292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95488"/>
        <c:crosses val="autoZero"/>
        <c:auto val="1"/>
        <c:lblAlgn val="ctr"/>
        <c:lblOffset val="100"/>
        <c:noMultiLvlLbl val="0"/>
      </c:catAx>
      <c:valAx>
        <c:axId val="38829548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663668624571724"/>
              <c:y val="1.9817788708847737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292032"/>
        <c:crosses val="autoZero"/>
        <c:crossBetween val="between"/>
      </c:valAx>
      <c:valAx>
        <c:axId val="38829606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96640"/>
        <c:crosses val="max"/>
        <c:crossBetween val="midCat"/>
      </c:valAx>
      <c:valAx>
        <c:axId val="388296640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829606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172785119921682"/>
          <c:y val="1.33973122427983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64734299516907"/>
          <c:y val="7.9407769756184382E-2"/>
          <c:w val="0.76944420289855076"/>
          <c:h val="0.862728051575858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地区別_年齢調整医療費!$I$3</c:f>
              <c:strCache>
                <c:ptCount val="1"/>
                <c:pt idx="0">
                  <c:v>年齢調整後被保険者一人当たりの医療費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1.7055434324692764E-3"/>
                  <c:y val="8.057096456623221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7D-48A3-9845-7E606BEA106F}"/>
                </c:ext>
              </c:extLst>
            </c:dLbl>
            <c:dLbl>
              <c:idx val="2"/>
              <c:layout>
                <c:manualLayout>
                  <c:x val="5.116630297407704E-3"/>
                  <c:y val="7.50375581241337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7D-48A3-9845-7E606BEA106F}"/>
                </c:ext>
              </c:extLst>
            </c:dLbl>
            <c:dLbl>
              <c:idx val="3"/>
              <c:layout>
                <c:manualLayout>
                  <c:x val="3.4110868649385529E-3"/>
                  <c:y val="8.0570964528713442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7D-48A3-9845-7E606BEA106F}"/>
                </c:ext>
              </c:extLst>
            </c:dLbl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D7-49A7-9530-E68E9ADADFEF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D7-49A7-9530-E68E9ADADFEF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D7-49A7-9530-E68E9ADADFEF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D7-49A7-9530-E68E9ADADFEF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D7-49A7-9530-E68E9ADADFEF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D7-49A7-9530-E68E9ADADFEF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D7-49A7-9530-E68E9ADADFEF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D7-49A7-9530-E68E9ADADFEF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D7-49A7-9530-E68E9ADADFEF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D7-49A7-9530-E68E9ADADFEF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D7-49A7-9530-E68E9ADADFEF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D7-49A7-9530-E68E9ADADFEF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D7-49A7-9530-E68E9ADADFEF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D7-49A7-9530-E68E9ADADFEF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D7-49A7-9530-E68E9ADADFEF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D7-49A7-9530-E68E9ADADFEF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D7-49A7-9530-E68E9ADADFEF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D7-49A7-9530-E68E9ADADFEF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D7-49A7-9530-E68E9ADADFEF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D7-49A7-9530-E68E9ADADFEF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D7-49A7-9530-E68E9ADADFEF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D7-49A7-9530-E68E9ADADFEF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D7-49A7-9530-E68E9ADADFEF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D7-49A7-9530-E68E9ADADFEF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D7-49A7-9530-E68E9ADADFEF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D7-49A7-9530-E68E9ADADFEF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地区別_年齢調整医療費!$C$5:$C$12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地区別_年齢調整医療費!$E$5:$E$12</c:f>
              <c:numCache>
                <c:formatCode>General</c:formatCode>
                <c:ptCount val="8"/>
                <c:pt idx="0">
                  <c:v>857257.80100119405</c:v>
                </c:pt>
                <c:pt idx="1">
                  <c:v>849598.329258646</c:v>
                </c:pt>
                <c:pt idx="2">
                  <c:v>846363.25223132398</c:v>
                </c:pt>
                <c:pt idx="3">
                  <c:v>848443.68624358205</c:v>
                </c:pt>
                <c:pt idx="4">
                  <c:v>855678.83578921296</c:v>
                </c:pt>
                <c:pt idx="5">
                  <c:v>860755.67720839602</c:v>
                </c:pt>
                <c:pt idx="6">
                  <c:v>861176.470486162</c:v>
                </c:pt>
                <c:pt idx="7">
                  <c:v>873297.62182954804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271104"/>
        <c:axId val="388299520"/>
      </c:barChart>
      <c:scatterChart>
        <c:scatterStyle val="lineMarker"/>
        <c:varyColors val="0"/>
        <c:ser>
          <c:idx val="1"/>
          <c:order val="1"/>
          <c:tx>
            <c:strRef>
              <c:f>地区別_年齢調整医療費!$B$13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203028024495914"/>
                  <c:y val="-0.84686626081997551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14-41F1-83ED-C9C127EA0CA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地区別_年齢調整医療費!$I$5:$I$12</c:f>
              <c:numCache>
                <c:formatCode>General</c:formatCode>
                <c:ptCount val="8"/>
                <c:pt idx="0">
                  <c:v>858076.51214747597</c:v>
                </c:pt>
                <c:pt idx="1">
                  <c:v>858076.51214747597</c:v>
                </c:pt>
                <c:pt idx="2">
                  <c:v>858076.51214747597</c:v>
                </c:pt>
                <c:pt idx="3">
                  <c:v>858076.51214747597</c:v>
                </c:pt>
                <c:pt idx="4">
                  <c:v>858076.51214747597</c:v>
                </c:pt>
                <c:pt idx="5">
                  <c:v>858076.51214747597</c:v>
                </c:pt>
                <c:pt idx="6">
                  <c:v>858076.51214747597</c:v>
                </c:pt>
                <c:pt idx="7">
                  <c:v>858076.51214747597</c:v>
                </c:pt>
              </c:numCache>
            </c:numRef>
          </c:xVal>
          <c:yVal>
            <c:numRef>
              <c:f>地区別_年齢調整医療費!$J$5:$J$12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19072"/>
        <c:axId val="388300096"/>
      </c:scatterChart>
      <c:catAx>
        <c:axId val="3482711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99520"/>
        <c:crosses val="autoZero"/>
        <c:auto val="1"/>
        <c:lblAlgn val="ctr"/>
        <c:lblOffset val="100"/>
        <c:noMultiLvlLbl val="0"/>
      </c:catAx>
      <c:valAx>
        <c:axId val="38829952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110814778130043"/>
              <c:y val="2.816566482768032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8271104"/>
        <c:crosses val="autoZero"/>
        <c:crossBetween val="between"/>
      </c:valAx>
      <c:valAx>
        <c:axId val="38830009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7619072"/>
        <c:crosses val="max"/>
        <c:crossBetween val="midCat"/>
      </c:valAx>
      <c:valAx>
        <c:axId val="447619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30009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57971014492754"/>
          <c:y val="7.9407769756184382E-2"/>
          <c:w val="0.77251183574879223"/>
          <c:h val="0.8617537456280286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地区別_年齢調整医療費!$H$3</c:f>
              <c:strCache>
                <c:ptCount val="1"/>
                <c:pt idx="0">
                  <c:v>年齢調整前被保険者一人当たりの医療費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0932575504372423E-2"/>
                  <c:y val="2.0469954700151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6F-4A30-8451-DD791FBC6686}"/>
                </c:ext>
              </c:extLst>
            </c:dLbl>
            <c:dLbl>
              <c:idx val="1"/>
              <c:layout>
                <c:manualLayout>
                  <c:x val="1.44741809478070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6F-4A30-8451-DD791FBC6686}"/>
                </c:ext>
              </c:extLst>
            </c:dLbl>
            <c:dLbl>
              <c:idx val="2"/>
              <c:layout>
                <c:manualLayout>
                  <c:x val="3.43694783876870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6F-4A30-8451-DD791FBC6686}"/>
                </c:ext>
              </c:extLst>
            </c:dLbl>
            <c:dLbl>
              <c:idx val="3"/>
              <c:layout>
                <c:manualLayout>
                  <c:x val="3.1428598333162736E-2"/>
                  <c:y val="8.0590372835241847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6F-4A30-8451-DD791FBC6686}"/>
                </c:ext>
              </c:extLst>
            </c:dLbl>
            <c:dLbl>
              <c:idx val="4"/>
              <c:layout>
                <c:manualLayout>
                  <c:x val="3.9028900789686558E-2"/>
                  <c:y val="1.0234977350076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6F-4A30-8451-DD791FBC6686}"/>
                </c:ext>
              </c:extLst>
            </c:dLbl>
            <c:dLbl>
              <c:idx val="5"/>
              <c:layout>
                <c:manualLayout>
                  <c:x val="-1.1389478746968537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B9-4123-898A-C90925B07FDB}"/>
                </c:ext>
              </c:extLst>
            </c:dLbl>
            <c:dLbl>
              <c:idx val="6"/>
              <c:layout>
                <c:manualLayout>
                  <c:x val="-5.1554217581530762E-3"/>
                  <c:y val="8.0590372835241847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6F-4A30-8451-DD791FBC6686}"/>
                </c:ext>
              </c:extLst>
            </c:dLbl>
            <c:dLbl>
              <c:idx val="7"/>
              <c:layout>
                <c:manualLayout>
                  <c:x val="-1.7184739193843587E-3"/>
                  <c:y val="1.501112670362775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6F-4A30-8451-DD791FBC6686}"/>
                </c:ext>
              </c:extLst>
            </c:dLbl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D7-49A7-9530-E68E9ADADFEF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D7-49A7-9530-E68E9ADADFEF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D7-49A7-9530-E68E9ADADFEF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D7-49A7-9530-E68E9ADADFEF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D7-49A7-9530-E68E9ADADFEF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D7-49A7-9530-E68E9ADADFEF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3D7-49A7-9530-E68E9ADADFEF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D7-49A7-9530-E68E9ADADFEF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3D7-49A7-9530-E68E9ADADFEF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D7-49A7-9530-E68E9ADADFEF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3D7-49A7-9530-E68E9ADADFEF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D7-49A7-9530-E68E9ADADFEF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3D7-49A7-9530-E68E9ADADFEF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D7-49A7-9530-E68E9ADADFEF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D7-49A7-9530-E68E9ADADFEF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3D7-49A7-9530-E68E9ADADFEF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D7-49A7-9530-E68E9ADADFEF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3D7-49A7-9530-E68E9ADADFEF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D7-49A7-9530-E68E9ADADFEF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D7-49A7-9530-E68E9ADADFEF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D7-49A7-9530-E68E9ADADFEF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D7-49A7-9530-E68E9ADADFEF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3D7-49A7-9530-E68E9ADADFEF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D7-49A7-9530-E68E9ADADFEF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D7-49A7-9530-E68E9ADADFEF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D7-49A7-9530-E68E9ADADFEF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地区別_年齢調整医療費!$C$5:$C$12</c:f>
              <c:strCache>
                <c:ptCount val="8"/>
                <c:pt idx="0">
                  <c:v>豊能医療圏</c:v>
                </c:pt>
                <c:pt idx="1">
                  <c:v>三島医療圏</c:v>
                </c:pt>
                <c:pt idx="2">
                  <c:v>北河内医療圏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堺市医療圏</c:v>
                </c:pt>
                <c:pt idx="6">
                  <c:v>泉州医療圏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地区別_年齢調整医療費!$D$5:$D$12</c:f>
              <c:numCache>
                <c:formatCode>General</c:formatCode>
                <c:ptCount val="8"/>
                <c:pt idx="0">
                  <c:v>813535.31898333295</c:v>
                </c:pt>
                <c:pt idx="1">
                  <c:v>837142.00528863398</c:v>
                </c:pt>
                <c:pt idx="2">
                  <c:v>807816.36288374104</c:v>
                </c:pt>
                <c:pt idx="3">
                  <c:v>811162.62054341496</c:v>
                </c:pt>
                <c:pt idx="4">
                  <c:v>800550.40405723196</c:v>
                </c:pt>
                <c:pt idx="5">
                  <c:v>851838.17842443602</c:v>
                </c:pt>
                <c:pt idx="6">
                  <c:v>894311.83610616496</c:v>
                </c:pt>
                <c:pt idx="7">
                  <c:v>881588.39063390798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8272640"/>
        <c:axId val="447621376"/>
      </c:barChart>
      <c:scatterChart>
        <c:scatterStyle val="lineMarker"/>
        <c:varyColors val="0"/>
        <c:ser>
          <c:idx val="1"/>
          <c:order val="1"/>
          <c:tx>
            <c:strRef>
              <c:f>地区別_年齢調整医療費!$B$13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046280911082406"/>
                  <c:y val="-0.8466419812818696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0-4CA9-9738-BFA832EC355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地区別_年齢調整医療費!$H$5:$H$12</c:f>
              <c:numCache>
                <c:formatCode>General</c:formatCode>
                <c:ptCount val="8"/>
                <c:pt idx="0">
                  <c:v>858076.51214747597</c:v>
                </c:pt>
                <c:pt idx="1">
                  <c:v>858076.51214747597</c:v>
                </c:pt>
                <c:pt idx="2">
                  <c:v>858076.51214747597</c:v>
                </c:pt>
                <c:pt idx="3">
                  <c:v>858076.51214747597</c:v>
                </c:pt>
                <c:pt idx="4">
                  <c:v>858076.51214747597</c:v>
                </c:pt>
                <c:pt idx="5">
                  <c:v>858076.51214747597</c:v>
                </c:pt>
                <c:pt idx="6">
                  <c:v>858076.51214747597</c:v>
                </c:pt>
                <c:pt idx="7">
                  <c:v>858076.51214747597</c:v>
                </c:pt>
              </c:numCache>
            </c:numRef>
          </c:xVal>
          <c:yVal>
            <c:numRef>
              <c:f>地区別_年齢調整医療費!$J$5:$J$12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2528"/>
        <c:axId val="447621952"/>
      </c:scatterChart>
      <c:catAx>
        <c:axId val="348272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7621376"/>
        <c:crosses val="autoZero"/>
        <c:auto val="1"/>
        <c:lblAlgn val="ctr"/>
        <c:lblOffset val="100"/>
        <c:noMultiLvlLbl val="0"/>
      </c:catAx>
      <c:valAx>
        <c:axId val="447621376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2243580389384"/>
              <c:y val="2.4147805982743391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48272640"/>
        <c:crosses val="autoZero"/>
        <c:crossBetween val="between"/>
      </c:valAx>
      <c:valAx>
        <c:axId val="447621952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7622528"/>
        <c:crosses val="max"/>
        <c:crossBetween val="midCat"/>
      </c:valAx>
      <c:valAx>
        <c:axId val="44762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21952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51207729468598"/>
          <c:y val="7.9407769756184382E-2"/>
          <c:w val="0.77557946859903382"/>
          <c:h val="0.874566666666666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市区町村別_年齢調整医療費!$I$3:$I$4</c:f>
              <c:strCache>
                <c:ptCount val="2"/>
                <c:pt idx="0">
                  <c:v>年齢調整後被保険者一人当たりの医療費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38"/>
              <c:layout>
                <c:manualLayout>
                  <c:x val="1.7011547894137807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83-476D-97CF-057813BD0F9D}"/>
                </c:ext>
              </c:extLst>
            </c:dLbl>
            <c:dLbl>
              <c:idx val="43"/>
              <c:layout>
                <c:manualLayout>
                  <c:x val="3.4023095788275615E-3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83-476D-97CF-057813BD0F9D}"/>
                </c:ext>
              </c:extLst>
            </c:dLbl>
            <c:dLbl>
              <c:idx val="46"/>
              <c:layout>
                <c:manualLayout>
                  <c:x val="8.2171226831421005E-3"/>
                  <c:y val="1.658292291371343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83-476D-97CF-057813BD0F9D}"/>
                </c:ext>
              </c:extLst>
            </c:dLbl>
            <c:dLbl>
              <c:idx val="48"/>
              <c:layout>
                <c:manualLayout>
                  <c:x val="6.8046191576551229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83-476D-97CF-057813BD0F9D}"/>
                </c:ext>
              </c:extLst>
            </c:dLbl>
            <c:dLbl>
              <c:idx val="49"/>
              <c:layout>
                <c:manualLayout>
                  <c:x val="5.1034643682413422E-3"/>
                  <c:y val="8.4789594541981658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83-476D-97CF-057813BD0F9D}"/>
                </c:ext>
              </c:extLst>
            </c:dLbl>
            <c:dLbl>
              <c:idx val="54"/>
              <c:layout>
                <c:manualLayout>
                  <c:x val="8.5057739470689037E-3"/>
                  <c:y val="2.54368784020777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3-476D-97CF-057813BD0F9D}"/>
                </c:ext>
              </c:extLst>
            </c:dLbl>
            <c:dLbl>
              <c:idx val="55"/>
              <c:layout>
                <c:manualLayout>
                  <c:x val="1.020692873648268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83-476D-97CF-057813BD0F9D}"/>
                </c:ext>
              </c:extLst>
            </c:dLbl>
            <c:dLbl>
              <c:idx val="58"/>
              <c:layout>
                <c:manualLayout>
                  <c:x val="3.402309578827436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83-476D-97CF-057813BD0F9D}"/>
                </c:ext>
              </c:extLst>
            </c:dLbl>
            <c:dLbl>
              <c:idx val="60"/>
              <c:layout>
                <c:manualLayout>
                  <c:x val="1.1908083525896465E-2"/>
                  <c:y val="8.47895947788810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83-476D-97CF-057813BD0F9D}"/>
                </c:ext>
              </c:extLst>
            </c:dLbl>
            <c:dLbl>
              <c:idx val="61"/>
              <c:layout>
                <c:manualLayout>
                  <c:x val="6.8046191576551229E-3"/>
                  <c:y val="1.579329271259682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83-476D-97CF-057813BD0F9D}"/>
                </c:ext>
              </c:extLst>
            </c:dLbl>
            <c:dLbl>
              <c:idx val="65"/>
              <c:layout>
                <c:manualLayout>
                  <c:x val="8.054936865077334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83-476D-97CF-057813BD0F9D}"/>
                </c:ext>
              </c:extLst>
            </c:dLbl>
            <c:dLbl>
              <c:idx val="68"/>
              <c:layout>
                <c:manualLayout>
                  <c:x val="4.65264466214056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C7-4303-B116-9FA9742105A1}"/>
                </c:ext>
              </c:extLst>
            </c:dLbl>
            <c:dLbl>
              <c:idx val="73"/>
              <c:layout>
                <c:manualLayout>
                  <c:x val="4.638319433389602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C7-4303-B116-9FA9742105A1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市区町村別_年齢調整医療費!$E$5:$E$78</c:f>
              <c:numCache>
                <c:formatCode>General</c:formatCode>
                <c:ptCount val="74"/>
                <c:pt idx="0">
                  <c:v>873297.62182954804</c:v>
                </c:pt>
                <c:pt idx="1">
                  <c:v>877210.27255491295</c:v>
                </c:pt>
                <c:pt idx="2">
                  <c:v>880865.87193240505</c:v>
                </c:pt>
                <c:pt idx="3">
                  <c:v>872494.50930380297</c:v>
                </c:pt>
                <c:pt idx="4">
                  <c:v>870586.30113142601</c:v>
                </c:pt>
                <c:pt idx="5">
                  <c:v>872707.72490715503</c:v>
                </c:pt>
                <c:pt idx="6">
                  <c:v>870079.71534091199</c:v>
                </c:pt>
                <c:pt idx="7">
                  <c:v>885829.71403263696</c:v>
                </c:pt>
                <c:pt idx="8">
                  <c:v>873210.94546613004</c:v>
                </c:pt>
                <c:pt idx="9">
                  <c:v>865656.01405363099</c:v>
                </c:pt>
                <c:pt idx="10">
                  <c:v>869828.79661054595</c:v>
                </c:pt>
                <c:pt idx="11">
                  <c:v>881499.81898296205</c:v>
                </c:pt>
                <c:pt idx="12">
                  <c:v>879472.04412562901</c:v>
                </c:pt>
                <c:pt idx="13">
                  <c:v>881743.945195265</c:v>
                </c:pt>
                <c:pt idx="14">
                  <c:v>873160.49557266</c:v>
                </c:pt>
                <c:pt idx="15">
                  <c:v>886976.47803017101</c:v>
                </c:pt>
                <c:pt idx="16">
                  <c:v>883048.94453377195</c:v>
                </c:pt>
                <c:pt idx="17">
                  <c:v>880903.00219516701</c:v>
                </c:pt>
                <c:pt idx="18">
                  <c:v>879302.05726229795</c:v>
                </c:pt>
                <c:pt idx="19">
                  <c:v>869597.25703602796</c:v>
                </c:pt>
                <c:pt idx="20">
                  <c:v>867956.83132579306</c:v>
                </c:pt>
                <c:pt idx="21">
                  <c:v>866473.21950188896</c:v>
                </c:pt>
                <c:pt idx="22">
                  <c:v>868760.99153466604</c:v>
                </c:pt>
                <c:pt idx="23">
                  <c:v>876218.428362882</c:v>
                </c:pt>
                <c:pt idx="24">
                  <c:v>876887.49708625604</c:v>
                </c:pt>
                <c:pt idx="25">
                  <c:v>860755.67720839602</c:v>
                </c:pt>
                <c:pt idx="26">
                  <c:v>877183.77058984595</c:v>
                </c:pt>
                <c:pt idx="27">
                  <c:v>852631.80970864301</c:v>
                </c:pt>
                <c:pt idx="28">
                  <c:v>863110.23110316205</c:v>
                </c:pt>
                <c:pt idx="29">
                  <c:v>867326.37095186103</c:v>
                </c:pt>
                <c:pt idx="30">
                  <c:v>854409.86631697102</c:v>
                </c:pt>
                <c:pt idx="31">
                  <c:v>862983.96719773998</c:v>
                </c:pt>
                <c:pt idx="32">
                  <c:v>856482.50225714105</c:v>
                </c:pt>
                <c:pt idx="33">
                  <c:v>865878.53657258896</c:v>
                </c:pt>
                <c:pt idx="34">
                  <c:v>857460.48330598394</c:v>
                </c:pt>
                <c:pt idx="35">
                  <c:v>865581.62487660605</c:v>
                </c:pt>
                <c:pt idx="36">
                  <c:v>858541.49211473495</c:v>
                </c:pt>
                <c:pt idx="37">
                  <c:v>858924.00264822098</c:v>
                </c:pt>
                <c:pt idx="38">
                  <c:v>849626.07423389098</c:v>
                </c:pt>
                <c:pt idx="39">
                  <c:v>869525.29217287502</c:v>
                </c:pt>
                <c:pt idx="40">
                  <c:v>855126.03255084099</c:v>
                </c:pt>
                <c:pt idx="41">
                  <c:v>850071.875360245</c:v>
                </c:pt>
                <c:pt idx="42">
                  <c:v>854065.67719611397</c:v>
                </c:pt>
                <c:pt idx="43">
                  <c:v>849008.74766712799</c:v>
                </c:pt>
                <c:pt idx="44">
                  <c:v>869461.05747836304</c:v>
                </c:pt>
                <c:pt idx="45">
                  <c:v>867545.99982082401</c:v>
                </c:pt>
                <c:pt idx="46">
                  <c:v>843667.81009193405</c:v>
                </c:pt>
                <c:pt idx="47">
                  <c:v>854592.938130019</c:v>
                </c:pt>
                <c:pt idx="48">
                  <c:v>844241.10193091398</c:v>
                </c:pt>
                <c:pt idx="49">
                  <c:v>845974.02667862095</c:v>
                </c:pt>
                <c:pt idx="50">
                  <c:v>855571.26824892801</c:v>
                </c:pt>
                <c:pt idx="51">
                  <c:v>852498.53111153899</c:v>
                </c:pt>
                <c:pt idx="52">
                  <c:v>856521.53187614598</c:v>
                </c:pt>
                <c:pt idx="53">
                  <c:v>861806.72074065602</c:v>
                </c:pt>
                <c:pt idx="54">
                  <c:v>845862.23485468095</c:v>
                </c:pt>
                <c:pt idx="55">
                  <c:v>838788.63163510803</c:v>
                </c:pt>
                <c:pt idx="56">
                  <c:v>868187.27356219594</c:v>
                </c:pt>
                <c:pt idx="57">
                  <c:v>859757.88493792003</c:v>
                </c:pt>
                <c:pt idx="58">
                  <c:v>847500.69110145804</c:v>
                </c:pt>
                <c:pt idx="59">
                  <c:v>852376.117030547</c:v>
                </c:pt>
                <c:pt idx="60">
                  <c:v>835824.45116337703</c:v>
                </c:pt>
                <c:pt idx="61">
                  <c:v>841537.770225883</c:v>
                </c:pt>
                <c:pt idx="62">
                  <c:v>850864.52728058503</c:v>
                </c:pt>
                <c:pt idx="63">
                  <c:v>861483.19350807206</c:v>
                </c:pt>
                <c:pt idx="64">
                  <c:v>854304.78425764304</c:v>
                </c:pt>
                <c:pt idx="65">
                  <c:v>843324.89186209196</c:v>
                </c:pt>
                <c:pt idx="66">
                  <c:v>894364.21647835395</c:v>
                </c:pt>
                <c:pt idx="67">
                  <c:v>881096.45997129299</c:v>
                </c:pt>
                <c:pt idx="68">
                  <c:v>847126.79944470502</c:v>
                </c:pt>
                <c:pt idx="69">
                  <c:v>865146.51224650105</c:v>
                </c:pt>
                <c:pt idx="70">
                  <c:v>858975.32988750702</c:v>
                </c:pt>
                <c:pt idx="71">
                  <c:v>856053.23030886694</c:v>
                </c:pt>
                <c:pt idx="72">
                  <c:v>859134.90415034897</c:v>
                </c:pt>
                <c:pt idx="73">
                  <c:v>849378.16605774302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4896"/>
        <c:axId val="4476248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市区町村別_年齢調整医療費!$B$79:$C$79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3111335758796075"/>
                  <c:y val="-0.8582553693010793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AD-45F9-A9A2-5C3D48F007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市区町村別_年齢調整医療費!$I$5:$I$78</c:f>
              <c:numCache>
                <c:formatCode>General</c:formatCode>
                <c:ptCount val="74"/>
                <c:pt idx="0">
                  <c:v>858076.51214747597</c:v>
                </c:pt>
                <c:pt idx="1">
                  <c:v>858076.51214747597</c:v>
                </c:pt>
                <c:pt idx="2">
                  <c:v>858076.51214747597</c:v>
                </c:pt>
                <c:pt idx="3">
                  <c:v>858076.51214747597</c:v>
                </c:pt>
                <c:pt idx="4">
                  <c:v>858076.51214747597</c:v>
                </c:pt>
                <c:pt idx="5">
                  <c:v>858076.51214747597</c:v>
                </c:pt>
                <c:pt idx="6">
                  <c:v>858076.51214747597</c:v>
                </c:pt>
                <c:pt idx="7">
                  <c:v>858076.51214747597</c:v>
                </c:pt>
                <c:pt idx="8">
                  <c:v>858076.51214747597</c:v>
                </c:pt>
                <c:pt idx="9">
                  <c:v>858076.51214747597</c:v>
                </c:pt>
                <c:pt idx="10">
                  <c:v>858076.51214747597</c:v>
                </c:pt>
                <c:pt idx="11">
                  <c:v>858076.51214747597</c:v>
                </c:pt>
                <c:pt idx="12">
                  <c:v>858076.51214747597</c:v>
                </c:pt>
                <c:pt idx="13">
                  <c:v>858076.51214747597</c:v>
                </c:pt>
                <c:pt idx="14">
                  <c:v>858076.51214747597</c:v>
                </c:pt>
                <c:pt idx="15">
                  <c:v>858076.51214747597</c:v>
                </c:pt>
                <c:pt idx="16">
                  <c:v>858076.51214747597</c:v>
                </c:pt>
                <c:pt idx="17">
                  <c:v>858076.51214747597</c:v>
                </c:pt>
                <c:pt idx="18">
                  <c:v>858076.51214747597</c:v>
                </c:pt>
                <c:pt idx="19">
                  <c:v>858076.51214747597</c:v>
                </c:pt>
                <c:pt idx="20">
                  <c:v>858076.51214747597</c:v>
                </c:pt>
                <c:pt idx="21">
                  <c:v>858076.51214747597</c:v>
                </c:pt>
                <c:pt idx="22">
                  <c:v>858076.51214747597</c:v>
                </c:pt>
                <c:pt idx="23">
                  <c:v>858076.51214747597</c:v>
                </c:pt>
                <c:pt idx="24">
                  <c:v>858076.51214747597</c:v>
                </c:pt>
                <c:pt idx="25">
                  <c:v>858076.51214747597</c:v>
                </c:pt>
                <c:pt idx="26">
                  <c:v>858076.51214747597</c:v>
                </c:pt>
                <c:pt idx="27">
                  <c:v>858076.51214747597</c:v>
                </c:pt>
                <c:pt idx="28">
                  <c:v>858076.51214747597</c:v>
                </c:pt>
                <c:pt idx="29">
                  <c:v>858076.51214747597</c:v>
                </c:pt>
                <c:pt idx="30">
                  <c:v>858076.51214747597</c:v>
                </c:pt>
                <c:pt idx="31">
                  <c:v>858076.51214747597</c:v>
                </c:pt>
                <c:pt idx="32">
                  <c:v>858076.51214747597</c:v>
                </c:pt>
                <c:pt idx="33">
                  <c:v>858076.51214747597</c:v>
                </c:pt>
                <c:pt idx="34">
                  <c:v>858076.51214747597</c:v>
                </c:pt>
                <c:pt idx="35">
                  <c:v>858076.51214747597</c:v>
                </c:pt>
                <c:pt idx="36">
                  <c:v>858076.51214747597</c:v>
                </c:pt>
                <c:pt idx="37">
                  <c:v>858076.51214747597</c:v>
                </c:pt>
                <c:pt idx="38">
                  <c:v>858076.51214747597</c:v>
                </c:pt>
                <c:pt idx="39">
                  <c:v>858076.51214747597</c:v>
                </c:pt>
                <c:pt idx="40">
                  <c:v>858076.51214747597</c:v>
                </c:pt>
                <c:pt idx="41">
                  <c:v>858076.51214747597</c:v>
                </c:pt>
                <c:pt idx="42">
                  <c:v>858076.51214747597</c:v>
                </c:pt>
                <c:pt idx="43">
                  <c:v>858076.51214747597</c:v>
                </c:pt>
                <c:pt idx="44">
                  <c:v>858076.51214747597</c:v>
                </c:pt>
                <c:pt idx="45">
                  <c:v>858076.51214747597</c:v>
                </c:pt>
                <c:pt idx="46">
                  <c:v>858076.51214747597</c:v>
                </c:pt>
                <c:pt idx="47">
                  <c:v>858076.51214747597</c:v>
                </c:pt>
                <c:pt idx="48">
                  <c:v>858076.51214747597</c:v>
                </c:pt>
                <c:pt idx="49">
                  <c:v>858076.51214747597</c:v>
                </c:pt>
                <c:pt idx="50">
                  <c:v>858076.51214747597</c:v>
                </c:pt>
                <c:pt idx="51">
                  <c:v>858076.51214747597</c:v>
                </c:pt>
                <c:pt idx="52">
                  <c:v>858076.51214747597</c:v>
                </c:pt>
                <c:pt idx="53">
                  <c:v>858076.51214747597</c:v>
                </c:pt>
                <c:pt idx="54">
                  <c:v>858076.51214747597</c:v>
                </c:pt>
                <c:pt idx="55">
                  <c:v>858076.51214747597</c:v>
                </c:pt>
                <c:pt idx="56">
                  <c:v>858076.51214747597</c:v>
                </c:pt>
                <c:pt idx="57">
                  <c:v>858076.51214747597</c:v>
                </c:pt>
                <c:pt idx="58">
                  <c:v>858076.51214747597</c:v>
                </c:pt>
                <c:pt idx="59">
                  <c:v>858076.51214747597</c:v>
                </c:pt>
                <c:pt idx="60">
                  <c:v>858076.51214747597</c:v>
                </c:pt>
                <c:pt idx="61">
                  <c:v>858076.51214747597</c:v>
                </c:pt>
                <c:pt idx="62">
                  <c:v>858076.51214747597</c:v>
                </c:pt>
                <c:pt idx="63">
                  <c:v>858076.51214747597</c:v>
                </c:pt>
                <c:pt idx="64">
                  <c:v>858076.51214747597</c:v>
                </c:pt>
                <c:pt idx="65">
                  <c:v>858076.51214747597</c:v>
                </c:pt>
                <c:pt idx="66">
                  <c:v>858076.51214747597</c:v>
                </c:pt>
                <c:pt idx="67">
                  <c:v>858076.51214747597</c:v>
                </c:pt>
                <c:pt idx="68">
                  <c:v>858076.51214747597</c:v>
                </c:pt>
                <c:pt idx="69">
                  <c:v>858076.51214747597</c:v>
                </c:pt>
                <c:pt idx="70">
                  <c:v>858076.51214747597</c:v>
                </c:pt>
                <c:pt idx="71">
                  <c:v>858076.51214747597</c:v>
                </c:pt>
                <c:pt idx="72">
                  <c:v>858076.51214747597</c:v>
                </c:pt>
                <c:pt idx="73">
                  <c:v>858076.51214747597</c:v>
                </c:pt>
              </c:numCache>
            </c:numRef>
          </c:xVal>
          <c:yVal>
            <c:numRef>
              <c:f>市区町村別_年齢調整医療費!$J$5:$J$78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625984"/>
        <c:axId val="447625408"/>
      </c:scatterChart>
      <c:catAx>
        <c:axId val="4478248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7624832"/>
        <c:crosses val="autoZero"/>
        <c:auto val="1"/>
        <c:lblAlgn val="ctr"/>
        <c:lblOffset val="100"/>
        <c:noMultiLvlLbl val="0"/>
      </c:catAx>
      <c:valAx>
        <c:axId val="44762483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9287536231884046"/>
              <c:y val="2.2323590982286635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4896"/>
        <c:crosses val="autoZero"/>
        <c:crossBetween val="between"/>
      </c:valAx>
      <c:valAx>
        <c:axId val="44762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7625984"/>
        <c:crosses val="max"/>
        <c:crossBetween val="midCat"/>
      </c:valAx>
      <c:valAx>
        <c:axId val="447625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2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11352657004831"/>
          <c:y val="7.9407769756184382E-2"/>
          <c:w val="0.77097801932367138"/>
          <c:h val="0.87661167471819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市区町村別_年齢調整医療費!$H$3:$H$4</c:f>
              <c:strCache>
                <c:ptCount val="2"/>
                <c:pt idx="0">
                  <c:v>年齢調整前被保険者一人当たりの医療費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29-4320-A3AE-A945BD1440B8}"/>
                </c:ext>
              </c:extLst>
            </c:dLbl>
            <c:dLbl>
              <c:idx val="1"/>
              <c:layout>
                <c:manualLayout>
                  <c:x val="3.7111169847071829E-2"/>
                  <c:y val="1.97416158907460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B6-4219-AB8F-77CFB0A009B0}"/>
                </c:ext>
              </c:extLst>
            </c:dLbl>
            <c:dLbl>
              <c:idx val="2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29-4320-A3AE-A945BD1440B8}"/>
                </c:ext>
              </c:extLst>
            </c:dLbl>
            <c:dLbl>
              <c:idx val="3"/>
              <c:layout>
                <c:manualLayout>
                  <c:x val="-7.7796678988142909E-3"/>
                  <c:y val="3.316584581391332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29-4320-A3AE-A945BD1440B8}"/>
                </c:ext>
              </c:extLst>
            </c:dLbl>
            <c:dLbl>
              <c:idx val="4"/>
              <c:layout>
                <c:manualLayout>
                  <c:x val="5.3125082750686767E-2"/>
                  <c:y val="1.97416158907460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B6-4219-AB8F-77CFB0A009B0}"/>
                </c:ext>
              </c:extLst>
            </c:dLbl>
            <c:dLbl>
              <c:idx val="5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29-4320-A3AE-A945BD1440B8}"/>
                </c:ext>
              </c:extLst>
            </c:dLbl>
            <c:dLbl>
              <c:idx val="6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29-4320-A3AE-A945BD1440B8}"/>
                </c:ext>
              </c:extLst>
            </c:dLbl>
            <c:dLbl>
              <c:idx val="7"/>
              <c:layout>
                <c:manualLayout>
                  <c:x val="4.5221227524913477E-2"/>
                  <c:y val="1.97416158907460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B6-4219-AB8F-77CFB0A009B0}"/>
                </c:ext>
              </c:extLst>
            </c:dLbl>
            <c:dLbl>
              <c:idx val="8"/>
              <c:layout>
                <c:manualLayout>
                  <c:x val="3.366494087555375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B6-4219-AB8F-77CFB0A009B0}"/>
                </c:ext>
              </c:extLst>
            </c:dLbl>
            <c:dLbl>
              <c:idx val="9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29-4320-A3AE-A945BD1440B8}"/>
                </c:ext>
              </c:extLst>
            </c:dLbl>
            <c:dLbl>
              <c:idx val="10"/>
              <c:layout>
                <c:manualLayout>
                  <c:x val="3.0731275787565755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DB6-4219-AB8F-77CFB0A009B0}"/>
                </c:ext>
              </c:extLst>
            </c:dLbl>
            <c:dLbl>
              <c:idx val="11"/>
              <c:layout>
                <c:manualLayout>
                  <c:x val="3.732448272852172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29-4320-A3AE-A945BD1440B8}"/>
                </c:ext>
              </c:extLst>
            </c:dLbl>
            <c:dLbl>
              <c:idx val="12"/>
              <c:layout>
                <c:manualLayout>
                  <c:x val="6.9878357716385075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29-4320-A3AE-A945BD1440B8}"/>
                </c:ext>
              </c:extLst>
            </c:dLbl>
            <c:dLbl>
              <c:idx val="13"/>
              <c:layout>
                <c:manualLayout>
                  <c:x val="1.2780996813546774E-2"/>
                  <c:y val="3.948323178149206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B6-4219-AB8F-77CFB0A009B0}"/>
                </c:ext>
              </c:extLst>
            </c:dLbl>
            <c:dLbl>
              <c:idx val="14"/>
              <c:layout>
                <c:manualLayout>
                  <c:x val="1.27809968135468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DB6-4219-AB8F-77CFB0A009B0}"/>
                </c:ext>
              </c:extLst>
            </c:dLbl>
            <c:dLbl>
              <c:idx val="15"/>
              <c:layout>
                <c:manualLayout>
                  <c:x val="2.1396630539146966E-2"/>
                  <c:y val="3.948323178149206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B6-4219-AB8F-77CFB0A009B0}"/>
                </c:ext>
              </c:extLst>
            </c:dLbl>
            <c:dLbl>
              <c:idx val="16"/>
              <c:layout>
                <c:manualLayout>
                  <c:x val="4.67081654209509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29-4320-A3AE-A945BD1440B8}"/>
                </c:ext>
              </c:extLst>
            </c:dLbl>
            <c:dLbl>
              <c:idx val="17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29-4320-A3AE-A945BD1440B8}"/>
                </c:ext>
              </c:extLst>
            </c:dLbl>
            <c:dLbl>
              <c:idx val="18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29-4320-A3AE-A945BD1440B8}"/>
                </c:ext>
              </c:extLst>
            </c:dLbl>
            <c:dLbl>
              <c:idx val="19"/>
              <c:layout>
                <c:manualLayout>
                  <c:x val="4.67081654209509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29-4320-A3AE-A945BD1440B8}"/>
                </c:ext>
              </c:extLst>
            </c:dLbl>
            <c:dLbl>
              <c:idx val="20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329-4320-A3AE-A945BD1440B8}"/>
                </c:ext>
              </c:extLst>
            </c:dLbl>
            <c:dLbl>
              <c:idx val="21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29-4320-A3AE-A945BD1440B8}"/>
                </c:ext>
              </c:extLst>
            </c:dLbl>
            <c:dLbl>
              <c:idx val="22"/>
              <c:layout>
                <c:manualLayout>
                  <c:x val="4.67081654209509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329-4320-A3AE-A945BD1440B8}"/>
                </c:ext>
              </c:extLst>
            </c:dLbl>
            <c:dLbl>
              <c:idx val="23"/>
              <c:layout>
                <c:manualLayout>
                  <c:x val="4.67081654209509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329-4320-A3AE-A945BD1440B8}"/>
                </c:ext>
              </c:extLst>
            </c:dLbl>
            <c:dLbl>
              <c:idx val="24"/>
              <c:layout>
                <c:manualLayout>
                  <c:x val="3.4376841968990567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DB6-4219-AB8F-77CFB0A009B0}"/>
                </c:ext>
              </c:extLst>
            </c:dLbl>
            <c:dLbl>
              <c:idx val="25"/>
              <c:layout>
                <c:manualLayout>
                  <c:x val="4.67081654209509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329-4320-A3AE-A945BD1440B8}"/>
                </c:ext>
              </c:extLst>
            </c:dLbl>
            <c:dLbl>
              <c:idx val="26"/>
              <c:layout>
                <c:manualLayout>
                  <c:x val="1.866230266106593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29-4320-A3AE-A945BD1440B8}"/>
                </c:ext>
              </c:extLst>
            </c:dLbl>
            <c:dLbl>
              <c:idx val="27"/>
              <c:layout>
                <c:manualLayout>
                  <c:x val="2.190220658690562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B6-4219-AB8F-77CFB0A009B0}"/>
                </c:ext>
              </c:extLst>
            </c:dLbl>
            <c:dLbl>
              <c:idx val="28"/>
              <c:layout>
                <c:manualLayout>
                  <c:x val="1.3286450267695408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B6-4219-AB8F-77CFB0A009B0}"/>
                </c:ext>
              </c:extLst>
            </c:dLbl>
            <c:dLbl>
              <c:idx val="29"/>
              <c:layout>
                <c:manualLayout>
                  <c:x val="2.0890931897778391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DB6-4219-AB8F-77CFB0A009B0}"/>
                </c:ext>
              </c:extLst>
            </c:dLbl>
            <c:dLbl>
              <c:idx val="30"/>
              <c:layout>
                <c:manualLayout>
                  <c:x val="4.3797425338039507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B6-4219-AB8F-77CFB0A009B0}"/>
                </c:ext>
              </c:extLst>
            </c:dLbl>
            <c:dLbl>
              <c:idx val="31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329-4320-A3AE-A945BD1440B8}"/>
                </c:ext>
              </c:extLst>
            </c:dLbl>
            <c:dLbl>
              <c:idx val="32"/>
              <c:layout>
                <c:manualLayout>
                  <c:x val="6.9878357716385075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29-4320-A3AE-A945BD1440B8}"/>
                </c:ext>
              </c:extLst>
            </c:dLbl>
            <c:dLbl>
              <c:idx val="33"/>
              <c:layout>
                <c:manualLayout>
                  <c:x val="6.9878357716385075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29-4320-A3AE-A945BD1440B8}"/>
                </c:ext>
              </c:extLst>
            </c:dLbl>
            <c:dLbl>
              <c:idx val="34"/>
              <c:layout>
                <c:manualLayout>
                  <c:x val="4.3628859124250095E-2"/>
                  <c:y val="1.63250646880688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B6-4219-AB8F-77CFB0A009B0}"/>
                </c:ext>
              </c:extLst>
            </c:dLbl>
            <c:dLbl>
              <c:idx val="35"/>
              <c:layout>
                <c:manualLayout>
                  <c:x val="5.2113808061559644E-2"/>
                  <c:y val="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DB6-4219-AB8F-77CFB0A009B0}"/>
                </c:ext>
              </c:extLst>
            </c:dLbl>
            <c:dLbl>
              <c:idx val="36"/>
              <c:layout>
                <c:manualLayout>
                  <c:x val="2.656603529322920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B6-4219-AB8F-77CFB0A009B0}"/>
                </c:ext>
              </c:extLst>
            </c:dLbl>
            <c:dLbl>
              <c:idx val="37"/>
              <c:layout>
                <c:manualLayout>
                  <c:x val="1.2443864385967724E-2"/>
                  <c:y val="8.162532351636364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329-4320-A3AE-A945BD1440B8}"/>
                </c:ext>
              </c:extLst>
            </c:dLbl>
            <c:dLbl>
              <c:idx val="38"/>
              <c:layout>
                <c:manualLayout>
                  <c:x val="2.433728346290660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DB6-4219-AB8F-77CFB0A009B0}"/>
                </c:ext>
              </c:extLst>
            </c:dLbl>
            <c:dLbl>
              <c:idx val="39"/>
              <c:layout>
                <c:manualLayout>
                  <c:x val="6.9878357715243334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329-4320-A3AE-A945BD1440B8}"/>
                </c:ext>
              </c:extLst>
            </c:dLbl>
            <c:dLbl>
              <c:idx val="40"/>
              <c:layout>
                <c:manualLayout>
                  <c:x val="2.9338122003199088E-2"/>
                  <c:y val="8.162532351636364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DB6-4219-AB8F-77CFB0A009B0}"/>
                </c:ext>
              </c:extLst>
            </c:dLbl>
            <c:dLbl>
              <c:idx val="41"/>
              <c:layout>
                <c:manualLayout>
                  <c:x val="5.026141861402518E-2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DB6-4219-AB8F-77CFB0A009B0}"/>
                </c:ext>
              </c:extLst>
            </c:dLbl>
            <c:dLbl>
              <c:idx val="42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329-4320-A3AE-A945BD1440B8}"/>
                </c:ext>
              </c:extLst>
            </c:dLbl>
            <c:dLbl>
              <c:idx val="43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329-4320-A3AE-A945BD1440B8}"/>
                </c:ext>
              </c:extLst>
            </c:dLbl>
            <c:dLbl>
              <c:idx val="44"/>
              <c:layout>
                <c:manualLayout>
                  <c:x val="6.9878357715243334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329-4320-A3AE-A945BD1440B8}"/>
                </c:ext>
              </c:extLst>
            </c:dLbl>
            <c:dLbl>
              <c:idx val="45"/>
              <c:layout>
                <c:manualLayout>
                  <c:x val="4.4011473781149696E-2"/>
                  <c:y val="3.329277995295230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DB6-4219-AB8F-77CFB0A009B0}"/>
                </c:ext>
              </c:extLst>
            </c:dLbl>
            <c:dLbl>
              <c:idx val="46"/>
              <c:layout>
                <c:manualLayout>
                  <c:x val="4.8465177039884115E-2"/>
                  <c:y val="-7.896646356298412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DB6-4219-AB8F-77CFB0A009B0}"/>
                </c:ext>
              </c:extLst>
            </c:dLbl>
            <c:dLbl>
              <c:idx val="47"/>
              <c:layout>
                <c:manualLayout>
                  <c:x val="3.733098018985336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329-4320-A3AE-A945BD1440B8}"/>
                </c:ext>
              </c:extLst>
            </c:dLbl>
            <c:dLbl>
              <c:idx val="48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329-4320-A3AE-A945BD1440B8}"/>
                </c:ext>
              </c:extLst>
            </c:dLbl>
            <c:dLbl>
              <c:idx val="49"/>
              <c:layout>
                <c:manualLayout>
                  <c:x val="5.2104981321637579E-2"/>
                  <c:y val="2.54368784020777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DB6-4219-AB8F-77CFB0A009B0}"/>
                </c:ext>
              </c:extLst>
            </c:dLbl>
            <c:dLbl>
              <c:idx val="50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329-4320-A3AE-A945BD1440B8}"/>
                </c:ext>
              </c:extLst>
            </c:dLbl>
            <c:dLbl>
              <c:idx val="51"/>
              <c:layout>
                <c:manualLayout>
                  <c:x val="5.3700782343381756E-2"/>
                  <c:y val="2.54368783941810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DB6-4219-AB8F-77CFB0A009B0}"/>
                </c:ext>
              </c:extLst>
            </c:dLbl>
            <c:dLbl>
              <c:idx val="52"/>
              <c:layout>
                <c:manualLayout>
                  <c:x val="5.981342233302391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DB6-4219-AB8F-77CFB0A009B0}"/>
                </c:ext>
              </c:extLst>
            </c:dLbl>
            <c:dLbl>
              <c:idx val="53"/>
              <c:layout>
                <c:manualLayout>
                  <c:x val="5.260344694001445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DB6-4219-AB8F-77CFB0A009B0}"/>
                </c:ext>
              </c:extLst>
            </c:dLbl>
            <c:dLbl>
              <c:idx val="54"/>
              <c:layout>
                <c:manualLayout>
                  <c:x val="3.812232194258892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DB6-4219-AB8F-77CFB0A009B0}"/>
                </c:ext>
              </c:extLst>
            </c:dLbl>
            <c:dLbl>
              <c:idx val="55"/>
              <c:layout>
                <c:manualLayout>
                  <c:x val="-5.7953677268888981E-3"/>
                  <c:y val="1.5793292712596826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DB6-4219-AB8F-77CFB0A009B0}"/>
                </c:ext>
              </c:extLst>
            </c:dLbl>
            <c:dLbl>
              <c:idx val="56"/>
              <c:layout>
                <c:manualLayout>
                  <c:x val="4.67081654209509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329-4320-A3AE-A945BD1440B8}"/>
                </c:ext>
              </c:extLst>
            </c:dLbl>
            <c:dLbl>
              <c:idx val="57"/>
              <c:layout>
                <c:manualLayout>
                  <c:x val="-4.985882119870231E-4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DB6-4219-AB8F-77CFB0A009B0}"/>
                </c:ext>
              </c:extLst>
            </c:dLbl>
            <c:dLbl>
              <c:idx val="58"/>
              <c:layout>
                <c:manualLayout>
                  <c:x val="2.362538236946968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DB6-4219-AB8F-77CFB0A009B0}"/>
                </c:ext>
              </c:extLst>
            </c:dLbl>
            <c:dLbl>
              <c:idx val="59"/>
              <c:layout>
                <c:manualLayout>
                  <c:x val="8.1171681072232001E-3"/>
                  <c:y val="8.478959462094811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DB6-4219-AB8F-77CFB0A009B0}"/>
                </c:ext>
              </c:extLst>
            </c:dLbl>
            <c:dLbl>
              <c:idx val="60"/>
              <c:layout>
                <c:manualLayout>
                  <c:x val="1.4803301004581078E-2"/>
                  <c:y val="3.391583784837924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DB6-4219-AB8F-77CFB0A009B0}"/>
                </c:ext>
              </c:extLst>
            </c:dLbl>
            <c:dLbl>
              <c:idx val="61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329-4320-A3AE-A945BD1440B8}"/>
                </c:ext>
              </c:extLst>
            </c:dLbl>
            <c:dLbl>
              <c:idx val="62"/>
              <c:layout>
                <c:manualLayout>
                  <c:x val="2.8289211075793255E-2"/>
                  <c:y val="8.47895947788810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DB6-4219-AB8F-77CFB0A009B0}"/>
                </c:ext>
              </c:extLst>
            </c:dLbl>
            <c:dLbl>
              <c:idx val="63"/>
              <c:layout>
                <c:manualLayout>
                  <c:x val="4.67081654209509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329-4320-A3AE-A945BD1440B8}"/>
                </c:ext>
              </c:extLst>
            </c:dLbl>
            <c:dLbl>
              <c:idx val="64"/>
              <c:layout>
                <c:manualLayout>
                  <c:x val="3.782307094050863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DB6-4219-AB8F-77CFB0A009B0}"/>
                </c:ext>
              </c:extLst>
            </c:dLbl>
            <c:dLbl>
              <c:idx val="65"/>
              <c:layout>
                <c:manualLayout>
                  <c:x val="4.67081654209509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329-4320-A3AE-A945BD1440B8}"/>
                </c:ext>
              </c:extLst>
            </c:dLbl>
            <c:dLbl>
              <c:idx val="66"/>
              <c:layout>
                <c:manualLayout>
                  <c:x val="4.670816542095099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329-4320-A3AE-A945BD1440B8}"/>
                </c:ext>
              </c:extLst>
            </c:dLbl>
            <c:dLbl>
              <c:idx val="67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329-4320-A3AE-A945BD1440B8}"/>
                </c:ext>
              </c:extLst>
            </c:dLbl>
            <c:dLbl>
              <c:idx val="68"/>
              <c:layout>
                <c:manualLayout>
                  <c:x val="9.84022129617722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DB6-4219-AB8F-77CFB0A009B0}"/>
                </c:ext>
              </c:extLst>
            </c:dLbl>
            <c:dLbl>
              <c:idx val="69"/>
              <c:layout>
                <c:manualLayout>
                  <c:x val="4.67081654209532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329-4320-A3AE-A945BD1440B8}"/>
                </c:ext>
              </c:extLst>
            </c:dLbl>
            <c:dLbl>
              <c:idx val="70"/>
              <c:layout>
                <c:manualLayout>
                  <c:x val="-4.67081654209532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329-4320-A3AE-A945BD1440B8}"/>
                </c:ext>
              </c:extLst>
            </c:dLbl>
            <c:dLbl>
              <c:idx val="71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329-4320-A3AE-A945BD1440B8}"/>
                </c:ext>
              </c:extLst>
            </c:dLbl>
            <c:dLbl>
              <c:idx val="72"/>
              <c:layout>
                <c:manualLayout>
                  <c:x val="4.67081654209521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329-4320-A3AE-A945BD1440B8}"/>
                </c:ext>
              </c:extLst>
            </c:dLbl>
            <c:dLbl>
              <c:idx val="73"/>
              <c:layout>
                <c:manualLayout>
                  <c:x val="2.332613136738939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329-4320-A3AE-A945BD1440B8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市区町村別_年齢調整医療費!$C$5:$C$78</c:f>
              <c:strCache>
                <c:ptCount val="74"/>
                <c:pt idx="0">
                  <c:v>大阪市</c:v>
                </c:pt>
                <c:pt idx="1">
                  <c:v>都島区</c:v>
                </c:pt>
                <c:pt idx="2">
                  <c:v>福島区</c:v>
                </c:pt>
                <c:pt idx="3">
                  <c:v>此花区</c:v>
                </c:pt>
                <c:pt idx="4">
                  <c:v>西区</c:v>
                </c:pt>
                <c:pt idx="5">
                  <c:v>港区</c:v>
                </c:pt>
                <c:pt idx="6">
                  <c:v>大正区</c:v>
                </c:pt>
                <c:pt idx="7">
                  <c:v>天王寺区</c:v>
                </c:pt>
                <c:pt idx="8">
                  <c:v>浪速区</c:v>
                </c:pt>
                <c:pt idx="9">
                  <c:v>西淀川区</c:v>
                </c:pt>
                <c:pt idx="10">
                  <c:v>東淀川区</c:v>
                </c:pt>
                <c:pt idx="11">
                  <c:v>東成区</c:v>
                </c:pt>
                <c:pt idx="12">
                  <c:v>生野区</c:v>
                </c:pt>
                <c:pt idx="13">
                  <c:v>旭区</c:v>
                </c:pt>
                <c:pt idx="14">
                  <c:v>城東区</c:v>
                </c:pt>
                <c:pt idx="15">
                  <c:v>阿倍野区</c:v>
                </c:pt>
                <c:pt idx="16">
                  <c:v>住吉区</c:v>
                </c:pt>
                <c:pt idx="17">
                  <c:v>東住吉区</c:v>
                </c:pt>
                <c:pt idx="18">
                  <c:v>西成区</c:v>
                </c:pt>
                <c:pt idx="19">
                  <c:v>淀川区</c:v>
                </c:pt>
                <c:pt idx="20">
                  <c:v>鶴見区</c:v>
                </c:pt>
                <c:pt idx="21">
                  <c:v>住之江区</c:v>
                </c:pt>
                <c:pt idx="22">
                  <c:v>平野区</c:v>
                </c:pt>
                <c:pt idx="23">
                  <c:v>北区</c:v>
                </c:pt>
                <c:pt idx="24">
                  <c:v>中央区</c:v>
                </c:pt>
                <c:pt idx="25">
                  <c:v>堺市</c:v>
                </c:pt>
                <c:pt idx="26">
                  <c:v>堺市堺区</c:v>
                </c:pt>
                <c:pt idx="27">
                  <c:v>堺市中区</c:v>
                </c:pt>
                <c:pt idx="28">
                  <c:v>堺市東区</c:v>
                </c:pt>
                <c:pt idx="29">
                  <c:v>堺市西区</c:v>
                </c:pt>
                <c:pt idx="30">
                  <c:v>堺市南区</c:v>
                </c:pt>
                <c:pt idx="31">
                  <c:v>堺市北区</c:v>
                </c:pt>
                <c:pt idx="32">
                  <c:v>堺市美原区</c:v>
                </c:pt>
                <c:pt idx="33">
                  <c:v>岸和田市</c:v>
                </c:pt>
                <c:pt idx="34">
                  <c:v>豊中市</c:v>
                </c:pt>
                <c:pt idx="35">
                  <c:v>池田市</c:v>
                </c:pt>
                <c:pt idx="36">
                  <c:v>吹田市</c:v>
                </c:pt>
                <c:pt idx="37">
                  <c:v>泉大津市</c:v>
                </c:pt>
                <c:pt idx="38">
                  <c:v>高槻市</c:v>
                </c:pt>
                <c:pt idx="39">
                  <c:v>貝塚市</c:v>
                </c:pt>
                <c:pt idx="40">
                  <c:v>守口市</c:v>
                </c:pt>
                <c:pt idx="41">
                  <c:v>枚方市</c:v>
                </c:pt>
                <c:pt idx="42">
                  <c:v>茨木市</c:v>
                </c:pt>
                <c:pt idx="43">
                  <c:v>八尾市</c:v>
                </c:pt>
                <c:pt idx="44">
                  <c:v>泉佐野市</c:v>
                </c:pt>
                <c:pt idx="45">
                  <c:v>富田林市</c:v>
                </c:pt>
                <c:pt idx="46">
                  <c:v>寝屋川市</c:v>
                </c:pt>
                <c:pt idx="47">
                  <c:v>河内長野市</c:v>
                </c:pt>
                <c:pt idx="48">
                  <c:v>松原市</c:v>
                </c:pt>
                <c:pt idx="49">
                  <c:v>大東市</c:v>
                </c:pt>
                <c:pt idx="50">
                  <c:v>和泉市</c:v>
                </c:pt>
                <c:pt idx="51">
                  <c:v>箕面市</c:v>
                </c:pt>
                <c:pt idx="52">
                  <c:v>柏原市</c:v>
                </c:pt>
                <c:pt idx="53">
                  <c:v>羽曳野市</c:v>
                </c:pt>
                <c:pt idx="54">
                  <c:v>門真市</c:v>
                </c:pt>
                <c:pt idx="55">
                  <c:v>摂津市</c:v>
                </c:pt>
                <c:pt idx="56">
                  <c:v>高石市</c:v>
                </c:pt>
                <c:pt idx="57">
                  <c:v>藤井寺市</c:v>
                </c:pt>
                <c:pt idx="58">
                  <c:v>東大阪市</c:v>
                </c:pt>
                <c:pt idx="59">
                  <c:v>泉南市</c:v>
                </c:pt>
                <c:pt idx="60">
                  <c:v>四條畷市</c:v>
                </c:pt>
                <c:pt idx="61">
                  <c:v>交野市</c:v>
                </c:pt>
                <c:pt idx="62">
                  <c:v>大阪狭山市</c:v>
                </c:pt>
                <c:pt idx="63">
                  <c:v>阪南市</c:v>
                </c:pt>
                <c:pt idx="64">
                  <c:v>島本町</c:v>
                </c:pt>
                <c:pt idx="65">
                  <c:v>豊能町</c:v>
                </c:pt>
                <c:pt idx="66">
                  <c:v>能勢町</c:v>
                </c:pt>
                <c:pt idx="67">
                  <c:v>忠岡町</c:v>
                </c:pt>
                <c:pt idx="68">
                  <c:v>熊取町</c:v>
                </c:pt>
                <c:pt idx="69">
                  <c:v>田尻町</c:v>
                </c:pt>
                <c:pt idx="70">
                  <c:v>岬町</c:v>
                </c:pt>
                <c:pt idx="71">
                  <c:v>太子町</c:v>
                </c:pt>
                <c:pt idx="72">
                  <c:v>河南町</c:v>
                </c:pt>
                <c:pt idx="73">
                  <c:v>千早赤阪村</c:v>
                </c:pt>
              </c:strCache>
            </c:strRef>
          </c:cat>
          <c:val>
            <c:numRef>
              <c:f>市区町村別_年齢調整医療費!$D$5:$D$78</c:f>
              <c:numCache>
                <c:formatCode>General</c:formatCode>
                <c:ptCount val="74"/>
                <c:pt idx="0">
                  <c:v>881588.39063390798</c:v>
                </c:pt>
                <c:pt idx="1">
                  <c:v>814534.34901008301</c:v>
                </c:pt>
                <c:pt idx="2">
                  <c:v>881852.60604640294</c:v>
                </c:pt>
                <c:pt idx="3">
                  <c:v>937338.03921568603</c:v>
                </c:pt>
                <c:pt idx="4">
                  <c:v>792989.82770828402</c:v>
                </c:pt>
                <c:pt idx="5">
                  <c:v>865435.78452400595</c:v>
                </c:pt>
                <c:pt idx="6">
                  <c:v>916969.57001204696</c:v>
                </c:pt>
                <c:pt idx="7">
                  <c:v>802383.0121854</c:v>
                </c:pt>
                <c:pt idx="8">
                  <c:v>818003.46638282796</c:v>
                </c:pt>
                <c:pt idx="9">
                  <c:v>854135.57882711303</c:v>
                </c:pt>
                <c:pt idx="10">
                  <c:v>821903.65884786297</c:v>
                </c:pt>
                <c:pt idx="11">
                  <c:v>813761.92018263298</c:v>
                </c:pt>
                <c:pt idx="12">
                  <c:v>870312.37173518899</c:v>
                </c:pt>
                <c:pt idx="13">
                  <c:v>842412.50569031702</c:v>
                </c:pt>
                <c:pt idx="14">
                  <c:v>844466.76396557305</c:v>
                </c:pt>
                <c:pt idx="15">
                  <c:v>833561.26950653701</c:v>
                </c:pt>
                <c:pt idx="16">
                  <c:v>874111.27044826897</c:v>
                </c:pt>
                <c:pt idx="17">
                  <c:v>867538.31064473395</c:v>
                </c:pt>
                <c:pt idx="18">
                  <c:v>873091.55946478294</c:v>
                </c:pt>
                <c:pt idx="19">
                  <c:v>850042.86546513694</c:v>
                </c:pt>
                <c:pt idx="20">
                  <c:v>866699.38836875604</c:v>
                </c:pt>
                <c:pt idx="21">
                  <c:v>890744.05205055699</c:v>
                </c:pt>
                <c:pt idx="22">
                  <c:v>862375.68403328699</c:v>
                </c:pt>
                <c:pt idx="23">
                  <c:v>870235.60886161204</c:v>
                </c:pt>
                <c:pt idx="24">
                  <c:v>813626.02165674104</c:v>
                </c:pt>
                <c:pt idx="25">
                  <c:v>851838.17842443602</c:v>
                </c:pt>
                <c:pt idx="26">
                  <c:v>835778.70682986802</c:v>
                </c:pt>
                <c:pt idx="27">
                  <c:v>826724.62316073198</c:v>
                </c:pt>
                <c:pt idx="28">
                  <c:v>841744.79040337505</c:v>
                </c:pt>
                <c:pt idx="29">
                  <c:v>828595.17243075697</c:v>
                </c:pt>
                <c:pt idx="30">
                  <c:v>799041.86565759301</c:v>
                </c:pt>
                <c:pt idx="31">
                  <c:v>863399.68511912599</c:v>
                </c:pt>
                <c:pt idx="32">
                  <c:v>870105.65306122403</c:v>
                </c:pt>
                <c:pt idx="33">
                  <c:v>912741.47118597396</c:v>
                </c:pt>
                <c:pt idx="34">
                  <c:v>801150.231770035</c:v>
                </c:pt>
                <c:pt idx="35">
                  <c:v>791967.53264350805</c:v>
                </c:pt>
                <c:pt idx="36">
                  <c:v>824459.77509599598</c:v>
                </c:pt>
                <c:pt idx="37">
                  <c:v>843373.479551767</c:v>
                </c:pt>
                <c:pt idx="38">
                  <c:v>828094.97735003999</c:v>
                </c:pt>
                <c:pt idx="39">
                  <c:v>899117.90243522904</c:v>
                </c:pt>
                <c:pt idx="40">
                  <c:v>822228.20449514699</c:v>
                </c:pt>
                <c:pt idx="41">
                  <c:v>790854.34328112099</c:v>
                </c:pt>
                <c:pt idx="42">
                  <c:v>852049.03395942098</c:v>
                </c:pt>
                <c:pt idx="43">
                  <c:v>777270.29045643203</c:v>
                </c:pt>
                <c:pt idx="44">
                  <c:v>868670.91177886305</c:v>
                </c:pt>
                <c:pt idx="45">
                  <c:v>800904.01768279402</c:v>
                </c:pt>
                <c:pt idx="46">
                  <c:v>795337.95201715606</c:v>
                </c:pt>
                <c:pt idx="47">
                  <c:v>808095.64174330304</c:v>
                </c:pt>
                <c:pt idx="48">
                  <c:v>772902.32537490095</c:v>
                </c:pt>
                <c:pt idx="49">
                  <c:v>789984.02066983504</c:v>
                </c:pt>
                <c:pt idx="50">
                  <c:v>868319.52380952402</c:v>
                </c:pt>
                <c:pt idx="51">
                  <c:v>785236.57244716096</c:v>
                </c:pt>
                <c:pt idx="52">
                  <c:v>767878.30108499096</c:v>
                </c:pt>
                <c:pt idx="53">
                  <c:v>790210.06225179799</c:v>
                </c:pt>
                <c:pt idx="54">
                  <c:v>810491.94437303999</c:v>
                </c:pt>
                <c:pt idx="55">
                  <c:v>788226.56239655695</c:v>
                </c:pt>
                <c:pt idx="56">
                  <c:v>887554.898853675</c:v>
                </c:pt>
                <c:pt idx="57">
                  <c:v>783649.81508234597</c:v>
                </c:pt>
                <c:pt idx="58">
                  <c:v>829722.009129346</c:v>
                </c:pt>
                <c:pt idx="59">
                  <c:v>853456.72188859002</c:v>
                </c:pt>
                <c:pt idx="60">
                  <c:v>846010.75824306603</c:v>
                </c:pt>
                <c:pt idx="61">
                  <c:v>752042.60409941897</c:v>
                </c:pt>
                <c:pt idx="62">
                  <c:v>820928.61313868605</c:v>
                </c:pt>
                <c:pt idx="63">
                  <c:v>870287.080673852</c:v>
                </c:pt>
                <c:pt idx="64">
                  <c:v>812458.52420051896</c:v>
                </c:pt>
                <c:pt idx="65">
                  <c:v>717786.219281664</c:v>
                </c:pt>
                <c:pt idx="66">
                  <c:v>914231.68011390604</c:v>
                </c:pt>
                <c:pt idx="67">
                  <c:v>872030.37504381302</c:v>
                </c:pt>
                <c:pt idx="68">
                  <c:v>843921.59305749298</c:v>
                </c:pt>
                <c:pt idx="69">
                  <c:v>871431.14406779699</c:v>
                </c:pt>
                <c:pt idx="70">
                  <c:v>931101.47235749103</c:v>
                </c:pt>
                <c:pt idx="71">
                  <c:v>754550.82107261498</c:v>
                </c:pt>
                <c:pt idx="72">
                  <c:v>727444.631796284</c:v>
                </c:pt>
                <c:pt idx="73">
                  <c:v>828682.030188679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827456"/>
        <c:axId val="448021632"/>
      </c:barChart>
      <c:scatterChart>
        <c:scatterStyle val="lineMarker"/>
        <c:varyColors val="0"/>
        <c:ser>
          <c:idx val="1"/>
          <c:order val="1"/>
          <c:tx>
            <c:strRef>
              <c:f>市区町村別_年齢調整医療費!$B$79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6659247215874268"/>
                  <c:y val="-0.8604090250044514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7E-4D49-96BB-AC7060F0A63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市区町村別_年齢調整医療費!$H$5:$H$78</c:f>
              <c:numCache>
                <c:formatCode>General</c:formatCode>
                <c:ptCount val="74"/>
                <c:pt idx="0">
                  <c:v>858076.51214747597</c:v>
                </c:pt>
                <c:pt idx="1">
                  <c:v>858076.51214747597</c:v>
                </c:pt>
                <c:pt idx="2">
                  <c:v>858076.51214747597</c:v>
                </c:pt>
                <c:pt idx="3">
                  <c:v>858076.51214747597</c:v>
                </c:pt>
                <c:pt idx="4">
                  <c:v>858076.51214747597</c:v>
                </c:pt>
                <c:pt idx="5">
                  <c:v>858076.51214747597</c:v>
                </c:pt>
                <c:pt idx="6">
                  <c:v>858076.51214747597</c:v>
                </c:pt>
                <c:pt idx="7">
                  <c:v>858076.51214747597</c:v>
                </c:pt>
                <c:pt idx="8">
                  <c:v>858076.51214747597</c:v>
                </c:pt>
                <c:pt idx="9">
                  <c:v>858076.51214747597</c:v>
                </c:pt>
                <c:pt idx="10">
                  <c:v>858076.51214747597</c:v>
                </c:pt>
                <c:pt idx="11">
                  <c:v>858076.51214747597</c:v>
                </c:pt>
                <c:pt idx="12">
                  <c:v>858076.51214747597</c:v>
                </c:pt>
                <c:pt idx="13">
                  <c:v>858076.51214747597</c:v>
                </c:pt>
                <c:pt idx="14">
                  <c:v>858076.51214747597</c:v>
                </c:pt>
                <c:pt idx="15">
                  <c:v>858076.51214747597</c:v>
                </c:pt>
                <c:pt idx="16">
                  <c:v>858076.51214747597</c:v>
                </c:pt>
                <c:pt idx="17">
                  <c:v>858076.51214747597</c:v>
                </c:pt>
                <c:pt idx="18">
                  <c:v>858076.51214747597</c:v>
                </c:pt>
                <c:pt idx="19">
                  <c:v>858076.51214747597</c:v>
                </c:pt>
                <c:pt idx="20">
                  <c:v>858076.51214747597</c:v>
                </c:pt>
                <c:pt idx="21">
                  <c:v>858076.51214747597</c:v>
                </c:pt>
                <c:pt idx="22">
                  <c:v>858076.51214747597</c:v>
                </c:pt>
                <c:pt idx="23">
                  <c:v>858076.51214747597</c:v>
                </c:pt>
                <c:pt idx="24">
                  <c:v>858076.51214747597</c:v>
                </c:pt>
                <c:pt idx="25">
                  <c:v>858076.51214747597</c:v>
                </c:pt>
                <c:pt idx="26">
                  <c:v>858076.51214747597</c:v>
                </c:pt>
                <c:pt idx="27">
                  <c:v>858076.51214747597</c:v>
                </c:pt>
                <c:pt idx="28">
                  <c:v>858076.51214747597</c:v>
                </c:pt>
                <c:pt idx="29">
                  <c:v>858076.51214747597</c:v>
                </c:pt>
                <c:pt idx="30">
                  <c:v>858076.51214747597</c:v>
                </c:pt>
                <c:pt idx="31">
                  <c:v>858076.51214747597</c:v>
                </c:pt>
                <c:pt idx="32">
                  <c:v>858076.51214747597</c:v>
                </c:pt>
                <c:pt idx="33">
                  <c:v>858076.51214747597</c:v>
                </c:pt>
                <c:pt idx="34">
                  <c:v>858076.51214747597</c:v>
                </c:pt>
                <c:pt idx="35">
                  <c:v>858076.51214747597</c:v>
                </c:pt>
                <c:pt idx="36">
                  <c:v>858076.51214747597</c:v>
                </c:pt>
                <c:pt idx="37">
                  <c:v>858076.51214747597</c:v>
                </c:pt>
                <c:pt idx="38">
                  <c:v>858076.51214747597</c:v>
                </c:pt>
                <c:pt idx="39">
                  <c:v>858076.51214747597</c:v>
                </c:pt>
                <c:pt idx="40">
                  <c:v>858076.51214747597</c:v>
                </c:pt>
                <c:pt idx="41">
                  <c:v>858076.51214747597</c:v>
                </c:pt>
                <c:pt idx="42">
                  <c:v>858076.51214747597</c:v>
                </c:pt>
                <c:pt idx="43">
                  <c:v>858076.51214747597</c:v>
                </c:pt>
                <c:pt idx="44">
                  <c:v>858076.51214747597</c:v>
                </c:pt>
                <c:pt idx="45">
                  <c:v>858076.51214747597</c:v>
                </c:pt>
                <c:pt idx="46">
                  <c:v>858076.51214747597</c:v>
                </c:pt>
                <c:pt idx="47">
                  <c:v>858076.51214747597</c:v>
                </c:pt>
                <c:pt idx="48">
                  <c:v>858076.51214747597</c:v>
                </c:pt>
                <c:pt idx="49">
                  <c:v>858076.51214747597</c:v>
                </c:pt>
                <c:pt idx="50">
                  <c:v>858076.51214747597</c:v>
                </c:pt>
                <c:pt idx="51">
                  <c:v>858076.51214747597</c:v>
                </c:pt>
                <c:pt idx="52">
                  <c:v>858076.51214747597</c:v>
                </c:pt>
                <c:pt idx="53">
                  <c:v>858076.51214747597</c:v>
                </c:pt>
                <c:pt idx="54">
                  <c:v>858076.51214747597</c:v>
                </c:pt>
                <c:pt idx="55">
                  <c:v>858076.51214747597</c:v>
                </c:pt>
                <c:pt idx="56">
                  <c:v>858076.51214747597</c:v>
                </c:pt>
                <c:pt idx="57">
                  <c:v>858076.51214747597</c:v>
                </c:pt>
                <c:pt idx="58">
                  <c:v>858076.51214747597</c:v>
                </c:pt>
                <c:pt idx="59">
                  <c:v>858076.51214747597</c:v>
                </c:pt>
                <c:pt idx="60">
                  <c:v>858076.51214747597</c:v>
                </c:pt>
                <c:pt idx="61">
                  <c:v>858076.51214747597</c:v>
                </c:pt>
                <c:pt idx="62">
                  <c:v>858076.51214747597</c:v>
                </c:pt>
                <c:pt idx="63">
                  <c:v>858076.51214747597</c:v>
                </c:pt>
                <c:pt idx="64">
                  <c:v>858076.51214747597</c:v>
                </c:pt>
                <c:pt idx="65">
                  <c:v>858076.51214747597</c:v>
                </c:pt>
                <c:pt idx="66">
                  <c:v>858076.51214747597</c:v>
                </c:pt>
                <c:pt idx="67">
                  <c:v>858076.51214747597</c:v>
                </c:pt>
                <c:pt idx="68">
                  <c:v>858076.51214747597</c:v>
                </c:pt>
                <c:pt idx="69">
                  <c:v>858076.51214747597</c:v>
                </c:pt>
                <c:pt idx="70">
                  <c:v>858076.51214747597</c:v>
                </c:pt>
                <c:pt idx="71">
                  <c:v>858076.51214747597</c:v>
                </c:pt>
                <c:pt idx="72">
                  <c:v>858076.51214747597</c:v>
                </c:pt>
                <c:pt idx="73">
                  <c:v>858076.51214747597</c:v>
                </c:pt>
              </c:numCache>
            </c:numRef>
          </c:xVal>
          <c:yVal>
            <c:numRef>
              <c:f>市区町村別_年齢調整医療費!$J$5:$J$78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3D7-49A7-9530-E68E9ADADF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022784"/>
        <c:axId val="448022208"/>
      </c:scatterChart>
      <c:catAx>
        <c:axId val="44782745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448021632"/>
        <c:crosses val="autoZero"/>
        <c:auto val="1"/>
        <c:lblAlgn val="ctr"/>
        <c:lblOffset val="100"/>
        <c:noMultiLvlLbl val="0"/>
      </c:catAx>
      <c:valAx>
        <c:axId val="4480216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980772946859898"/>
              <c:y val="2.8458856682769727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447827456"/>
        <c:crosses val="autoZero"/>
        <c:crossBetween val="between"/>
      </c:valAx>
      <c:valAx>
        <c:axId val="4480222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448022784"/>
        <c:crosses val="max"/>
        <c:crossBetween val="midCat"/>
      </c:valAx>
      <c:valAx>
        <c:axId val="448022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0222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1595692608907"/>
          <c:y val="7.9407769756184382E-2"/>
          <c:w val="0.7862756975036711"/>
          <c:h val="0.881180716306584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地区別_医療費!$R$4</c:f>
              <c:strCache>
                <c:ptCount val="1"/>
                <c:pt idx="0">
                  <c:v>被保険者一人当たりの医療費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2"/>
              <c:layout>
                <c:manualLayout>
                  <c:x val="3.3998308115689374E-3"/>
                  <c:y val="7.654320231107351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5A-4E27-AF7F-BC58333E618E}"/>
                </c:ext>
              </c:extLst>
            </c:dLbl>
            <c:dLbl>
              <c:idx val="3"/>
              <c:layout>
                <c:manualLayout>
                  <c:x val="1.1461943220753794E-2"/>
                  <c:y val="8.21876376642930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5A-4E27-AF7F-BC58333E618E}"/>
                </c:ext>
              </c:extLst>
            </c:dLbl>
            <c:dLbl>
              <c:idx val="4"/>
              <c:layout>
                <c:manualLayout>
                  <c:x val="2.601407244248654E-2"/>
                  <c:y val="1.00801587301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54-4421-A6C7-228BA0E75560}"/>
                </c:ext>
              </c:extLst>
            </c:dLbl>
            <c:dLbl>
              <c:idx val="5"/>
              <c:layout>
                <c:manualLayout>
                  <c:x val="2.7049559471365524E-2"/>
                  <c:y val="1.008277938865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54-4421-A6C7-228BA0E75560}"/>
                </c:ext>
              </c:extLst>
            </c:dLbl>
            <c:dLbl>
              <c:idx val="6"/>
              <c:layout>
                <c:manualLayout>
                  <c:x val="2.8251223690651004E-2"/>
                  <c:y val="2.465629129928792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54-4421-A6C7-228BA0E75560}"/>
                </c:ext>
              </c:extLst>
            </c:dLbl>
            <c:dLbl>
              <c:idx val="7"/>
              <c:layout>
                <c:manualLayout>
                  <c:x val="3.324566053090889E-2"/>
                  <c:y val="1.643752754816725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54-4421-A6C7-228BA0E75560}"/>
                </c:ext>
              </c:extLst>
            </c:dLbl>
            <c:dLbl>
              <c:idx val="9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1E-4AA0-AE64-CC5B7BE9210D}"/>
                </c:ext>
              </c:extLst>
            </c:dLbl>
            <c:dLbl>
              <c:idx val="10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1E-4AA0-AE64-CC5B7BE9210D}"/>
                </c:ext>
              </c:extLst>
            </c:dLbl>
            <c:dLbl>
              <c:idx val="11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1E-4AA0-AE64-CC5B7BE9210D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1E-4AA0-AE64-CC5B7BE9210D}"/>
                </c:ext>
              </c:extLst>
            </c:dLbl>
            <c:dLbl>
              <c:idx val="14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1E-4AA0-AE64-CC5B7BE9210D}"/>
                </c:ext>
              </c:extLst>
            </c:dLbl>
            <c:dLbl>
              <c:idx val="25"/>
              <c:layout>
                <c:manualLayout>
                  <c:x val="3.844733888593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1E-4AA0-AE64-CC5B7BE9210D}"/>
                </c:ext>
              </c:extLst>
            </c:dLbl>
            <c:dLbl>
              <c:idx val="26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1E-4AA0-AE64-CC5B7BE9210D}"/>
                </c:ext>
              </c:extLst>
            </c:dLbl>
            <c:dLbl>
              <c:idx val="27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1E-4AA0-AE64-CC5B7BE9210D}"/>
                </c:ext>
              </c:extLst>
            </c:dLbl>
            <c:dLbl>
              <c:idx val="29"/>
              <c:layout>
                <c:manualLayout>
                  <c:x val="7.501919782621537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1E-4AA0-AE64-CC5B7BE9210D}"/>
                </c:ext>
              </c:extLst>
            </c:dLbl>
            <c:dLbl>
              <c:idx val="31"/>
              <c:layout>
                <c:manualLayout>
                  <c:x val="1.875479945655384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1E-4AA0-AE64-CC5B7BE9210D}"/>
                </c:ext>
              </c:extLst>
            </c:dLbl>
            <c:dLbl>
              <c:idx val="33"/>
              <c:layout>
                <c:manualLayout>
                  <c:x val="2.8132199184830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91E-4AA0-AE64-CC5B7BE9210D}"/>
                </c:ext>
              </c:extLst>
            </c:dLbl>
            <c:dLbl>
              <c:idx val="36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1E-4AA0-AE64-CC5B7BE9210D}"/>
                </c:ext>
              </c:extLst>
            </c:dLbl>
            <c:dLbl>
              <c:idx val="37"/>
              <c:layout>
                <c:manualLayout>
                  <c:x val="4.87624785870399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91E-4AA0-AE64-CC5B7BE9210D}"/>
                </c:ext>
              </c:extLst>
            </c:dLbl>
            <c:dLbl>
              <c:idx val="38"/>
              <c:layout>
                <c:manualLayout>
                  <c:x val="4.59492586685569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1E-4AA0-AE64-CC5B7BE9210D}"/>
                </c:ext>
              </c:extLst>
            </c:dLbl>
            <c:dLbl>
              <c:idx val="39"/>
              <c:layout>
                <c:manualLayout>
                  <c:x val="1.68793195108984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91E-4AA0-AE64-CC5B7BE9210D}"/>
                </c:ext>
              </c:extLst>
            </c:dLbl>
            <c:dLbl>
              <c:idx val="40"/>
              <c:layout>
                <c:manualLayout>
                  <c:x val="-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91E-4AA0-AE64-CC5B7BE9210D}"/>
                </c:ext>
              </c:extLst>
            </c:dLbl>
            <c:dLbl>
              <c:idx val="4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91E-4AA0-AE64-CC5B7BE9210D}"/>
                </c:ext>
              </c:extLst>
            </c:dLbl>
            <c:dLbl>
              <c:idx val="42"/>
              <c:layout>
                <c:manualLayout>
                  <c:x val="4.78247386142122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91E-4AA0-AE64-CC5B7BE9210D}"/>
                </c:ext>
              </c:extLst>
            </c:dLbl>
            <c:dLbl>
              <c:idx val="43"/>
              <c:layout>
                <c:manualLayout>
                  <c:x val="5.25134384783507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91E-4AA0-AE64-CC5B7BE9210D}"/>
                </c:ext>
              </c:extLst>
            </c:dLbl>
            <c:dLbl>
              <c:idx val="44"/>
              <c:layout>
                <c:manualLayout>
                  <c:x val="2.53189792663476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91E-4AA0-AE64-CC5B7BE9210D}"/>
                </c:ext>
              </c:extLst>
            </c:dLbl>
            <c:dLbl>
              <c:idx val="45"/>
              <c:layout>
                <c:manualLayout>
                  <c:x val="8.439659755449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91E-4AA0-AE64-CC5B7BE9210D}"/>
                </c:ext>
              </c:extLst>
            </c:dLbl>
            <c:dLbl>
              <c:idx val="4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91E-4AA0-AE64-CC5B7BE9210D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91E-4AA0-AE64-CC5B7BE9210D}"/>
                </c:ext>
              </c:extLst>
            </c:dLbl>
            <c:dLbl>
              <c:idx val="51"/>
              <c:layout>
                <c:manualLayout>
                  <c:x val="1.87547994565538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91E-4AA0-AE64-CC5B7BE9210D}"/>
                </c:ext>
              </c:extLst>
            </c:dLbl>
            <c:dLbl>
              <c:idx val="52"/>
              <c:layout>
                <c:manualLayout>
                  <c:x val="1.03151397011046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91E-4AA0-AE64-CC5B7BE9210D}"/>
                </c:ext>
              </c:extLst>
            </c:dLbl>
            <c:dLbl>
              <c:idx val="56"/>
              <c:layout>
                <c:manualLayout>
                  <c:x val="-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91E-4AA0-AE64-CC5B7BE9210D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地区別_医療費!$R$6:$R$13</c:f>
              <c:strCache>
                <c:ptCount val="8"/>
                <c:pt idx="0">
                  <c:v>泉州医療圏</c:v>
                </c:pt>
                <c:pt idx="1">
                  <c:v>大阪市医療圏</c:v>
                </c:pt>
                <c:pt idx="2">
                  <c:v>堺市医療圏</c:v>
                </c:pt>
                <c:pt idx="3">
                  <c:v>三島医療圏</c:v>
                </c:pt>
                <c:pt idx="4">
                  <c:v>豊能医療圏</c:v>
                </c:pt>
                <c:pt idx="5">
                  <c:v>中河内医療圏</c:v>
                </c:pt>
                <c:pt idx="6">
                  <c:v>北河内医療圏</c:v>
                </c:pt>
                <c:pt idx="7">
                  <c:v>南河内医療圏</c:v>
                </c:pt>
              </c:strCache>
            </c:strRef>
          </c:cat>
          <c:val>
            <c:numRef>
              <c:f>地区別_医療費!$S$6:$S$13</c:f>
              <c:numCache>
                <c:formatCode>General</c:formatCode>
                <c:ptCount val="8"/>
                <c:pt idx="0">
                  <c:v>894311.83610616496</c:v>
                </c:pt>
                <c:pt idx="1">
                  <c:v>881588.39063390763</c:v>
                </c:pt>
                <c:pt idx="2">
                  <c:v>851838.17842443555</c:v>
                </c:pt>
                <c:pt idx="3">
                  <c:v>837142.00528863387</c:v>
                </c:pt>
                <c:pt idx="4">
                  <c:v>813535.31898333284</c:v>
                </c:pt>
                <c:pt idx="5">
                  <c:v>811162.62054341461</c:v>
                </c:pt>
                <c:pt idx="6">
                  <c:v>807816.36288374139</c:v>
                </c:pt>
                <c:pt idx="7">
                  <c:v>800550.40405723243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782976"/>
        <c:axId val="34988608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54-4421-A6C7-228BA0E755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54-4421-A6C7-228BA0E7556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54-4421-A6C7-228BA0E7556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54-4421-A6C7-228BA0E7556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54-4421-A6C7-228BA0E755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54-4421-A6C7-228BA0E75560}"/>
                </c:ext>
              </c:extLst>
            </c:dLbl>
            <c:dLbl>
              <c:idx val="6"/>
              <c:layout>
                <c:manualLayout>
                  <c:x val="1.3513658217952002E-3"/>
                  <c:y val="-0.8645963600739031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54-4421-A6C7-228BA0E7556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地区別_医療費!$AE$6:$AE$13</c:f>
              <c:numCache>
                <c:formatCode>General</c:formatCode>
                <c:ptCount val="8"/>
                <c:pt idx="0">
                  <c:v>858076.51214747573</c:v>
                </c:pt>
                <c:pt idx="1">
                  <c:v>858076.51214747573</c:v>
                </c:pt>
                <c:pt idx="2">
                  <c:v>858076.51214747573</c:v>
                </c:pt>
                <c:pt idx="3">
                  <c:v>858076.51214747573</c:v>
                </c:pt>
                <c:pt idx="4">
                  <c:v>858076.51214747573</c:v>
                </c:pt>
                <c:pt idx="5">
                  <c:v>858076.51214747573</c:v>
                </c:pt>
                <c:pt idx="6">
                  <c:v>858076.51214747573</c:v>
                </c:pt>
                <c:pt idx="7">
                  <c:v>858076.51214747573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887232"/>
        <c:axId val="349886656"/>
      </c:scatterChart>
      <c:catAx>
        <c:axId val="3507829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49886080"/>
        <c:crosses val="autoZero"/>
        <c:auto val="1"/>
        <c:lblAlgn val="ctr"/>
        <c:lblOffset val="100"/>
        <c:noMultiLvlLbl val="0"/>
      </c:catAx>
      <c:valAx>
        <c:axId val="349886080"/>
        <c:scaling>
          <c:orientation val="minMax"/>
          <c:max val="120000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388401559454191"/>
              <c:y val="3.149458269032921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50782976"/>
        <c:crosses val="autoZero"/>
        <c:crossBetween val="between"/>
      </c:valAx>
      <c:valAx>
        <c:axId val="34988665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49887232"/>
        <c:crosses val="max"/>
        <c:crossBetween val="midCat"/>
      </c:valAx>
      <c:valAx>
        <c:axId val="34988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88665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1240822320116"/>
          <c:y val="7.2786609996886034E-2"/>
          <c:w val="0.79846610376896721"/>
          <c:h val="0.895121045524691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地区別_医療費!$T$4</c:f>
              <c:strCache>
                <c:ptCount val="1"/>
                <c:pt idx="0">
                  <c:v>レセプト一件当たりの医療費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1114782183065265E-3"/>
                  <c:y val="8.03755144220060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66-4420-A586-5E8516276F3A}"/>
                </c:ext>
              </c:extLst>
            </c:dLbl>
            <c:dLbl>
              <c:idx val="1"/>
              <c:layout>
                <c:manualLayout>
                  <c:x val="-4.66226138032305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6B-47A5-99A7-343834890E26}"/>
                </c:ext>
              </c:extLst>
            </c:dLbl>
            <c:dLbl>
              <c:idx val="3"/>
              <c:layout>
                <c:manualLayout>
                  <c:x val="3.4076509814101904E-3"/>
                  <c:y val="7.65432023110735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66-4420-A586-5E8516276F3A}"/>
                </c:ext>
              </c:extLst>
            </c:dLbl>
            <c:dLbl>
              <c:idx val="4"/>
              <c:layout>
                <c:manualLayout>
                  <c:x val="1.4436000978952406E-2"/>
                  <c:y val="8.2187637740836285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66-4420-A586-5E8516276F3A}"/>
                </c:ext>
              </c:extLst>
            </c:dLbl>
            <c:dLbl>
              <c:idx val="5"/>
              <c:layout>
                <c:manualLayout>
                  <c:x val="1.147760646108652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66-4420-A586-5E8516276F3A}"/>
                </c:ext>
              </c:extLst>
            </c:dLbl>
            <c:dLbl>
              <c:idx val="6"/>
              <c:layout>
                <c:manualLayout>
                  <c:x val="2.7710474791972476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66-4420-A586-5E8516276F3A}"/>
                </c:ext>
              </c:extLst>
            </c:dLbl>
            <c:dLbl>
              <c:idx val="7"/>
              <c:layout>
                <c:manualLayout>
                  <c:x val="5.1114764721152735E-2"/>
                  <c:y val="1.530864046221470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66-4420-A586-5E8516276F3A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地区別_医療費!$T$6:$T$13</c:f>
              <c:strCache>
                <c:ptCount val="8"/>
                <c:pt idx="0">
                  <c:v>泉州医療圏</c:v>
                </c:pt>
                <c:pt idx="1">
                  <c:v>堺市医療圏</c:v>
                </c:pt>
                <c:pt idx="2">
                  <c:v>大阪市医療圏</c:v>
                </c:pt>
                <c:pt idx="3">
                  <c:v>北河内医療圏</c:v>
                </c:pt>
                <c:pt idx="4">
                  <c:v>三島医療圏</c:v>
                </c:pt>
                <c:pt idx="5">
                  <c:v>南河内医療圏</c:v>
                </c:pt>
                <c:pt idx="6">
                  <c:v>中河内医療圏</c:v>
                </c:pt>
                <c:pt idx="7">
                  <c:v>豊能医療圏</c:v>
                </c:pt>
              </c:strCache>
            </c:strRef>
          </c:cat>
          <c:val>
            <c:numRef>
              <c:f>地区別_医療費!$U$6:$U$13</c:f>
              <c:numCache>
                <c:formatCode>General</c:formatCode>
                <c:ptCount val="8"/>
                <c:pt idx="0">
                  <c:v>37960.392415796669</c:v>
                </c:pt>
                <c:pt idx="1">
                  <c:v>36099.590318052753</c:v>
                </c:pt>
                <c:pt idx="2">
                  <c:v>34600.248491330312</c:v>
                </c:pt>
                <c:pt idx="3">
                  <c:v>33960.072128941407</c:v>
                </c:pt>
                <c:pt idx="4">
                  <c:v>33373.605207467503</c:v>
                </c:pt>
                <c:pt idx="5">
                  <c:v>33351.936052175377</c:v>
                </c:pt>
                <c:pt idx="6">
                  <c:v>32647.547128472677</c:v>
                </c:pt>
                <c:pt idx="7">
                  <c:v>31451.9768568166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782464"/>
        <c:axId val="38680396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9F51-476A-A2B5-9E722BBFB642}"/>
              </c:ext>
            </c:extLst>
          </c:dPt>
          <c:dLbls>
            <c:dLbl>
              <c:idx val="0"/>
              <c:layout>
                <c:manualLayout>
                  <c:x val="-0.12898947626040136"/>
                  <c:y val="-0.87769458912037035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F1-4641-9D2C-62A2DEC291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地区別_医療費!$AF$6:$AF$13</c:f>
              <c:numCache>
                <c:formatCode>General</c:formatCode>
                <c:ptCount val="8"/>
                <c:pt idx="0">
                  <c:v>34204.016912108687</c:v>
                </c:pt>
                <c:pt idx="1">
                  <c:v>34204.016912108687</c:v>
                </c:pt>
                <c:pt idx="2">
                  <c:v>34204.016912108687</c:v>
                </c:pt>
                <c:pt idx="3">
                  <c:v>34204.016912108687</c:v>
                </c:pt>
                <c:pt idx="4">
                  <c:v>34204.016912108687</c:v>
                </c:pt>
                <c:pt idx="5">
                  <c:v>34204.016912108687</c:v>
                </c:pt>
                <c:pt idx="6">
                  <c:v>34204.016912108687</c:v>
                </c:pt>
                <c:pt idx="7">
                  <c:v>34204.016912108687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05120"/>
        <c:axId val="386804544"/>
      </c:scatterChart>
      <c:catAx>
        <c:axId val="3507824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6803968"/>
        <c:crossesAt val="0"/>
        <c:auto val="1"/>
        <c:lblAlgn val="ctr"/>
        <c:lblOffset val="100"/>
        <c:noMultiLvlLbl val="0"/>
      </c:catAx>
      <c:valAx>
        <c:axId val="38680396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62691239884239"/>
              <c:y val="2.047252764917695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50782464"/>
        <c:crosses val="autoZero"/>
        <c:crossBetween val="between"/>
      </c:valAx>
      <c:valAx>
        <c:axId val="38680454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6805120"/>
        <c:crosses val="max"/>
        <c:crossBetween val="midCat"/>
      </c:valAx>
      <c:valAx>
        <c:axId val="38680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680454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835748792"/>
          <c:y val="1.5431825396825395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87529497813785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地区別_医療費!$V$4</c:f>
              <c:strCache>
                <c:ptCount val="1"/>
                <c:pt idx="0">
                  <c:v>患者一人当たりの医療費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2602790014684292E-3"/>
                  <c:y val="2.465629130120150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A-485B-8AFD-CFCA90A48DE5}"/>
                </c:ext>
              </c:extLst>
            </c:dLbl>
            <c:dLbl>
              <c:idx val="1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95-4C9C-9F0E-8E7A4A748E82}"/>
                </c:ext>
              </c:extLst>
            </c:dLbl>
            <c:dLbl>
              <c:idx val="2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95-4C9C-9F0E-8E7A4A748E82}"/>
                </c:ext>
              </c:extLst>
            </c:dLbl>
            <c:dLbl>
              <c:idx val="3"/>
              <c:layout>
                <c:manualLayout>
                  <c:x val="-5.5143171806167398E-3"/>
                  <c:y val="8.21876376642930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A-485B-8AFD-CFCA90A48DE5}"/>
                </c:ext>
              </c:extLst>
            </c:dLbl>
            <c:dLbl>
              <c:idx val="5"/>
              <c:layout>
                <c:manualLayout>
                  <c:x val="-4.66226138032311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95-4C9C-9F0E-8E7A4A748E82}"/>
                </c:ext>
              </c:extLst>
            </c:dLbl>
            <c:dLbl>
              <c:idx val="6"/>
              <c:layout>
                <c:manualLayout>
                  <c:x val="-4.66226138032311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95-4C9C-9F0E-8E7A4A748E82}"/>
                </c:ext>
              </c:extLst>
            </c:dLbl>
            <c:dLbl>
              <c:idx val="7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95-4C9C-9F0E-8E7A4A748E82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F0-41C7-A68A-83D82B8BA102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F0-41C7-A68A-83D82B8BA102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F0-41C7-A68A-83D82B8BA102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F0-41C7-A68A-83D82B8BA102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F0-41C7-A68A-83D82B8BA102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F0-41C7-A68A-83D82B8BA102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F0-41C7-A68A-83D82B8BA102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F0-41C7-A68A-83D82B8BA102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F0-41C7-A68A-83D82B8BA102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F0-41C7-A68A-83D82B8BA102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F0-41C7-A68A-83D82B8BA102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F0-41C7-A68A-83D82B8BA102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F0-41C7-A68A-83D82B8BA102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F0-41C7-A68A-83D82B8BA102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F0-41C7-A68A-83D82B8BA102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F0-41C7-A68A-83D82B8BA102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F0-41C7-A68A-83D82B8BA102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F0-41C7-A68A-83D82B8BA102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F0-41C7-A68A-83D82B8BA102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F0-41C7-A68A-83D82B8BA102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F0-41C7-A68A-83D82B8BA102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FF0-41C7-A68A-83D82B8BA102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FF0-41C7-A68A-83D82B8BA102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地区別_医療費!$V$6:$V$13</c:f>
              <c:strCache>
                <c:ptCount val="8"/>
                <c:pt idx="0">
                  <c:v>大阪市医療圏</c:v>
                </c:pt>
                <c:pt idx="1">
                  <c:v>泉州医療圏</c:v>
                </c:pt>
                <c:pt idx="2">
                  <c:v>堺市医療圏</c:v>
                </c:pt>
                <c:pt idx="3">
                  <c:v>三島医療圏</c:v>
                </c:pt>
                <c:pt idx="4">
                  <c:v>豊能医療圏</c:v>
                </c:pt>
                <c:pt idx="5">
                  <c:v>中河内医療圏</c:v>
                </c:pt>
                <c:pt idx="6">
                  <c:v>北河内医療圏</c:v>
                </c:pt>
                <c:pt idx="7">
                  <c:v>南河内医療圏</c:v>
                </c:pt>
              </c:strCache>
            </c:strRef>
          </c:cat>
          <c:val>
            <c:numRef>
              <c:f>地区別_医療費!$W$6:$W$13</c:f>
              <c:numCache>
                <c:formatCode>General</c:formatCode>
                <c:ptCount val="8"/>
                <c:pt idx="0">
                  <c:v>963913.54168503697</c:v>
                </c:pt>
                <c:pt idx="1">
                  <c:v>948087.48766517325</c:v>
                </c:pt>
                <c:pt idx="2">
                  <c:v>927427.07389866246</c:v>
                </c:pt>
                <c:pt idx="3">
                  <c:v>890384.71250560111</c:v>
                </c:pt>
                <c:pt idx="4">
                  <c:v>869271.93719529686</c:v>
                </c:pt>
                <c:pt idx="5">
                  <c:v>863395.64561226207</c:v>
                </c:pt>
                <c:pt idx="6">
                  <c:v>862517.62603728205</c:v>
                </c:pt>
                <c:pt idx="7">
                  <c:v>851548.15780420939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048960"/>
        <c:axId val="38680800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A-485B-8AFD-CFCA90A48DE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9A-485B-8AFD-CFCA90A48DE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9A-485B-8AFD-CFCA90A48DE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9A-485B-8AFD-CFCA90A48DE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9A-485B-8AFD-CFCA90A48DE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9A-485B-8AFD-CFCA90A48DE5}"/>
                </c:ext>
              </c:extLst>
            </c:dLbl>
            <c:dLbl>
              <c:idx val="6"/>
              <c:layout>
                <c:manualLayout>
                  <c:x val="-1.6610376896721648E-3"/>
                  <c:y val="-0.8716469746656379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59A-485B-8AFD-CFCA90A48DE5}"/>
                </c:ext>
              </c:extLst>
            </c:dLbl>
            <c:dLbl>
              <c:idx val="7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95-4C9C-9F0E-8E7A4A748E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地区別_医療費!$AG$6:$AG$13</c:f>
              <c:numCache>
                <c:formatCode>General</c:formatCode>
                <c:ptCount val="8"/>
                <c:pt idx="0">
                  <c:v>908100.11697291071</c:v>
                </c:pt>
                <c:pt idx="1">
                  <c:v>908100.11697291071</c:v>
                </c:pt>
                <c:pt idx="2">
                  <c:v>908100.11697291071</c:v>
                </c:pt>
                <c:pt idx="3">
                  <c:v>908100.11697291071</c:v>
                </c:pt>
                <c:pt idx="4">
                  <c:v>908100.11697291071</c:v>
                </c:pt>
                <c:pt idx="5">
                  <c:v>908100.11697291071</c:v>
                </c:pt>
                <c:pt idx="6">
                  <c:v>908100.11697291071</c:v>
                </c:pt>
                <c:pt idx="7">
                  <c:v>908100.11697291071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809152"/>
        <c:axId val="386808576"/>
      </c:scatterChart>
      <c:catAx>
        <c:axId val="3870489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6808000"/>
        <c:crosses val="autoZero"/>
        <c:auto val="1"/>
        <c:lblAlgn val="ctr"/>
        <c:lblOffset val="100"/>
        <c:noMultiLvlLbl val="0"/>
      </c:catAx>
      <c:valAx>
        <c:axId val="38680800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570101600803353"/>
              <c:y val="2.900471000514403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048960"/>
        <c:crosses val="autoZero"/>
        <c:crossBetween val="between"/>
      </c:valAx>
      <c:valAx>
        <c:axId val="38680857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6809152"/>
        <c:crosses val="max"/>
        <c:crossBetween val="midCat"/>
      </c:valAx>
      <c:valAx>
        <c:axId val="38680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680857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45751865286502"/>
          <c:y val="1.13557373955706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8162778672273808E-2"/>
          <c:w val="0.78938381642512079"/>
          <c:h val="0.882425652649176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地区別_医療費!$X$4</c:f>
              <c:strCache>
                <c:ptCount val="1"/>
                <c:pt idx="0">
                  <c:v>被保険者一人当たりのレセプト件数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27-496A-8B5D-205625B710BB}"/>
                </c:ext>
              </c:extLst>
            </c:dLbl>
            <c:dLbl>
              <c:idx val="1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27-496A-8B5D-205625B710BB}"/>
                </c:ext>
              </c:extLst>
            </c:dLbl>
            <c:dLbl>
              <c:idx val="2"/>
              <c:layout>
                <c:manualLayout>
                  <c:x val="2.946035242290748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4-4350-B8E8-B69B88055191}"/>
                </c:ext>
              </c:extLst>
            </c:dLbl>
            <c:dLbl>
              <c:idx val="3"/>
              <c:layout>
                <c:manualLayout>
                  <c:x val="-3.299804209495953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96-45AC-B4E4-4E037C92B4E6}"/>
                </c:ext>
              </c:extLst>
            </c:dLbl>
            <c:dLbl>
              <c:idx val="4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27-496A-8B5D-205625B710BB}"/>
                </c:ext>
              </c:extLst>
            </c:dLbl>
            <c:dLbl>
              <c:idx val="5"/>
              <c:layout>
                <c:manualLayout>
                  <c:x val="-4.66226138032311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27-496A-8B5D-205625B710BB}"/>
                </c:ext>
              </c:extLst>
            </c:dLbl>
            <c:dLbl>
              <c:idx val="6"/>
              <c:layout>
                <c:manualLayout>
                  <c:x val="-4.6622613803230543E-3"/>
                  <c:y val="8.0375514403292187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27-496A-8B5D-205625B710BB}"/>
                </c:ext>
              </c:extLst>
            </c:dLbl>
            <c:dLbl>
              <c:idx val="7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27-496A-8B5D-205625B710BB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74-4CDC-9ED6-E3FECA6F74C0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4-4CDC-9ED6-E3FECA6F74C0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74-4CDC-9ED6-E3FECA6F74C0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74-4CDC-9ED6-E3FECA6F74C0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74-4CDC-9ED6-E3FECA6F74C0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74-4CDC-9ED6-E3FECA6F74C0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74-4CDC-9ED6-E3FECA6F74C0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74-4CDC-9ED6-E3FECA6F74C0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74-4CDC-9ED6-E3FECA6F74C0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74-4CDC-9ED6-E3FECA6F74C0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74-4CDC-9ED6-E3FECA6F74C0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74-4CDC-9ED6-E3FECA6F74C0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74-4CDC-9ED6-E3FECA6F74C0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74-4CDC-9ED6-E3FECA6F74C0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74-4CDC-9ED6-E3FECA6F74C0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74-4CDC-9ED6-E3FECA6F74C0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74-4CDC-9ED6-E3FECA6F74C0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E74-4CDC-9ED6-E3FECA6F74C0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74-4CDC-9ED6-E3FECA6F74C0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74-4CDC-9ED6-E3FECA6F74C0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74-4CDC-9ED6-E3FECA6F74C0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74-4CDC-9ED6-E3FECA6F74C0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74-4CDC-9ED6-E3FECA6F74C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地区別_医療費!$X$6:$X$13</c:f>
              <c:strCache>
                <c:ptCount val="8"/>
                <c:pt idx="0">
                  <c:v>豊能医療圏</c:v>
                </c:pt>
                <c:pt idx="1">
                  <c:v>大阪市医療圏</c:v>
                </c:pt>
                <c:pt idx="2">
                  <c:v>三島医療圏</c:v>
                </c:pt>
                <c:pt idx="3">
                  <c:v>中河内医療圏</c:v>
                </c:pt>
                <c:pt idx="4">
                  <c:v>南河内医療圏</c:v>
                </c:pt>
                <c:pt idx="5">
                  <c:v>北河内医療圏</c:v>
                </c:pt>
                <c:pt idx="6">
                  <c:v>堺市医療圏</c:v>
                </c:pt>
                <c:pt idx="7">
                  <c:v>泉州医療圏</c:v>
                </c:pt>
              </c:strCache>
            </c:strRef>
          </c:cat>
          <c:val>
            <c:numRef>
              <c:f>地区別_医療費!$Z$6:$Z$13</c:f>
              <c:numCache>
                <c:formatCode>General</c:formatCode>
                <c:ptCount val="8"/>
                <c:pt idx="0">
                  <c:v>25.9</c:v>
                </c:pt>
                <c:pt idx="1">
                  <c:v>25.5</c:v>
                </c:pt>
                <c:pt idx="2">
                  <c:v>25.1</c:v>
                </c:pt>
                <c:pt idx="3">
                  <c:v>24.8</c:v>
                </c:pt>
                <c:pt idx="4">
                  <c:v>24</c:v>
                </c:pt>
                <c:pt idx="5">
                  <c:v>23.8</c:v>
                </c:pt>
                <c:pt idx="6">
                  <c:v>23.6</c:v>
                </c:pt>
                <c:pt idx="7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86176"/>
        <c:axId val="387664128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54-4350-B8E8-B69B880551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54-4350-B8E8-B69B8805519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54-4350-B8E8-B69B8805519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54-4350-B8E8-B69B8805519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54-4350-B8E8-B69B8805519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54-4350-B8E8-B69B88055191}"/>
                </c:ext>
              </c:extLst>
            </c:dLbl>
            <c:dLbl>
              <c:idx val="6"/>
              <c:layout>
                <c:manualLayout>
                  <c:x val="-3.6119676945668136E-3"/>
                  <c:y val="-0.86557955912252016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54-4350-B8E8-B69B88055191}"/>
                </c:ext>
              </c:extLst>
            </c:dLbl>
            <c:dLbl>
              <c:idx val="7"/>
              <c:layout>
                <c:manualLayout>
                  <c:x val="-4.6622613803231679E-3"/>
                  <c:y val="0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27-496A-8B5D-205625B710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地区別_医療費!$AH$6:$AH$13</c:f>
              <c:numCache>
                <c:formatCode>General</c:formatCode>
                <c:ptCount val="8"/>
                <c:pt idx="0">
                  <c:v>25.1</c:v>
                </c:pt>
                <c:pt idx="1">
                  <c:v>25.1</c:v>
                </c:pt>
                <c:pt idx="2">
                  <c:v>25.1</c:v>
                </c:pt>
                <c:pt idx="3">
                  <c:v>25.1</c:v>
                </c:pt>
                <c:pt idx="4">
                  <c:v>25.1</c:v>
                </c:pt>
                <c:pt idx="5">
                  <c:v>25.1</c:v>
                </c:pt>
                <c:pt idx="6">
                  <c:v>25.1</c:v>
                </c:pt>
                <c:pt idx="7">
                  <c:v>25.1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E74-4CDC-9ED6-E3FECA6F7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665280"/>
        <c:axId val="387664704"/>
      </c:scatterChart>
      <c:catAx>
        <c:axId val="3871861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664128"/>
        <c:crosses val="autoZero"/>
        <c:auto val="1"/>
        <c:lblAlgn val="ctr"/>
        <c:lblOffset val="100"/>
        <c:noMultiLvlLbl val="0"/>
      </c:catAx>
      <c:valAx>
        <c:axId val="38766412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 altLang="en-US"/>
                  <a:t>件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382553606237813"/>
              <c:y val="3.0025479038065843E-2"/>
            </c:manualLayout>
          </c:layout>
          <c:overlay val="0"/>
        </c:title>
        <c:numFmt formatCode="#,##0.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186176"/>
        <c:crosses val="autoZero"/>
        <c:crossBetween val="between"/>
      </c:valAx>
      <c:valAx>
        <c:axId val="3876647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665280"/>
        <c:crosses val="max"/>
        <c:crossBetween val="midCat"/>
      </c:valAx>
      <c:valAx>
        <c:axId val="387665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76647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61967694566812"/>
          <c:y val="1.33973122427983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32330917874396"/>
          <c:y val="7.2842319315843618E-2"/>
          <c:w val="0.79551908212560385"/>
          <c:h val="0.88957103587962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地区別_医療費!$AA$4</c:f>
              <c:strCache>
                <c:ptCount val="1"/>
                <c:pt idx="0">
                  <c:v>患者割合
(被保険者数に占める割合)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729809104258443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A5-4089-92B1-1567F6FEDAC5}"/>
                </c:ext>
              </c:extLst>
            </c:dLbl>
            <c:dLbl>
              <c:idx val="1"/>
              <c:layout>
                <c:manualLayout>
                  <c:x val="-4.0253193699338417E-3"/>
                  <c:y val="8.2187637664293094E-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59-4FC3-BA61-AC0FB911697B}"/>
                </c:ext>
              </c:extLst>
            </c:dLbl>
            <c:dLbl>
              <c:idx val="2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46-4C1A-9FDF-395F37D4AD00}"/>
                </c:ext>
              </c:extLst>
            </c:dLbl>
            <c:dLbl>
              <c:idx val="3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46-4C1A-9FDF-395F37D4AD00}"/>
                </c:ext>
              </c:extLst>
            </c:dLbl>
            <c:dLbl>
              <c:idx val="4"/>
              <c:layout>
                <c:manualLayout>
                  <c:x val="-4.662261380323167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46-4C1A-9FDF-395F37D4AD00}"/>
                </c:ext>
              </c:extLst>
            </c:dLbl>
            <c:dLbl>
              <c:idx val="5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46-4C1A-9FDF-395F37D4AD00}"/>
                </c:ext>
              </c:extLst>
            </c:dLbl>
            <c:dLbl>
              <c:idx val="6"/>
              <c:layout>
                <c:manualLayout>
                  <c:x val="-4.66226138032305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46-4C1A-9FDF-395F37D4AD00}"/>
                </c:ext>
              </c:extLst>
            </c:dLbl>
            <c:dLbl>
              <c:idx val="7"/>
              <c:layout>
                <c:manualLayout>
                  <c:x val="-4.662261380323111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46-4C1A-9FDF-395F37D4AD00}"/>
                </c:ext>
              </c:extLst>
            </c:dLbl>
            <c:dLbl>
              <c:idx val="10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2A-4B2F-B970-2DEBEBF8A683}"/>
                </c:ext>
              </c:extLst>
            </c:dLbl>
            <c:dLbl>
              <c:idx val="11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2A-4B2F-B970-2DEBEBF8A683}"/>
                </c:ext>
              </c:extLst>
            </c:dLbl>
            <c:dLbl>
              <c:idx val="12"/>
              <c:layout>
                <c:manualLayout>
                  <c:x val="2.813219918483076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2A-4B2F-B970-2DEBEBF8A683}"/>
                </c:ext>
              </c:extLst>
            </c:dLbl>
            <c:dLbl>
              <c:idx val="13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2A-4B2F-B970-2DEBEBF8A683}"/>
                </c:ext>
              </c:extLst>
            </c:dLbl>
            <c:dLbl>
              <c:idx val="14"/>
              <c:layout>
                <c:manualLayout>
                  <c:x val="1.5941579538070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2A-4B2F-B970-2DEBEBF8A683}"/>
                </c:ext>
              </c:extLst>
            </c:dLbl>
            <c:dLbl>
              <c:idx val="15"/>
              <c:layout>
                <c:manualLayout>
                  <c:x val="1.500383956524307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2A-4B2F-B970-2DEBEBF8A683}"/>
                </c:ext>
              </c:extLst>
            </c:dLbl>
            <c:dLbl>
              <c:idx val="26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2A-4B2F-B970-2DEBEBF8A683}"/>
                </c:ext>
              </c:extLst>
            </c:dLbl>
            <c:dLbl>
              <c:idx val="27"/>
              <c:layout>
                <c:manualLayout>
                  <c:x val="2.62567192391753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2A-4B2F-B970-2DEBEBF8A683}"/>
                </c:ext>
              </c:extLst>
            </c:dLbl>
            <c:dLbl>
              <c:idx val="28"/>
              <c:layout>
                <c:manualLayout>
                  <c:x val="5.626439836966153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2A-4B2F-B970-2DEBEBF8A683}"/>
                </c:ext>
              </c:extLst>
            </c:dLbl>
            <c:dLbl>
              <c:idx val="31"/>
              <c:layout>
                <c:manualLayout>
                  <c:x val="2.156801937503691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2A-4B2F-B970-2DEBEBF8A683}"/>
                </c:ext>
              </c:extLst>
            </c:dLbl>
            <c:dLbl>
              <c:idx val="33"/>
              <c:layout>
                <c:manualLayout>
                  <c:x val="1.78170594837261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2A-4B2F-B970-2DEBEBF8A683}"/>
                </c:ext>
              </c:extLst>
            </c:dLbl>
            <c:dLbl>
              <c:idx val="37"/>
              <c:layout>
                <c:manualLayout>
                  <c:x val="2.43812392935199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2A-4B2F-B970-2DEBEBF8A683}"/>
                </c:ext>
              </c:extLst>
            </c:dLbl>
            <c:dLbl>
              <c:idx val="38"/>
              <c:layout>
                <c:manualLayout>
                  <c:x val="2.7194459212003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2A-4B2F-B970-2DEBEBF8A683}"/>
                </c:ext>
              </c:extLst>
            </c:dLbl>
            <c:dLbl>
              <c:idx val="40"/>
              <c:layout>
                <c:manualLayout>
                  <c:x val="3.65718589402799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2A-4B2F-B970-2DEBEBF8A683}"/>
                </c:ext>
              </c:extLst>
            </c:dLbl>
            <c:dLbl>
              <c:idx val="41"/>
              <c:layout>
                <c:manualLayout>
                  <c:x val="1.12528796739323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2A-4B2F-B970-2DEBEBF8A683}"/>
                </c:ext>
              </c:extLst>
            </c:dLbl>
            <c:dLbl>
              <c:idx val="42"/>
              <c:layout>
                <c:manualLayout>
                  <c:x val="5.06379585326953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2A-4B2F-B970-2DEBEBF8A683}"/>
                </c:ext>
              </c:extLst>
            </c:dLbl>
            <c:dLbl>
              <c:idx val="43"/>
              <c:layout>
                <c:manualLayout>
                  <c:x val="9.37739972827692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2A-4B2F-B970-2DEBEBF8A683}"/>
                </c:ext>
              </c:extLst>
            </c:dLbl>
            <c:dLbl>
              <c:idx val="44"/>
              <c:layout>
                <c:manualLayout>
                  <c:x val="1.406609959241538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12A-4B2F-B970-2DEBEBF8A683}"/>
                </c:ext>
              </c:extLst>
            </c:dLbl>
            <c:dLbl>
              <c:idx val="47"/>
              <c:layout>
                <c:manualLayout>
                  <c:x val="1.219061964675999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12A-4B2F-B970-2DEBEBF8A683}"/>
                </c:ext>
              </c:extLst>
            </c:dLbl>
            <c:dLbl>
              <c:idx val="49"/>
              <c:layout>
                <c:manualLayout>
                  <c:x val="3.46963789946246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12A-4B2F-B970-2DEBEBF8A683}"/>
                </c:ext>
              </c:extLst>
            </c:dLbl>
            <c:dLbl>
              <c:idx val="51"/>
              <c:layout>
                <c:manualLayout>
                  <c:x val="3.09454191033138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12A-4B2F-B970-2DEBEBF8A683}"/>
                </c:ext>
              </c:extLst>
            </c:dLbl>
            <c:dLbl>
              <c:idx val="52"/>
              <c:layout>
                <c:manualLayout>
                  <c:x val="3.1883159076141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12A-4B2F-B970-2DEBEBF8A683}"/>
                </c:ext>
              </c:extLst>
            </c:dLbl>
            <c:dLbl>
              <c:idx val="56"/>
              <c:layout>
                <c:manualLayout>
                  <c:x val="2.90699391576584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12A-4B2F-B970-2DEBEBF8A6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地区別_医療費!$AA$6:$AA$13</c:f>
              <c:strCache>
                <c:ptCount val="8"/>
                <c:pt idx="0">
                  <c:v>泉州医療圏</c:v>
                </c:pt>
                <c:pt idx="1">
                  <c:v>三島医療圏</c:v>
                </c:pt>
                <c:pt idx="2">
                  <c:v>南河内医療圏</c:v>
                </c:pt>
                <c:pt idx="3">
                  <c:v>中河内医療圏</c:v>
                </c:pt>
                <c:pt idx="4">
                  <c:v>北河内医療圏</c:v>
                </c:pt>
                <c:pt idx="5">
                  <c:v>豊能医療圏</c:v>
                </c:pt>
                <c:pt idx="6">
                  <c:v>堺市医療圏</c:v>
                </c:pt>
                <c:pt idx="7">
                  <c:v>大阪市医療圏</c:v>
                </c:pt>
              </c:strCache>
            </c:strRef>
          </c:cat>
          <c:val>
            <c:numRef>
              <c:f>地区別_医療費!$AC$6:$AC$13</c:f>
              <c:numCache>
                <c:formatCode>0.0%</c:formatCode>
                <c:ptCount val="8"/>
                <c:pt idx="0">
                  <c:v>0.94299999999999995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0.93700000000000006</c:v>
                </c:pt>
                <c:pt idx="5">
                  <c:v>0.93600000000000005</c:v>
                </c:pt>
                <c:pt idx="6">
                  <c:v>0.91800000000000004</c:v>
                </c:pt>
                <c:pt idx="7">
                  <c:v>0.91500000000000004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867200"/>
        <c:axId val="387668160"/>
      </c:barChart>
      <c:scatterChart>
        <c:scatterStyle val="lineMarker"/>
        <c:varyColors val="0"/>
        <c:ser>
          <c:idx val="1"/>
          <c:order val="1"/>
          <c:tx>
            <c:v>広域連合全体</c:v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59-4FC3-BA61-AC0FB911697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59-4FC3-BA61-AC0FB911697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59-4FC3-BA61-AC0FB91169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59-4FC3-BA61-AC0FB91169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59-4FC3-BA61-AC0FB911697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59-4FC3-BA61-AC0FB911697B}"/>
                </c:ext>
              </c:extLst>
            </c:dLbl>
            <c:dLbl>
              <c:idx val="6"/>
              <c:layout>
                <c:manualLayout>
                  <c:x val="-0.11949486049926579"/>
                  <c:y val="-0.87362445344650208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59-4FC3-BA61-AC0FB911697B}"/>
                </c:ext>
              </c:extLst>
            </c:dLbl>
            <c:dLbl>
              <c:idx val="7"/>
              <c:layout>
                <c:manualLayout>
                  <c:x val="-4.6622613803231679E-3"/>
                  <c:y val="0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4-4A1E-A042-17A8C09748D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地区別_医療費!$AI$6:$AI$13</c:f>
              <c:numCache>
                <c:formatCode>0.0%</c:formatCode>
                <c:ptCount val="8"/>
                <c:pt idx="0">
                  <c:v>0.94499999999999995</c:v>
                </c:pt>
                <c:pt idx="1">
                  <c:v>0.94499999999999995</c:v>
                </c:pt>
                <c:pt idx="2">
                  <c:v>0.94499999999999995</c:v>
                </c:pt>
                <c:pt idx="3">
                  <c:v>0.94499999999999995</c:v>
                </c:pt>
                <c:pt idx="4">
                  <c:v>0.94499999999999995</c:v>
                </c:pt>
                <c:pt idx="5">
                  <c:v>0.94499999999999995</c:v>
                </c:pt>
                <c:pt idx="6">
                  <c:v>0.94499999999999995</c:v>
                </c:pt>
                <c:pt idx="7">
                  <c:v>0.94499999999999995</c:v>
                </c:pt>
              </c:numCache>
            </c:numRef>
          </c:xVal>
          <c:yVal>
            <c:numRef>
              <c:f>地区別_医療費!$AJ$6:$AJ$13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12A-4B2F-B970-2DEBEBF8A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669312"/>
        <c:axId val="387668736"/>
      </c:scatterChart>
      <c:catAx>
        <c:axId val="3868672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7668160"/>
        <c:crosses val="autoZero"/>
        <c:auto val="1"/>
        <c:lblAlgn val="ctr"/>
        <c:lblOffset val="100"/>
        <c:noMultiLvlLbl val="0"/>
      </c:catAx>
      <c:valAx>
        <c:axId val="387668160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(%)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670398550724638"/>
              <c:y val="2.3733968253968254E-2"/>
            </c:manualLayout>
          </c:layout>
          <c:overlay val="0"/>
        </c:title>
        <c:numFmt formatCode="0.0%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6867200"/>
        <c:crosses val="autoZero"/>
        <c:crossBetween val="between"/>
      </c:valAx>
      <c:valAx>
        <c:axId val="387668736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7669312"/>
        <c:crosses val="max"/>
        <c:crossBetween val="midCat"/>
      </c:valAx>
      <c:valAx>
        <c:axId val="387669312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extTo"/>
        <c:crossAx val="387668736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5929515418502199"/>
          <c:y val="1.2376543209876543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772946859904"/>
          <c:y val="7.9407769756184382E-2"/>
          <c:w val="0.78938381642512079"/>
          <c:h val="0.893012233153292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市区町村別_医療費!$R$4</c:f>
              <c:strCache>
                <c:ptCount val="1"/>
                <c:pt idx="0">
                  <c:v>被保険者一人当たりの医療費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20301027900158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B0-4A67-BA69-56DE52B69200}"/>
                </c:ext>
              </c:extLst>
            </c:dLbl>
            <c:dLbl>
              <c:idx val="1"/>
              <c:layout>
                <c:manualLayout>
                  <c:x val="-3.108174253548816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B0-4A67-BA69-56DE52B69200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B0-4A67-BA69-56DE52B69200}"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B0-4A67-BA69-56DE52B69200}"/>
                </c:ext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B0-4A67-BA69-56DE52B69200}"/>
                </c:ext>
              </c:extLst>
            </c:dLbl>
            <c:dLbl>
              <c:idx val="5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B0-4A67-BA69-56DE52B69200}"/>
                </c:ext>
              </c:extLst>
            </c:dLbl>
            <c:dLbl>
              <c:idx val="6"/>
              <c:layout>
                <c:manualLayout>
                  <c:x val="4.64892315222700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B0-4A67-BA69-56DE52B69200}"/>
                </c:ext>
              </c:extLst>
            </c:dLbl>
            <c:dLbl>
              <c:idx val="7"/>
              <c:layout>
                <c:manualLayout>
                  <c:x val="4.64892315222700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B0-4A67-BA69-56DE52B69200}"/>
                </c:ext>
              </c:extLst>
            </c:dLbl>
            <c:dLbl>
              <c:idx val="8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B0-4A67-BA69-56DE52B69200}"/>
                </c:ext>
              </c:extLst>
            </c:dLbl>
            <c:dLbl>
              <c:idx val="9"/>
              <c:layout>
                <c:manualLayout>
                  <c:x val="3.4263338226956286E-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0-4A67-BA69-56DE52B69200}"/>
                </c:ext>
              </c:extLst>
            </c:dLbl>
            <c:dLbl>
              <c:idx val="10"/>
              <c:layout>
                <c:manualLayout>
                  <c:x val="4.64892315222700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5B0-4A67-BA69-56DE52B69200}"/>
                </c:ext>
              </c:extLst>
            </c:dLbl>
            <c:dLbl>
              <c:idx val="11"/>
              <c:layout>
                <c:manualLayout>
                  <c:x val="4.64892315222700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5B0-4A67-BA69-56DE52B69200}"/>
                </c:ext>
              </c:extLst>
            </c:dLbl>
            <c:dLbl>
              <c:idx val="12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5B0-4A67-BA69-56DE52B69200}"/>
                </c:ext>
              </c:extLst>
            </c:dLbl>
            <c:dLbl>
              <c:idx val="13"/>
              <c:layout>
                <c:manualLayout>
                  <c:x val="4.64892315222700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5B0-4A67-BA69-56DE52B69200}"/>
                </c:ext>
              </c:extLst>
            </c:dLbl>
            <c:dLbl>
              <c:idx val="14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5B0-4A67-BA69-56DE52B69200}"/>
                </c:ext>
              </c:extLst>
            </c:dLbl>
            <c:dLbl>
              <c:idx val="15"/>
              <c:layout>
                <c:manualLayout>
                  <c:x val="4.64892315222723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5B0-4A67-BA69-56DE52B69200}"/>
                </c:ext>
              </c:extLst>
            </c:dLbl>
            <c:dLbl>
              <c:idx val="16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5B0-4A67-BA69-56DE52B69200}"/>
                </c:ext>
              </c:extLst>
            </c:dLbl>
            <c:dLbl>
              <c:idx val="17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5B0-4A67-BA69-56DE52B69200}"/>
                </c:ext>
              </c:extLst>
            </c:dLbl>
            <c:dLbl>
              <c:idx val="18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5B0-4A67-BA69-56DE52B69200}"/>
                </c:ext>
              </c:extLst>
            </c:dLbl>
            <c:dLbl>
              <c:idx val="19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5B0-4A67-BA69-56DE52B69200}"/>
                </c:ext>
              </c:extLst>
            </c:dLbl>
            <c:dLbl>
              <c:idx val="20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B0-4A67-BA69-56DE52B69200}"/>
                </c:ext>
              </c:extLst>
            </c:dLbl>
            <c:dLbl>
              <c:idx val="21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B0-4A67-BA69-56DE52B69200}"/>
                </c:ext>
              </c:extLst>
            </c:dLbl>
            <c:dLbl>
              <c:idx val="22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B0-4A67-BA69-56DE52B69200}"/>
                </c:ext>
              </c:extLst>
            </c:dLbl>
            <c:dLbl>
              <c:idx val="23"/>
              <c:layout>
                <c:manualLayout>
                  <c:x val="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B0-4A67-BA69-56DE52B69200}"/>
                </c:ext>
              </c:extLst>
            </c:dLbl>
            <c:dLbl>
              <c:idx val="24"/>
              <c:layout>
                <c:manualLayout>
                  <c:x val="4.648923152227002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0-4A67-BA69-56DE52B69200}"/>
                </c:ext>
              </c:extLst>
            </c:dLbl>
            <c:dLbl>
              <c:idx val="25"/>
              <c:layout>
                <c:manualLayout>
                  <c:x val="9.294419970631424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B0-4A67-BA69-56DE52B69200}"/>
                </c:ext>
              </c:extLst>
            </c:dLbl>
            <c:dLbl>
              <c:idx val="26"/>
              <c:layout>
                <c:manualLayout>
                  <c:x val="9.294419970631424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B0-4A67-BA69-56DE52B69200}"/>
                </c:ext>
              </c:extLst>
            </c:dLbl>
            <c:dLbl>
              <c:idx val="27"/>
              <c:layout>
                <c:manualLayout>
                  <c:x val="9.29441997063130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B0-4A67-BA69-56DE52B69200}"/>
                </c:ext>
              </c:extLst>
            </c:dLbl>
            <c:dLbl>
              <c:idx val="28"/>
              <c:layout>
                <c:manualLayout>
                  <c:x val="7.745839451786474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B0-4A67-BA69-56DE52B69200}"/>
                </c:ext>
              </c:extLst>
            </c:dLbl>
            <c:dLbl>
              <c:idx val="29"/>
              <c:layout>
                <c:manualLayout>
                  <c:x val="9.2944199706313096E-3"/>
                  <c:y val="7.957797571296097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B0-4A67-BA69-56DE52B69200}"/>
                </c:ext>
              </c:extLst>
            </c:dLbl>
            <c:dLbl>
              <c:idx val="30"/>
              <c:layout>
                <c:manualLayout>
                  <c:x val="1.269725893294163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95-442C-91F4-7CAFDDE9D3A1}"/>
                </c:ext>
              </c:extLst>
            </c:dLbl>
            <c:dLbl>
              <c:idx val="31"/>
              <c:layout>
                <c:manualLayout>
                  <c:x val="1.409287812041116E-2"/>
                  <c:y val="7.957797578707373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95-442C-91F4-7CAFDDE9D3A1}"/>
                </c:ext>
              </c:extLst>
            </c:dLbl>
            <c:dLbl>
              <c:idx val="32"/>
              <c:layout>
                <c:manualLayout>
                  <c:x val="1.2692241801272524E-2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95-442C-91F4-7CAFDDE9D3A1}"/>
                </c:ext>
              </c:extLst>
            </c:dLbl>
            <c:dLbl>
              <c:idx val="33"/>
              <c:layout>
                <c:manualLayout>
                  <c:x val="1.2840308370043938E-2"/>
                  <c:y val="1.59155951500034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5-442C-91F4-7CAFDDE9D3A1}"/>
                </c:ext>
              </c:extLst>
            </c:dLbl>
            <c:dLbl>
              <c:idx val="34"/>
              <c:layout>
                <c:manualLayout>
                  <c:x val="1.3258565834557024E-2"/>
                  <c:y val="3.978898785648048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95-442C-91F4-7CAFDDE9D3A1}"/>
                </c:ext>
              </c:extLst>
            </c:dLbl>
            <c:dLbl>
              <c:idx val="35"/>
              <c:layout>
                <c:manualLayout>
                  <c:x val="1.4398678414096802E-2"/>
                  <c:y val="2.387339271388828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5-442C-91F4-7CAFDDE9D3A1}"/>
                </c:ext>
              </c:extLst>
            </c:dLbl>
            <c:dLbl>
              <c:idx val="36"/>
              <c:layout>
                <c:manualLayout>
                  <c:x val="1.7648556045031814E-2"/>
                  <c:y val="1.59155951425921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95-442C-91F4-7CAFDDE9D3A1}"/>
                </c:ext>
              </c:extLst>
            </c:dLbl>
            <c:dLbl>
              <c:idx val="37"/>
              <c:layout>
                <c:manualLayout>
                  <c:x val="1.9197136563876539E-2"/>
                  <c:y val="2.387339272129956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95-442C-91F4-7CAFDDE9D3A1}"/>
                </c:ext>
              </c:extLst>
            </c:dLbl>
            <c:dLbl>
              <c:idx val="38"/>
              <c:layout>
                <c:manualLayout>
                  <c:x val="2.244701419481155E-2"/>
                  <c:y val="3.18311902851843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95-442C-91F4-7CAFDDE9D3A1}"/>
                </c:ext>
              </c:extLst>
            </c:dLbl>
            <c:dLbl>
              <c:idx val="39"/>
              <c:layout>
                <c:manualLayout>
                  <c:x val="2.570031815956926E-2"/>
                  <c:y val="3.978898785648048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95-442C-91F4-7CAFDDE9D3A1}"/>
                </c:ext>
              </c:extLst>
            </c:dLbl>
            <c:dLbl>
              <c:idx val="40"/>
              <c:layout>
                <c:manualLayout>
                  <c:x val="2.2599853157121767E-2"/>
                  <c:y val="1.59155951500034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95-442C-91F4-7CAFDDE9D3A1}"/>
                </c:ext>
              </c:extLst>
            </c:dLbl>
            <c:dLbl>
              <c:idx val="41"/>
              <c:layout>
                <c:manualLayout>
                  <c:x val="2.2905775819872735E-2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95-442C-91F4-7CAFDDE9D3A1}"/>
                </c:ext>
              </c:extLst>
            </c:dLbl>
            <c:dLbl>
              <c:idx val="42"/>
              <c:layout>
                <c:manualLayout>
                  <c:x val="2.7415075868820363E-2"/>
                  <c:y val="2.387339272871084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95-442C-91F4-7CAFDDE9D3A1}"/>
                </c:ext>
              </c:extLst>
            </c:dLbl>
            <c:dLbl>
              <c:idx val="43"/>
              <c:layout>
                <c:manualLayout>
                  <c:x val="2.7564610866372866E-2"/>
                  <c:y val="1.633232092758536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95-442C-91F4-7CAFDDE9D3A1}"/>
                </c:ext>
              </c:extLst>
            </c:dLbl>
            <c:dLbl>
              <c:idx val="44"/>
              <c:layout>
                <c:manualLayout>
                  <c:x val="2.927276064610855E-2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95-442C-91F4-7CAFDDE9D3A1}"/>
                </c:ext>
              </c:extLst>
            </c:dLbl>
            <c:dLbl>
              <c:idx val="45"/>
              <c:layout>
                <c:manualLayout>
                  <c:x val="2.927276064610855E-2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95-442C-91F4-7CAFDDE9D3A1}"/>
                </c:ext>
              </c:extLst>
            </c:dLbl>
            <c:dLbl>
              <c:idx val="46"/>
              <c:layout>
                <c:manualLayout>
                  <c:x val="2.9272760646108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B95-442C-91F4-7CAFDDE9D3A1}"/>
                </c:ext>
              </c:extLst>
            </c:dLbl>
            <c:dLbl>
              <c:idx val="47"/>
              <c:layout>
                <c:manualLayout>
                  <c:x val="3.0974180127263828E-2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95-442C-91F4-7CAFDDE9D3A1}"/>
                </c:ext>
              </c:extLst>
            </c:dLbl>
            <c:dLbl>
              <c:idx val="48"/>
              <c:layout>
                <c:manualLayout>
                  <c:x val="3.4376896720508941E-2"/>
                  <c:y val="1.03718404002333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95-442C-91F4-7CAFDDE9D3A1}"/>
                </c:ext>
              </c:extLst>
            </c:dLbl>
            <c:dLbl>
              <c:idx val="49"/>
              <c:layout>
                <c:manualLayout>
                  <c:x val="3.4376896720509052E-2"/>
                  <c:y val="7.6053295843210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95-442C-91F4-7CAFDDE9D3A1}"/>
                </c:ext>
              </c:extLst>
            </c:dLbl>
            <c:dLbl>
              <c:idx val="50"/>
              <c:layout>
                <c:manualLayout>
                  <c:x val="3.437689672050905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B95-442C-91F4-7CAFDDE9D3A1}"/>
                </c:ext>
              </c:extLst>
            </c:dLbl>
            <c:dLbl>
              <c:idx val="51"/>
              <c:layout>
                <c:manualLayout>
                  <c:x val="3.6078316201664219E-2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B95-442C-91F4-7CAFDDE9D3A1}"/>
                </c:ext>
              </c:extLst>
            </c:dLbl>
            <c:dLbl>
              <c:idx val="52"/>
              <c:layout>
                <c:manualLayout>
                  <c:x val="3.7627998042095073E-2"/>
                  <c:y val="1.635244891004387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B95-442C-91F4-7CAFDDE9D3A1}"/>
                </c:ext>
              </c:extLst>
            </c:dLbl>
            <c:dLbl>
              <c:idx val="53"/>
              <c:layout>
                <c:manualLayout>
                  <c:x val="3.9329417523250011E-2"/>
                  <c:y val="3.270489782008774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B95-442C-91F4-7CAFDDE9D3A1}"/>
                </c:ext>
              </c:extLst>
            </c:dLbl>
            <c:dLbl>
              <c:idx val="54"/>
              <c:layout>
                <c:manualLayout>
                  <c:x val="4.2732134116495353E-2"/>
                  <c:y val="8.176224455021935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B95-442C-91F4-7CAFDDE9D3A1}"/>
                </c:ext>
              </c:extLst>
            </c:dLbl>
            <c:dLbl>
              <c:idx val="55"/>
              <c:layout>
                <c:manualLayout>
                  <c:x val="4.2883994126284873E-2"/>
                  <c:y val="3.266464183996007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B95-442C-91F4-7CAFDDE9D3A1}"/>
                </c:ext>
              </c:extLst>
            </c:dLbl>
            <c:dLbl>
              <c:idx val="56"/>
              <c:layout>
                <c:manualLayout>
                  <c:x val="4.2883994126284873E-2"/>
                  <c:y val="8.166160475200678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B95-442C-91F4-7CAFDDE9D3A1}"/>
                </c:ext>
              </c:extLst>
            </c:dLbl>
            <c:dLbl>
              <c:idx val="57"/>
              <c:layout>
                <c:manualLayout>
                  <c:x val="4.4732623592755753E-2"/>
                  <c:y val="4.01877572016460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B95-442C-91F4-7CAFDDE9D3A1}"/>
                </c:ext>
              </c:extLst>
            </c:dLbl>
            <c:dLbl>
              <c:idx val="58"/>
              <c:layout>
                <c:manualLayout>
                  <c:x val="4.658137542829173E-2"/>
                  <c:y val="8.0375514403292187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B95-442C-91F4-7CAFDDE9D3A1}"/>
                </c:ext>
              </c:extLst>
            </c:dLbl>
            <c:dLbl>
              <c:idx val="59"/>
              <c:layout>
                <c:manualLayout>
                  <c:x val="4.983688203622124E-2"/>
                  <c:y val="1.607510289562954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B95-442C-91F4-7CAFDDE9D3A1}"/>
                </c:ext>
              </c:extLst>
            </c:dLbl>
            <c:dLbl>
              <c:idx val="60"/>
              <c:layout>
                <c:manualLayout>
                  <c:x val="5.13909691629954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B95-442C-91F4-7CAFDDE9D3A1}"/>
                </c:ext>
              </c:extLst>
            </c:dLbl>
            <c:dLbl>
              <c:idx val="61"/>
              <c:layout>
                <c:manualLayout>
                  <c:x val="5.3092388644150647E-2"/>
                  <c:y val="1.633232091998003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B95-442C-91F4-7CAFDDE9D3A1}"/>
                </c:ext>
              </c:extLst>
            </c:dLbl>
            <c:dLbl>
              <c:idx val="62"/>
              <c:layout>
                <c:manualLayout>
                  <c:x val="5.479380812530580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B95-442C-91F4-7CAFDDE9D3A1}"/>
                </c:ext>
              </c:extLst>
            </c:dLbl>
            <c:dLbl>
              <c:idx val="63"/>
              <c:layout>
                <c:manualLayout>
                  <c:x val="5.479380812530580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B95-442C-91F4-7CAFDDE9D3A1}"/>
                </c:ext>
              </c:extLst>
            </c:dLbl>
            <c:dLbl>
              <c:idx val="64"/>
              <c:layout>
                <c:manualLayout>
                  <c:x val="-3.9541116005874857E-3"/>
                  <c:y val="8.166160475200678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B95-442C-91F4-7CAFDDE9D3A1}"/>
                </c:ext>
              </c:extLst>
            </c:dLbl>
            <c:dLbl>
              <c:idx val="65"/>
              <c:layout>
                <c:manualLayout>
                  <c:x val="-5.2003181595692612E-3"/>
                  <c:y val="1.521065916864205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B95-442C-91F4-7CAFDDE9D3A1}"/>
                </c:ext>
              </c:extLst>
            </c:dLbl>
            <c:dLbl>
              <c:idx val="66"/>
              <c:layout>
                <c:manualLayout>
                  <c:x val="-6.3503426333822808E-3"/>
                  <c:y val="8.1661604599900192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B95-442C-91F4-7CAFDDE9D3A1}"/>
                </c:ext>
              </c:extLst>
            </c:dLbl>
            <c:dLbl>
              <c:idx val="67"/>
              <c:layout>
                <c:manualLayout>
                  <c:x val="-6.350342633382280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B95-442C-91F4-7CAFDDE9D3A1}"/>
                </c:ext>
              </c:extLst>
            </c:dLbl>
            <c:dLbl>
              <c:idx val="68"/>
              <c:layout>
                <c:manualLayout>
                  <c:x val="-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5B0-4A67-BA69-56DE52B69200}"/>
                </c:ext>
              </c:extLst>
            </c:dLbl>
            <c:dLbl>
              <c:idx val="69"/>
              <c:layout>
                <c:manualLayout>
                  <c:x val="-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5B0-4A67-BA69-56DE52B69200}"/>
                </c:ext>
              </c:extLst>
            </c:dLbl>
            <c:dLbl>
              <c:idx val="70"/>
              <c:layout>
                <c:manualLayout>
                  <c:x val="-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5B0-4A67-BA69-56DE52B69200}"/>
                </c:ext>
              </c:extLst>
            </c:dLbl>
            <c:dLbl>
              <c:idx val="71"/>
              <c:layout>
                <c:manualLayout>
                  <c:x val="-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5B0-4A67-BA69-56DE52B69200}"/>
                </c:ext>
              </c:extLst>
            </c:dLbl>
            <c:dLbl>
              <c:idx val="72"/>
              <c:layout>
                <c:manualLayout>
                  <c:x val="-4.64892315222711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5B0-4A67-BA69-56DE52B69200}"/>
                </c:ext>
              </c:extLst>
            </c:dLbl>
            <c:dLbl>
              <c:idx val="73"/>
              <c:layout>
                <c:manualLayout>
                  <c:x val="-4.648923152227230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5B0-4A67-BA69-56DE52B69200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市区町村別_医療費!$R$6:$R$79</c:f>
              <c:strCache>
                <c:ptCount val="74"/>
                <c:pt idx="0">
                  <c:v>此花区</c:v>
                </c:pt>
                <c:pt idx="1">
                  <c:v>岬町</c:v>
                </c:pt>
                <c:pt idx="2">
                  <c:v>大正区</c:v>
                </c:pt>
                <c:pt idx="3">
                  <c:v>能勢町</c:v>
                </c:pt>
                <c:pt idx="4">
                  <c:v>岸和田市</c:v>
                </c:pt>
                <c:pt idx="5">
                  <c:v>貝塚市</c:v>
                </c:pt>
                <c:pt idx="6">
                  <c:v>住之江区</c:v>
                </c:pt>
                <c:pt idx="7">
                  <c:v>高石市</c:v>
                </c:pt>
                <c:pt idx="8">
                  <c:v>福島区</c:v>
                </c:pt>
                <c:pt idx="9">
                  <c:v>大阪市</c:v>
                </c:pt>
                <c:pt idx="10">
                  <c:v>住吉区</c:v>
                </c:pt>
                <c:pt idx="11">
                  <c:v>西成区</c:v>
                </c:pt>
                <c:pt idx="12">
                  <c:v>忠岡町</c:v>
                </c:pt>
                <c:pt idx="13">
                  <c:v>田尻町</c:v>
                </c:pt>
                <c:pt idx="14">
                  <c:v>生野区</c:v>
                </c:pt>
                <c:pt idx="15">
                  <c:v>阪南市</c:v>
                </c:pt>
                <c:pt idx="16">
                  <c:v>北区</c:v>
                </c:pt>
                <c:pt idx="17">
                  <c:v>堺市美原区</c:v>
                </c:pt>
                <c:pt idx="18">
                  <c:v>泉佐野市</c:v>
                </c:pt>
                <c:pt idx="19">
                  <c:v>和泉市</c:v>
                </c:pt>
                <c:pt idx="20">
                  <c:v>東住吉区</c:v>
                </c:pt>
                <c:pt idx="21">
                  <c:v>鶴見区</c:v>
                </c:pt>
                <c:pt idx="22">
                  <c:v>港区</c:v>
                </c:pt>
                <c:pt idx="23">
                  <c:v>堺市北区</c:v>
                </c:pt>
                <c:pt idx="24">
                  <c:v>平野区</c:v>
                </c:pt>
                <c:pt idx="25">
                  <c:v>西淀川区</c:v>
                </c:pt>
                <c:pt idx="26">
                  <c:v>泉南市</c:v>
                </c:pt>
                <c:pt idx="27">
                  <c:v>茨木市</c:v>
                </c:pt>
                <c:pt idx="28">
                  <c:v>堺市</c:v>
                </c:pt>
                <c:pt idx="29">
                  <c:v>淀川区</c:v>
                </c:pt>
                <c:pt idx="30">
                  <c:v>四條畷市</c:v>
                </c:pt>
                <c:pt idx="31">
                  <c:v>城東区</c:v>
                </c:pt>
                <c:pt idx="32">
                  <c:v>熊取町</c:v>
                </c:pt>
                <c:pt idx="33">
                  <c:v>泉大津市</c:v>
                </c:pt>
                <c:pt idx="34">
                  <c:v>旭区</c:v>
                </c:pt>
                <c:pt idx="35">
                  <c:v>堺市東区</c:v>
                </c:pt>
                <c:pt idx="36">
                  <c:v>堺市堺区</c:v>
                </c:pt>
                <c:pt idx="37">
                  <c:v>阿倍野区</c:v>
                </c:pt>
                <c:pt idx="38">
                  <c:v>東大阪市</c:v>
                </c:pt>
                <c:pt idx="39">
                  <c:v>千早赤阪村</c:v>
                </c:pt>
                <c:pt idx="40">
                  <c:v>堺市西区</c:v>
                </c:pt>
                <c:pt idx="41">
                  <c:v>高槻市</c:v>
                </c:pt>
                <c:pt idx="42">
                  <c:v>堺市中区</c:v>
                </c:pt>
                <c:pt idx="43">
                  <c:v>吹田市</c:v>
                </c:pt>
                <c:pt idx="44">
                  <c:v>守口市</c:v>
                </c:pt>
                <c:pt idx="45">
                  <c:v>東淀川区</c:v>
                </c:pt>
                <c:pt idx="46">
                  <c:v>大阪狭山市</c:v>
                </c:pt>
                <c:pt idx="47">
                  <c:v>浪速区</c:v>
                </c:pt>
                <c:pt idx="48">
                  <c:v>都島区</c:v>
                </c:pt>
                <c:pt idx="49">
                  <c:v>東成区</c:v>
                </c:pt>
                <c:pt idx="50">
                  <c:v>中央区</c:v>
                </c:pt>
                <c:pt idx="51">
                  <c:v>島本町</c:v>
                </c:pt>
                <c:pt idx="52">
                  <c:v>門真市</c:v>
                </c:pt>
                <c:pt idx="53">
                  <c:v>河内長野市</c:v>
                </c:pt>
                <c:pt idx="54">
                  <c:v>天王寺区</c:v>
                </c:pt>
                <c:pt idx="55">
                  <c:v>豊中市</c:v>
                </c:pt>
                <c:pt idx="56">
                  <c:v>富田林市</c:v>
                </c:pt>
                <c:pt idx="57">
                  <c:v>堺市南区</c:v>
                </c:pt>
                <c:pt idx="58">
                  <c:v>寝屋川市</c:v>
                </c:pt>
                <c:pt idx="59">
                  <c:v>西区</c:v>
                </c:pt>
                <c:pt idx="60">
                  <c:v>池田市</c:v>
                </c:pt>
                <c:pt idx="61">
                  <c:v>枚方市</c:v>
                </c:pt>
                <c:pt idx="62">
                  <c:v>羽曳野市</c:v>
                </c:pt>
                <c:pt idx="63">
                  <c:v>大東市</c:v>
                </c:pt>
                <c:pt idx="64">
                  <c:v>摂津市</c:v>
                </c:pt>
                <c:pt idx="65">
                  <c:v>箕面市</c:v>
                </c:pt>
                <c:pt idx="66">
                  <c:v>藤井寺市</c:v>
                </c:pt>
                <c:pt idx="67">
                  <c:v>八尾市</c:v>
                </c:pt>
                <c:pt idx="68">
                  <c:v>松原市</c:v>
                </c:pt>
                <c:pt idx="69">
                  <c:v>柏原市</c:v>
                </c:pt>
                <c:pt idx="70">
                  <c:v>太子町</c:v>
                </c:pt>
                <c:pt idx="71">
                  <c:v>交野市</c:v>
                </c:pt>
                <c:pt idx="72">
                  <c:v>河南町</c:v>
                </c:pt>
                <c:pt idx="73">
                  <c:v>豊能町</c:v>
                </c:pt>
              </c:strCache>
            </c:strRef>
          </c:cat>
          <c:val>
            <c:numRef>
              <c:f>市区町村別_医療費!$S$6:$S$79</c:f>
              <c:numCache>
                <c:formatCode>General</c:formatCode>
                <c:ptCount val="74"/>
                <c:pt idx="0">
                  <c:v>937338.03921568627</c:v>
                </c:pt>
                <c:pt idx="1">
                  <c:v>931101.47235749068</c:v>
                </c:pt>
                <c:pt idx="2">
                  <c:v>916969.57001204707</c:v>
                </c:pt>
                <c:pt idx="3">
                  <c:v>914231.68011390604</c:v>
                </c:pt>
                <c:pt idx="4">
                  <c:v>912741.47118597361</c:v>
                </c:pt>
                <c:pt idx="5">
                  <c:v>899117.90243522916</c:v>
                </c:pt>
                <c:pt idx="6">
                  <c:v>890744.05205055734</c:v>
                </c:pt>
                <c:pt idx="7">
                  <c:v>887554.898853675</c:v>
                </c:pt>
                <c:pt idx="8">
                  <c:v>881852.60604640259</c:v>
                </c:pt>
                <c:pt idx="9">
                  <c:v>881588.39063390763</c:v>
                </c:pt>
                <c:pt idx="10">
                  <c:v>874111.27044826851</c:v>
                </c:pt>
                <c:pt idx="11">
                  <c:v>873091.55946478294</c:v>
                </c:pt>
                <c:pt idx="12">
                  <c:v>872030.37504381349</c:v>
                </c:pt>
                <c:pt idx="13">
                  <c:v>871431.14406779665</c:v>
                </c:pt>
                <c:pt idx="14">
                  <c:v>870312.37173518888</c:v>
                </c:pt>
                <c:pt idx="15">
                  <c:v>870287.08067385165</c:v>
                </c:pt>
                <c:pt idx="16">
                  <c:v>870235.60886161216</c:v>
                </c:pt>
                <c:pt idx="17">
                  <c:v>870105.6530612245</c:v>
                </c:pt>
                <c:pt idx="18">
                  <c:v>868670.9117788627</c:v>
                </c:pt>
                <c:pt idx="19">
                  <c:v>868319.52380952379</c:v>
                </c:pt>
                <c:pt idx="20">
                  <c:v>867538.3106447343</c:v>
                </c:pt>
                <c:pt idx="21">
                  <c:v>866699.38836875558</c:v>
                </c:pt>
                <c:pt idx="22">
                  <c:v>865435.78452400595</c:v>
                </c:pt>
                <c:pt idx="23">
                  <c:v>863399.68511912622</c:v>
                </c:pt>
                <c:pt idx="24">
                  <c:v>862375.68403328687</c:v>
                </c:pt>
                <c:pt idx="25">
                  <c:v>854135.5788271135</c:v>
                </c:pt>
                <c:pt idx="26">
                  <c:v>853456.72188858979</c:v>
                </c:pt>
                <c:pt idx="27">
                  <c:v>852049.03395942086</c:v>
                </c:pt>
                <c:pt idx="28">
                  <c:v>851838.17842443555</c:v>
                </c:pt>
                <c:pt idx="29">
                  <c:v>850042.86546513741</c:v>
                </c:pt>
                <c:pt idx="30">
                  <c:v>846010.75824306626</c:v>
                </c:pt>
                <c:pt idx="31">
                  <c:v>844466.76396557328</c:v>
                </c:pt>
                <c:pt idx="32">
                  <c:v>843921.59305749263</c:v>
                </c:pt>
                <c:pt idx="33">
                  <c:v>843373.47955176712</c:v>
                </c:pt>
                <c:pt idx="34">
                  <c:v>842412.50569031667</c:v>
                </c:pt>
                <c:pt idx="35">
                  <c:v>841744.79040337459</c:v>
                </c:pt>
                <c:pt idx="36">
                  <c:v>835778.70682986756</c:v>
                </c:pt>
                <c:pt idx="37">
                  <c:v>833561.26950653736</c:v>
                </c:pt>
                <c:pt idx="38">
                  <c:v>829722.00912934588</c:v>
                </c:pt>
                <c:pt idx="39">
                  <c:v>828682.03018867923</c:v>
                </c:pt>
                <c:pt idx="40">
                  <c:v>828595.17243075708</c:v>
                </c:pt>
                <c:pt idx="41">
                  <c:v>828094.97735004022</c:v>
                </c:pt>
                <c:pt idx="42">
                  <c:v>826724.62316073233</c:v>
                </c:pt>
                <c:pt idx="43">
                  <c:v>824459.77509599563</c:v>
                </c:pt>
                <c:pt idx="44">
                  <c:v>822228.20449514734</c:v>
                </c:pt>
                <c:pt idx="45">
                  <c:v>821903.65884786344</c:v>
                </c:pt>
                <c:pt idx="46">
                  <c:v>820928.61313868617</c:v>
                </c:pt>
                <c:pt idx="47">
                  <c:v>818003.46638282773</c:v>
                </c:pt>
                <c:pt idx="48">
                  <c:v>814534.34901008313</c:v>
                </c:pt>
                <c:pt idx="49">
                  <c:v>813761.92018263298</c:v>
                </c:pt>
                <c:pt idx="50">
                  <c:v>813626.02165674069</c:v>
                </c:pt>
                <c:pt idx="51">
                  <c:v>812458.52420051862</c:v>
                </c:pt>
                <c:pt idx="52">
                  <c:v>810491.94437303999</c:v>
                </c:pt>
                <c:pt idx="53">
                  <c:v>808095.64174330269</c:v>
                </c:pt>
                <c:pt idx="54">
                  <c:v>802383.01218540035</c:v>
                </c:pt>
                <c:pt idx="55">
                  <c:v>801150.23177003511</c:v>
                </c:pt>
                <c:pt idx="56">
                  <c:v>800904.01768279448</c:v>
                </c:pt>
                <c:pt idx="57">
                  <c:v>799041.86565759254</c:v>
                </c:pt>
                <c:pt idx="58">
                  <c:v>795337.95201715583</c:v>
                </c:pt>
                <c:pt idx="59">
                  <c:v>792989.82770828414</c:v>
                </c:pt>
                <c:pt idx="60">
                  <c:v>791967.53264350828</c:v>
                </c:pt>
                <c:pt idx="61">
                  <c:v>790854.34328112123</c:v>
                </c:pt>
                <c:pt idx="62">
                  <c:v>790210.06225179776</c:v>
                </c:pt>
                <c:pt idx="63">
                  <c:v>789984.02066983527</c:v>
                </c:pt>
                <c:pt idx="64">
                  <c:v>788226.56239655742</c:v>
                </c:pt>
                <c:pt idx="65">
                  <c:v>785236.57244716072</c:v>
                </c:pt>
                <c:pt idx="66">
                  <c:v>783649.81508234609</c:v>
                </c:pt>
                <c:pt idx="67">
                  <c:v>777270.29045643157</c:v>
                </c:pt>
                <c:pt idx="68">
                  <c:v>772902.32537490129</c:v>
                </c:pt>
                <c:pt idx="69">
                  <c:v>767878.30108499096</c:v>
                </c:pt>
                <c:pt idx="70">
                  <c:v>754550.8210726151</c:v>
                </c:pt>
                <c:pt idx="71">
                  <c:v>752042.60409941897</c:v>
                </c:pt>
                <c:pt idx="72">
                  <c:v>727444.63179628353</c:v>
                </c:pt>
                <c:pt idx="73">
                  <c:v>717786.21928166354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272"/>
        <c:axId val="388180224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738791266450361"/>
                  <c:y val="-0.87502999848774743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AA-4F25-99C3-095E08502591}"/>
                </c:ext>
              </c:extLst>
            </c:dLbl>
            <c:dLbl>
              <c:idx val="7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AA-4F25-99C3-095E085025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市区町村別_医療費!$AE$6:$AE$79</c:f>
              <c:numCache>
                <c:formatCode>General</c:formatCode>
                <c:ptCount val="74"/>
                <c:pt idx="0">
                  <c:v>858076.51214747573</c:v>
                </c:pt>
                <c:pt idx="1">
                  <c:v>858076.51214747573</c:v>
                </c:pt>
                <c:pt idx="2">
                  <c:v>858076.51214747573</c:v>
                </c:pt>
                <c:pt idx="3">
                  <c:v>858076.51214747573</c:v>
                </c:pt>
                <c:pt idx="4">
                  <c:v>858076.51214747573</c:v>
                </c:pt>
                <c:pt idx="5">
                  <c:v>858076.51214747573</c:v>
                </c:pt>
                <c:pt idx="6">
                  <c:v>858076.51214747573</c:v>
                </c:pt>
                <c:pt idx="7">
                  <c:v>858076.51214747573</c:v>
                </c:pt>
                <c:pt idx="8">
                  <c:v>858076.51214747573</c:v>
                </c:pt>
                <c:pt idx="9">
                  <c:v>858076.51214747573</c:v>
                </c:pt>
                <c:pt idx="10">
                  <c:v>858076.51214747573</c:v>
                </c:pt>
                <c:pt idx="11">
                  <c:v>858076.51214747573</c:v>
                </c:pt>
                <c:pt idx="12">
                  <c:v>858076.51214747573</c:v>
                </c:pt>
                <c:pt idx="13">
                  <c:v>858076.51214747573</c:v>
                </c:pt>
                <c:pt idx="14">
                  <c:v>858076.51214747573</c:v>
                </c:pt>
                <c:pt idx="15">
                  <c:v>858076.51214747573</c:v>
                </c:pt>
                <c:pt idx="16">
                  <c:v>858076.51214747573</c:v>
                </c:pt>
                <c:pt idx="17">
                  <c:v>858076.51214747573</c:v>
                </c:pt>
                <c:pt idx="18">
                  <c:v>858076.51214747573</c:v>
                </c:pt>
                <c:pt idx="19">
                  <c:v>858076.51214747573</c:v>
                </c:pt>
                <c:pt idx="20">
                  <c:v>858076.51214747573</c:v>
                </c:pt>
                <c:pt idx="21">
                  <c:v>858076.51214747573</c:v>
                </c:pt>
                <c:pt idx="22">
                  <c:v>858076.51214747573</c:v>
                </c:pt>
                <c:pt idx="23">
                  <c:v>858076.51214747573</c:v>
                </c:pt>
                <c:pt idx="24">
                  <c:v>858076.51214747573</c:v>
                </c:pt>
                <c:pt idx="25">
                  <c:v>858076.51214747573</c:v>
                </c:pt>
                <c:pt idx="26">
                  <c:v>858076.51214747573</c:v>
                </c:pt>
                <c:pt idx="27">
                  <c:v>858076.51214747573</c:v>
                </c:pt>
                <c:pt idx="28">
                  <c:v>858076.51214747573</c:v>
                </c:pt>
                <c:pt idx="29">
                  <c:v>858076.51214747573</c:v>
                </c:pt>
                <c:pt idx="30">
                  <c:v>858076.51214747573</c:v>
                </c:pt>
                <c:pt idx="31">
                  <c:v>858076.51214747573</c:v>
                </c:pt>
                <c:pt idx="32">
                  <c:v>858076.51214747573</c:v>
                </c:pt>
                <c:pt idx="33">
                  <c:v>858076.51214747573</c:v>
                </c:pt>
                <c:pt idx="34">
                  <c:v>858076.51214747573</c:v>
                </c:pt>
                <c:pt idx="35">
                  <c:v>858076.51214747573</c:v>
                </c:pt>
                <c:pt idx="36">
                  <c:v>858076.51214747573</c:v>
                </c:pt>
                <c:pt idx="37">
                  <c:v>858076.51214747573</c:v>
                </c:pt>
                <c:pt idx="38">
                  <c:v>858076.51214747573</c:v>
                </c:pt>
                <c:pt idx="39">
                  <c:v>858076.51214747573</c:v>
                </c:pt>
                <c:pt idx="40">
                  <c:v>858076.51214747573</c:v>
                </c:pt>
                <c:pt idx="41">
                  <c:v>858076.51214747573</c:v>
                </c:pt>
                <c:pt idx="42">
                  <c:v>858076.51214747573</c:v>
                </c:pt>
                <c:pt idx="43">
                  <c:v>858076.51214747573</c:v>
                </c:pt>
                <c:pt idx="44">
                  <c:v>858076.51214747573</c:v>
                </c:pt>
                <c:pt idx="45">
                  <c:v>858076.51214747573</c:v>
                </c:pt>
                <c:pt idx="46">
                  <c:v>858076.51214747573</c:v>
                </c:pt>
                <c:pt idx="47">
                  <c:v>858076.51214747573</c:v>
                </c:pt>
                <c:pt idx="48">
                  <c:v>858076.51214747573</c:v>
                </c:pt>
                <c:pt idx="49">
                  <c:v>858076.51214747573</c:v>
                </c:pt>
                <c:pt idx="50">
                  <c:v>858076.51214747573</c:v>
                </c:pt>
                <c:pt idx="51">
                  <c:v>858076.51214747573</c:v>
                </c:pt>
                <c:pt idx="52">
                  <c:v>858076.51214747573</c:v>
                </c:pt>
                <c:pt idx="53">
                  <c:v>858076.51214747573</c:v>
                </c:pt>
                <c:pt idx="54">
                  <c:v>858076.51214747573</c:v>
                </c:pt>
                <c:pt idx="55">
                  <c:v>858076.51214747573</c:v>
                </c:pt>
                <c:pt idx="56">
                  <c:v>858076.51214747573</c:v>
                </c:pt>
                <c:pt idx="57">
                  <c:v>858076.51214747573</c:v>
                </c:pt>
                <c:pt idx="58">
                  <c:v>858076.51214747573</c:v>
                </c:pt>
                <c:pt idx="59">
                  <c:v>858076.51214747573</c:v>
                </c:pt>
                <c:pt idx="60">
                  <c:v>858076.51214747573</c:v>
                </c:pt>
                <c:pt idx="61">
                  <c:v>858076.51214747573</c:v>
                </c:pt>
                <c:pt idx="62">
                  <c:v>858076.51214747573</c:v>
                </c:pt>
                <c:pt idx="63">
                  <c:v>858076.51214747573</c:v>
                </c:pt>
                <c:pt idx="64">
                  <c:v>858076.51214747573</c:v>
                </c:pt>
                <c:pt idx="65">
                  <c:v>858076.51214747573</c:v>
                </c:pt>
                <c:pt idx="66">
                  <c:v>858076.51214747573</c:v>
                </c:pt>
                <c:pt idx="67">
                  <c:v>858076.51214747573</c:v>
                </c:pt>
                <c:pt idx="68">
                  <c:v>858076.51214747573</c:v>
                </c:pt>
                <c:pt idx="69">
                  <c:v>858076.51214747573</c:v>
                </c:pt>
                <c:pt idx="70">
                  <c:v>858076.51214747573</c:v>
                </c:pt>
                <c:pt idx="71">
                  <c:v>858076.51214747573</c:v>
                </c:pt>
                <c:pt idx="72">
                  <c:v>858076.51214747573</c:v>
                </c:pt>
                <c:pt idx="73">
                  <c:v>858076.51214747573</c:v>
                </c:pt>
              </c:numCache>
            </c:numRef>
          </c:xVal>
          <c:yVal>
            <c:numRef>
              <c:f>市区町村別_医療費!$AJ$6:$AJ$79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91E-4AA0-AE64-CC5B7BE92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181376"/>
        <c:axId val="388180800"/>
      </c:scatterChart>
      <c:catAx>
        <c:axId val="387894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180224"/>
        <c:crosses val="autoZero"/>
        <c:auto val="1"/>
        <c:lblAlgn val="ctr"/>
        <c:lblOffset val="100"/>
        <c:noMultiLvlLbl val="0"/>
      </c:catAx>
      <c:valAx>
        <c:axId val="388180224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1388401559454191"/>
              <c:y val="3.1494582690329218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7894272"/>
        <c:crosses val="autoZero"/>
        <c:crossBetween val="between"/>
      </c:valAx>
      <c:valAx>
        <c:axId val="388180800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181376"/>
        <c:crosses val="max"/>
        <c:crossBetween val="midCat"/>
      </c:valAx>
      <c:valAx>
        <c:axId val="3881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0800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252727568078444"/>
          <c:y val="1.2600679816983661E-2"/>
          <c:w val="0.61498862897985707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37789855072463"/>
          <c:y val="7.2786609996886034E-2"/>
          <c:w val="0.78627669082125606"/>
          <c:h val="0.895679092721193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市区町村別_医療費!$T$4</c:f>
              <c:strCache>
                <c:ptCount val="1"/>
                <c:pt idx="0">
                  <c:v>レセプト一件当たりの医療費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30-4AFE-9219-88E29E0D284B}"/>
                </c:ext>
              </c:extLst>
            </c:dLbl>
            <c:dLbl>
              <c:idx val="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30-4AFE-9219-88E29E0D284B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30-4AFE-9219-88E29E0D284B}"/>
                </c:ext>
              </c:extLst>
            </c:dLbl>
            <c:dLbl>
              <c:idx val="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30-4AFE-9219-88E29E0D284B}"/>
                </c:ext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30-4AFE-9219-88E29E0D284B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30-4AFE-9219-88E29E0D284B}"/>
                </c:ext>
              </c:extLst>
            </c:dLbl>
            <c:dLbl>
              <c:idx val="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30-4AFE-9219-88E29E0D284B}"/>
                </c:ext>
              </c:extLst>
            </c:dLbl>
            <c:dLbl>
              <c:idx val="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30-4AFE-9219-88E29E0D284B}"/>
                </c:ext>
              </c:extLst>
            </c:dLbl>
            <c:dLbl>
              <c:idx val="8"/>
              <c:layout>
                <c:manualLayout>
                  <c:x val="-1.140429993543653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30-4AFE-9219-88E29E0D284B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30-4AFE-9219-88E29E0D284B}"/>
                </c:ext>
              </c:extLst>
            </c:dLbl>
            <c:dLbl>
              <c:idx val="1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330-4AFE-9219-88E29E0D284B}"/>
                </c:ext>
              </c:extLst>
            </c:dLbl>
            <c:dLbl>
              <c:idx val="1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30-4AFE-9219-88E29E0D284B}"/>
                </c:ext>
              </c:extLst>
            </c:dLbl>
            <c:dLbl>
              <c:idx val="12"/>
              <c:layout>
                <c:manualLayout>
                  <c:x val="-1.140429993543653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30-4AFE-9219-88E29E0D284B}"/>
                </c:ext>
              </c:extLst>
            </c:dLbl>
            <c:dLbl>
              <c:idx val="1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30-4AFE-9219-88E29E0D284B}"/>
                </c:ext>
              </c:extLst>
            </c:dLbl>
            <c:dLbl>
              <c:idx val="1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30-4AFE-9219-88E29E0D284B}"/>
                </c:ext>
              </c:extLst>
            </c:dLbl>
            <c:dLbl>
              <c:idx val="1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30-4AFE-9219-88E29E0D284B}"/>
                </c:ext>
              </c:extLst>
            </c:dLbl>
            <c:dLbl>
              <c:idx val="1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30-4AFE-9219-88E29E0D284B}"/>
                </c:ext>
              </c:extLst>
            </c:dLbl>
            <c:dLbl>
              <c:idx val="1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330-4AFE-9219-88E29E0D284B}"/>
                </c:ext>
              </c:extLst>
            </c:dLbl>
            <c:dLbl>
              <c:idx val="1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30-4AFE-9219-88E29E0D284B}"/>
                </c:ext>
              </c:extLst>
            </c:dLbl>
            <c:dLbl>
              <c:idx val="1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330-4AFE-9219-88E29E0D284B}"/>
                </c:ext>
              </c:extLst>
            </c:dLbl>
            <c:dLbl>
              <c:idx val="2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330-4AFE-9219-88E29E0D284B}"/>
                </c:ext>
              </c:extLst>
            </c:dLbl>
            <c:dLbl>
              <c:idx val="21"/>
              <c:layout>
                <c:manualLayout>
                  <c:x val="-1.140429993543653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330-4AFE-9219-88E29E0D284B}"/>
                </c:ext>
              </c:extLst>
            </c:dLbl>
            <c:dLbl>
              <c:idx val="2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330-4AFE-9219-88E29E0D284B}"/>
                </c:ext>
              </c:extLst>
            </c:dLbl>
            <c:dLbl>
              <c:idx val="2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330-4AFE-9219-88E29E0D284B}"/>
                </c:ext>
              </c:extLst>
            </c:dLbl>
            <c:dLbl>
              <c:idx val="2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330-4AFE-9219-88E29E0D284B}"/>
                </c:ext>
              </c:extLst>
            </c:dLbl>
            <c:dLbl>
              <c:idx val="2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330-4AFE-9219-88E29E0D284B}"/>
                </c:ext>
              </c:extLst>
            </c:dLbl>
            <c:dLbl>
              <c:idx val="2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330-4AFE-9219-88E29E0D284B}"/>
                </c:ext>
              </c:extLst>
            </c:dLbl>
            <c:dLbl>
              <c:idx val="27"/>
              <c:layout>
                <c:manualLayout>
                  <c:x val="-1.140429993543653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330-4AFE-9219-88E29E0D284B}"/>
                </c:ext>
              </c:extLst>
            </c:dLbl>
            <c:dLbl>
              <c:idx val="28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330-4AFE-9219-88E29E0D284B}"/>
                </c:ext>
              </c:extLst>
            </c:dLbl>
            <c:dLbl>
              <c:idx val="29"/>
              <c:layout>
                <c:manualLayout>
                  <c:x val="-1.140429993543653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330-4AFE-9219-88E29E0D284B}"/>
                </c:ext>
              </c:extLst>
            </c:dLbl>
            <c:dLbl>
              <c:idx val="30"/>
              <c:layout>
                <c:manualLayout>
                  <c:x val="-1.140429993543653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330-4AFE-9219-88E29E0D284B}"/>
                </c:ext>
              </c:extLst>
            </c:dLbl>
            <c:dLbl>
              <c:idx val="31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330-4AFE-9219-88E29E0D284B}"/>
                </c:ext>
              </c:extLst>
            </c:dLbl>
            <c:dLbl>
              <c:idx val="3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330-4AFE-9219-88E29E0D284B}"/>
                </c:ext>
              </c:extLst>
            </c:dLbl>
            <c:dLbl>
              <c:idx val="3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330-4AFE-9219-88E29E0D284B}"/>
                </c:ext>
              </c:extLst>
            </c:dLbl>
            <c:dLbl>
              <c:idx val="3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330-4AFE-9219-88E29E0D284B}"/>
                </c:ext>
              </c:extLst>
            </c:dLbl>
            <c:dLbl>
              <c:idx val="3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330-4AFE-9219-88E29E0D284B}"/>
                </c:ext>
              </c:extLst>
            </c:dLbl>
            <c:dLbl>
              <c:idx val="36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330-4AFE-9219-88E29E0D284B}"/>
                </c:ext>
              </c:extLst>
            </c:dLbl>
            <c:dLbl>
              <c:idx val="3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330-4AFE-9219-88E29E0D284B}"/>
                </c:ext>
              </c:extLst>
            </c:dLbl>
            <c:dLbl>
              <c:idx val="38"/>
              <c:layout>
                <c:manualLayout>
                  <c:x val="-1.140429993543653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C330-4AFE-9219-88E29E0D284B}"/>
                </c:ext>
              </c:extLst>
            </c:dLbl>
            <c:dLbl>
              <c:idx val="39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C330-4AFE-9219-88E29E0D284B}"/>
                </c:ext>
              </c:extLst>
            </c:dLbl>
            <c:dLbl>
              <c:idx val="40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C330-4AFE-9219-88E29E0D284B}"/>
                </c:ext>
              </c:extLst>
            </c:dLbl>
            <c:dLbl>
              <c:idx val="41"/>
              <c:layout>
                <c:manualLayout>
                  <c:x val="-1.140429993543653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C330-4AFE-9219-88E29E0D284B}"/>
                </c:ext>
              </c:extLst>
            </c:dLbl>
            <c:dLbl>
              <c:idx val="42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C330-4AFE-9219-88E29E0D284B}"/>
                </c:ext>
              </c:extLst>
            </c:dLbl>
            <c:dLbl>
              <c:idx val="43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C330-4AFE-9219-88E29E0D284B}"/>
                </c:ext>
              </c:extLst>
            </c:dLbl>
            <c:dLbl>
              <c:idx val="44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C330-4AFE-9219-88E29E0D284B}"/>
                </c:ext>
              </c:extLst>
            </c:dLbl>
            <c:dLbl>
              <c:idx val="45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C330-4AFE-9219-88E29E0D284B}"/>
                </c:ext>
              </c:extLst>
            </c:dLbl>
            <c:dLbl>
              <c:idx val="46"/>
              <c:layout>
                <c:manualLayout>
                  <c:x val="1.5551497743930753E-3"/>
                  <c:y val="1.613644592892916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30-4AFE-9219-88E29E0D284B}"/>
                </c:ext>
              </c:extLst>
            </c:dLbl>
            <c:dLbl>
              <c:idx val="47"/>
              <c:layout>
                <c:manualLayout>
                  <c:x val="4.66544932317922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30-4AFE-9219-88E29E0D284B}"/>
                </c:ext>
              </c:extLst>
            </c:dLbl>
            <c:dLbl>
              <c:idx val="48"/>
              <c:layout>
                <c:manualLayout>
                  <c:x val="4.66544932317922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30-4AFE-9219-88E29E0D284B}"/>
                </c:ext>
              </c:extLst>
            </c:dLbl>
            <c:dLbl>
              <c:idx val="49"/>
              <c:layout>
                <c:manualLayout>
                  <c:x val="4.66544932317922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30-4AFE-9219-88E29E0D284B}"/>
                </c:ext>
              </c:extLst>
            </c:dLbl>
            <c:dLbl>
              <c:idx val="50"/>
              <c:layout>
                <c:manualLayout>
                  <c:x val="6.5225675498284683E-3"/>
                  <c:y val="2.420466887085139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F9-482D-BCBC-D744EF836463}"/>
                </c:ext>
              </c:extLst>
            </c:dLbl>
            <c:dLbl>
              <c:idx val="51"/>
              <c:layout>
                <c:manualLayout>
                  <c:x val="8.0777173242215436E-3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F9-482D-BCBC-D744EF836463}"/>
                </c:ext>
              </c:extLst>
            </c:dLbl>
            <c:dLbl>
              <c:idx val="52"/>
              <c:layout>
                <c:manualLayout>
                  <c:x val="9.632867098614618E-3"/>
                  <c:y val="-1.0244222688440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F9-482D-BCBC-D744EF836463}"/>
                </c:ext>
              </c:extLst>
            </c:dLbl>
            <c:dLbl>
              <c:idx val="53"/>
              <c:layout>
                <c:manualLayout>
                  <c:x val="9.7838513247425884E-3"/>
                  <c:y val="-1.0244222688440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F9-482D-BCBC-D744EF836463}"/>
                </c:ext>
              </c:extLst>
            </c:dLbl>
            <c:dLbl>
              <c:idx val="54"/>
              <c:layout>
                <c:manualLayout>
                  <c:x val="9.7838513247427029E-3"/>
                  <c:y val="3.2272891827801853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F9-482D-BCBC-D744EF836463}"/>
                </c:ext>
              </c:extLst>
            </c:dLbl>
            <c:dLbl>
              <c:idx val="55"/>
              <c:layout>
                <c:manualLayout>
                  <c:x val="1.0085942229737011E-2"/>
                  <c:y val="1.613644591390092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F9-482D-BCBC-D744EF836463}"/>
                </c:ext>
              </c:extLst>
            </c:dLbl>
            <c:dLbl>
              <c:idx val="56"/>
              <c:layout>
                <c:manualLayout>
                  <c:x val="1.4902375779044319E-2"/>
                  <c:y val="8.2187637664293094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F9-482D-BCBC-D744EF836463}"/>
                </c:ext>
              </c:extLst>
            </c:dLbl>
            <c:dLbl>
              <c:idx val="57"/>
              <c:layout>
                <c:manualLayout>
                  <c:x val="1.3347226004651245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F9-482D-BCBC-D744EF836463}"/>
                </c:ext>
              </c:extLst>
            </c:dLbl>
            <c:dLbl>
              <c:idx val="58"/>
              <c:layout>
                <c:manualLayout>
                  <c:x val="1.490237577904431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F9-482D-BCBC-D744EF836463}"/>
                </c:ext>
              </c:extLst>
            </c:dLbl>
            <c:dLbl>
              <c:idx val="59"/>
              <c:layout>
                <c:manualLayout>
                  <c:x val="1.816365955395844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F9-482D-BCBC-D744EF836463}"/>
                </c:ext>
              </c:extLst>
            </c:dLbl>
            <c:dLbl>
              <c:idx val="60"/>
              <c:layout>
                <c:manualLayout>
                  <c:x val="2.1273959102744704E-2"/>
                  <c:y val="4.840933774170278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F9-482D-BCBC-D744EF836463}"/>
                </c:ext>
              </c:extLst>
            </c:dLbl>
            <c:dLbl>
              <c:idx val="61"/>
              <c:layout>
                <c:manualLayout>
                  <c:x val="2.1575927555000873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F9-482D-BCBC-D744EF836463}"/>
                </c:ext>
              </c:extLst>
            </c:dLbl>
            <c:dLbl>
              <c:idx val="62"/>
              <c:layout>
                <c:manualLayout>
                  <c:x val="2.3433168234388256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F9-482D-BCBC-D744EF836463}"/>
                </c:ext>
              </c:extLst>
            </c:dLbl>
            <c:dLbl>
              <c:idx val="63"/>
              <c:layout>
                <c:manualLayout>
                  <c:x val="2.5139302234909299E-2"/>
                  <c:y val="1.5308640462214704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F9-482D-BCBC-D744EF836463}"/>
                </c:ext>
              </c:extLst>
            </c:dLbl>
            <c:dLbl>
              <c:idx val="64"/>
              <c:layout>
                <c:manualLayout>
                  <c:x val="2.6045330044416056E-2"/>
                  <c:y val="1.643752753285861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F9-482D-BCBC-D744EF836463}"/>
                </c:ext>
              </c:extLst>
            </c:dLbl>
            <c:dLbl>
              <c:idx val="65"/>
              <c:layout>
                <c:manualLayout>
                  <c:x val="2.4490180270022983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F9-482D-BCBC-D744EF836463}"/>
                </c:ext>
              </c:extLst>
            </c:dLbl>
            <c:dLbl>
              <c:idx val="66"/>
              <c:layout>
                <c:manualLayout>
                  <c:x val="2.6347298496672226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F9-482D-BCBC-D744EF836463}"/>
                </c:ext>
              </c:extLst>
            </c:dLbl>
            <c:dLbl>
              <c:idx val="67"/>
              <c:layout>
                <c:manualLayout>
                  <c:x val="3.0347951904482945E-2"/>
                  <c:y val="4.034111478475231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F9-482D-BCBC-D744EF836463}"/>
                </c:ext>
              </c:extLst>
            </c:dLbl>
            <c:dLbl>
              <c:idx val="68"/>
              <c:layout>
                <c:manualLayout>
                  <c:x val="3.265814526225446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30-4AFE-9219-88E29E0D284B}"/>
                </c:ext>
              </c:extLst>
            </c:dLbl>
            <c:dLbl>
              <c:idx val="69"/>
              <c:layout>
                <c:manualLayout>
                  <c:x val="3.5768444811040731E-2"/>
                  <c:y val="8.0682229569504631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C330-4AFE-9219-88E29E0D284B}"/>
                </c:ext>
              </c:extLst>
            </c:dLbl>
            <c:dLbl>
              <c:idx val="70"/>
              <c:layout>
                <c:manualLayout>
                  <c:x val="3.7294909446891823E-2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C330-4AFE-9219-88E29E0D284B}"/>
                </c:ext>
              </c:extLst>
            </c:dLbl>
            <c:dLbl>
              <c:idx val="71"/>
              <c:layout>
                <c:manualLayout>
                  <c:x val="-4.665449323179339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C330-4AFE-9219-88E29E0D284B}"/>
                </c:ext>
              </c:extLst>
            </c:dLbl>
            <c:dLbl>
              <c:idx val="72"/>
              <c:layout>
                <c:manualLayout>
                  <c:x val="-4.66544932317922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C330-4AFE-9219-88E29E0D284B}"/>
                </c:ext>
              </c:extLst>
            </c:dLbl>
            <c:dLbl>
              <c:idx val="73"/>
              <c:layout>
                <c:manualLayout>
                  <c:x val="-4.665449323179225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C330-4AFE-9219-88E29E0D284B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市区町村別_医療費!$T$6:$T$79</c:f>
              <c:strCache>
                <c:ptCount val="74"/>
                <c:pt idx="0">
                  <c:v>能勢町</c:v>
                </c:pt>
                <c:pt idx="1">
                  <c:v>千早赤阪村</c:v>
                </c:pt>
                <c:pt idx="2">
                  <c:v>岸和田市</c:v>
                </c:pt>
                <c:pt idx="3">
                  <c:v>貝塚市</c:v>
                </c:pt>
                <c:pt idx="4">
                  <c:v>泉南市</c:v>
                </c:pt>
                <c:pt idx="5">
                  <c:v>堺市美原区</c:v>
                </c:pt>
                <c:pt idx="6">
                  <c:v>岬町</c:v>
                </c:pt>
                <c:pt idx="7">
                  <c:v>大正区</c:v>
                </c:pt>
                <c:pt idx="8">
                  <c:v>和泉市</c:v>
                </c:pt>
                <c:pt idx="9">
                  <c:v>阪南市</c:v>
                </c:pt>
                <c:pt idx="10">
                  <c:v>此花区</c:v>
                </c:pt>
                <c:pt idx="11">
                  <c:v>大阪狭山市</c:v>
                </c:pt>
                <c:pt idx="12">
                  <c:v>堺市中区</c:v>
                </c:pt>
                <c:pt idx="13">
                  <c:v>富田林市</c:v>
                </c:pt>
                <c:pt idx="14">
                  <c:v>大東市</c:v>
                </c:pt>
                <c:pt idx="15">
                  <c:v>堺市堺区</c:v>
                </c:pt>
                <c:pt idx="16">
                  <c:v>太子町</c:v>
                </c:pt>
                <c:pt idx="17">
                  <c:v>堺市東区</c:v>
                </c:pt>
                <c:pt idx="18">
                  <c:v>福島区</c:v>
                </c:pt>
                <c:pt idx="19">
                  <c:v>忠岡町</c:v>
                </c:pt>
                <c:pt idx="20">
                  <c:v>泉佐野市</c:v>
                </c:pt>
                <c:pt idx="21">
                  <c:v>浪速区</c:v>
                </c:pt>
                <c:pt idx="22">
                  <c:v>堺市</c:v>
                </c:pt>
                <c:pt idx="23">
                  <c:v>西成区</c:v>
                </c:pt>
                <c:pt idx="24">
                  <c:v>旭区</c:v>
                </c:pt>
                <c:pt idx="25">
                  <c:v>高石市</c:v>
                </c:pt>
                <c:pt idx="26">
                  <c:v>田尻町</c:v>
                </c:pt>
                <c:pt idx="27">
                  <c:v>四條畷市</c:v>
                </c:pt>
                <c:pt idx="28">
                  <c:v>生野区</c:v>
                </c:pt>
                <c:pt idx="29">
                  <c:v>西区</c:v>
                </c:pt>
                <c:pt idx="30">
                  <c:v>堺市北区</c:v>
                </c:pt>
                <c:pt idx="31">
                  <c:v>港区</c:v>
                </c:pt>
                <c:pt idx="32">
                  <c:v>西淀川区</c:v>
                </c:pt>
                <c:pt idx="33">
                  <c:v>堺市南区</c:v>
                </c:pt>
                <c:pt idx="34">
                  <c:v>北区</c:v>
                </c:pt>
                <c:pt idx="35">
                  <c:v>城東区</c:v>
                </c:pt>
                <c:pt idx="36">
                  <c:v>茨木市</c:v>
                </c:pt>
                <c:pt idx="37">
                  <c:v>平野区</c:v>
                </c:pt>
                <c:pt idx="38">
                  <c:v>大阪市</c:v>
                </c:pt>
                <c:pt idx="39">
                  <c:v>東住吉区</c:v>
                </c:pt>
                <c:pt idx="40">
                  <c:v>住之江区</c:v>
                </c:pt>
                <c:pt idx="41">
                  <c:v>堺市西区</c:v>
                </c:pt>
                <c:pt idx="42">
                  <c:v>熊取町</c:v>
                </c:pt>
                <c:pt idx="43">
                  <c:v>門真市</c:v>
                </c:pt>
                <c:pt idx="44">
                  <c:v>鶴見区</c:v>
                </c:pt>
                <c:pt idx="45">
                  <c:v>河南町</c:v>
                </c:pt>
                <c:pt idx="46">
                  <c:v>東大阪市</c:v>
                </c:pt>
                <c:pt idx="47">
                  <c:v>守口市</c:v>
                </c:pt>
                <c:pt idx="48">
                  <c:v>枚方市</c:v>
                </c:pt>
                <c:pt idx="49">
                  <c:v>中央区</c:v>
                </c:pt>
                <c:pt idx="50">
                  <c:v>東成区</c:v>
                </c:pt>
                <c:pt idx="51">
                  <c:v>淀川区</c:v>
                </c:pt>
                <c:pt idx="52">
                  <c:v>天王寺区</c:v>
                </c:pt>
                <c:pt idx="53">
                  <c:v>住吉区</c:v>
                </c:pt>
                <c:pt idx="54">
                  <c:v>寝屋川市</c:v>
                </c:pt>
                <c:pt idx="55">
                  <c:v>摂津市</c:v>
                </c:pt>
                <c:pt idx="56">
                  <c:v>東淀川区</c:v>
                </c:pt>
                <c:pt idx="57">
                  <c:v>羽曳野市</c:v>
                </c:pt>
                <c:pt idx="58">
                  <c:v>都島区</c:v>
                </c:pt>
                <c:pt idx="59">
                  <c:v>高槻市</c:v>
                </c:pt>
                <c:pt idx="60">
                  <c:v>島本町</c:v>
                </c:pt>
                <c:pt idx="61">
                  <c:v>池田市</c:v>
                </c:pt>
                <c:pt idx="62">
                  <c:v>阿倍野区</c:v>
                </c:pt>
                <c:pt idx="63">
                  <c:v>河内長野市</c:v>
                </c:pt>
                <c:pt idx="64">
                  <c:v>藤井寺市</c:v>
                </c:pt>
                <c:pt idx="65">
                  <c:v>箕面市</c:v>
                </c:pt>
                <c:pt idx="66">
                  <c:v>交野市</c:v>
                </c:pt>
                <c:pt idx="67">
                  <c:v>泉大津市</c:v>
                </c:pt>
                <c:pt idx="68">
                  <c:v>八尾市</c:v>
                </c:pt>
                <c:pt idx="69">
                  <c:v>吹田市</c:v>
                </c:pt>
                <c:pt idx="70">
                  <c:v>豊中市</c:v>
                </c:pt>
                <c:pt idx="71">
                  <c:v>豊能町</c:v>
                </c:pt>
                <c:pt idx="72">
                  <c:v>松原市</c:v>
                </c:pt>
                <c:pt idx="73">
                  <c:v>柏原市</c:v>
                </c:pt>
              </c:strCache>
            </c:strRef>
          </c:cat>
          <c:val>
            <c:numRef>
              <c:f>市区町村別_医療費!$U$6:$U$79</c:f>
              <c:numCache>
                <c:formatCode>General</c:formatCode>
                <c:ptCount val="74"/>
                <c:pt idx="0">
                  <c:v>48083.825915478898</c:v>
                </c:pt>
                <c:pt idx="1">
                  <c:v>41785.732389542187</c:v>
                </c:pt>
                <c:pt idx="2">
                  <c:v>41456.313382584398</c:v>
                </c:pt>
                <c:pt idx="3">
                  <c:v>39461.846890376954</c:v>
                </c:pt>
                <c:pt idx="4">
                  <c:v>39173.280644057486</c:v>
                </c:pt>
                <c:pt idx="5">
                  <c:v>39102.147573829243</c:v>
                </c:pt>
                <c:pt idx="6">
                  <c:v>39057.884213308978</c:v>
                </c:pt>
                <c:pt idx="7">
                  <c:v>38903.924315398377</c:v>
                </c:pt>
                <c:pt idx="8">
                  <c:v>38714.95507801263</c:v>
                </c:pt>
                <c:pt idx="9">
                  <c:v>38664.771377037294</c:v>
                </c:pt>
                <c:pt idx="10">
                  <c:v>38443.297145154807</c:v>
                </c:pt>
                <c:pt idx="11">
                  <c:v>37833.39544745614</c:v>
                </c:pt>
                <c:pt idx="12">
                  <c:v>37501.805305045193</c:v>
                </c:pt>
                <c:pt idx="13">
                  <c:v>37195.88999030141</c:v>
                </c:pt>
                <c:pt idx="14">
                  <c:v>37170.546611502767</c:v>
                </c:pt>
                <c:pt idx="15">
                  <c:v>37140.800569408835</c:v>
                </c:pt>
                <c:pt idx="16">
                  <c:v>37016.03213038417</c:v>
                </c:pt>
                <c:pt idx="17">
                  <c:v>37003.737649438175</c:v>
                </c:pt>
                <c:pt idx="18">
                  <c:v>36818.280349507346</c:v>
                </c:pt>
                <c:pt idx="19">
                  <c:v>36372.845906432747</c:v>
                </c:pt>
                <c:pt idx="20">
                  <c:v>36320.221576942429</c:v>
                </c:pt>
                <c:pt idx="21">
                  <c:v>36319.485345662775</c:v>
                </c:pt>
                <c:pt idx="22">
                  <c:v>36099.590318052753</c:v>
                </c:pt>
                <c:pt idx="23">
                  <c:v>36014.543714943713</c:v>
                </c:pt>
                <c:pt idx="24">
                  <c:v>35965.131213628891</c:v>
                </c:pt>
                <c:pt idx="25">
                  <c:v>35895.113924050631</c:v>
                </c:pt>
                <c:pt idx="26">
                  <c:v>35842.6138938269</c:v>
                </c:pt>
                <c:pt idx="27">
                  <c:v>35690.149543035048</c:v>
                </c:pt>
                <c:pt idx="28">
                  <c:v>35675.403637751464</c:v>
                </c:pt>
                <c:pt idx="29">
                  <c:v>35632.716281782748</c:v>
                </c:pt>
                <c:pt idx="30">
                  <c:v>35512.257797485458</c:v>
                </c:pt>
                <c:pt idx="31">
                  <c:v>35439.180671772127</c:v>
                </c:pt>
                <c:pt idx="32">
                  <c:v>35286.085581688036</c:v>
                </c:pt>
                <c:pt idx="33">
                  <c:v>35121.687604988125</c:v>
                </c:pt>
                <c:pt idx="34">
                  <c:v>35104.850549795599</c:v>
                </c:pt>
                <c:pt idx="35">
                  <c:v>34996.501057420362</c:v>
                </c:pt>
                <c:pt idx="36">
                  <c:v>34920.034673168986</c:v>
                </c:pt>
                <c:pt idx="37">
                  <c:v>34628.414538532648</c:v>
                </c:pt>
                <c:pt idx="38">
                  <c:v>34600.248491330312</c:v>
                </c:pt>
                <c:pt idx="39">
                  <c:v>34561.105472376374</c:v>
                </c:pt>
                <c:pt idx="40">
                  <c:v>34313.581589132955</c:v>
                </c:pt>
                <c:pt idx="41">
                  <c:v>34291.920714388965</c:v>
                </c:pt>
                <c:pt idx="42">
                  <c:v>34277.425900865463</c:v>
                </c:pt>
                <c:pt idx="43">
                  <c:v>34212.273565742755</c:v>
                </c:pt>
                <c:pt idx="44">
                  <c:v>34162.57579389985</c:v>
                </c:pt>
                <c:pt idx="45">
                  <c:v>34141.188345876806</c:v>
                </c:pt>
                <c:pt idx="46">
                  <c:v>34022.807007954099</c:v>
                </c:pt>
                <c:pt idx="47">
                  <c:v>33781.84787855469</c:v>
                </c:pt>
                <c:pt idx="48">
                  <c:v>33741.964428542989</c:v>
                </c:pt>
                <c:pt idx="49">
                  <c:v>33581.391329608938</c:v>
                </c:pt>
                <c:pt idx="50">
                  <c:v>33502.611566738145</c:v>
                </c:pt>
                <c:pt idx="51">
                  <c:v>33400.648872913254</c:v>
                </c:pt>
                <c:pt idx="52">
                  <c:v>33326.988203129433</c:v>
                </c:pt>
                <c:pt idx="53">
                  <c:v>33244.09201015476</c:v>
                </c:pt>
                <c:pt idx="54">
                  <c:v>33220.191259094383</c:v>
                </c:pt>
                <c:pt idx="55">
                  <c:v>33215.800654905339</c:v>
                </c:pt>
                <c:pt idx="56">
                  <c:v>32904.238693423067</c:v>
                </c:pt>
                <c:pt idx="57">
                  <c:v>32882.259163069473</c:v>
                </c:pt>
                <c:pt idx="58">
                  <c:v>32783.377668240602</c:v>
                </c:pt>
                <c:pt idx="59">
                  <c:v>32539.392735203772</c:v>
                </c:pt>
                <c:pt idx="60">
                  <c:v>32382.748271080756</c:v>
                </c:pt>
                <c:pt idx="61">
                  <c:v>32326.180606883376</c:v>
                </c:pt>
                <c:pt idx="62">
                  <c:v>32095.824735929993</c:v>
                </c:pt>
                <c:pt idx="63">
                  <c:v>32080.687155127769</c:v>
                </c:pt>
                <c:pt idx="64">
                  <c:v>32048.257807607322</c:v>
                </c:pt>
                <c:pt idx="65">
                  <c:v>31996.36437967838</c:v>
                </c:pt>
                <c:pt idx="66">
                  <c:v>31833.46979696125</c:v>
                </c:pt>
                <c:pt idx="67">
                  <c:v>31519.262708770322</c:v>
                </c:pt>
                <c:pt idx="68">
                  <c:v>31425.835613011084</c:v>
                </c:pt>
                <c:pt idx="69">
                  <c:v>31110.771346102982</c:v>
                </c:pt>
                <c:pt idx="70">
                  <c:v>30971.638051975839</c:v>
                </c:pt>
                <c:pt idx="71">
                  <c:v>30543.411955025651</c:v>
                </c:pt>
                <c:pt idx="72">
                  <c:v>30172.555051233514</c:v>
                </c:pt>
                <c:pt idx="73">
                  <c:v>28514.608646311081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82208"/>
        <c:axId val="388184832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 cmpd="sng">
              <a:solidFill>
                <a:srgbClr val="BE4B48"/>
              </a:solidFill>
              <a:prstDash val="solid"/>
            </a:ln>
          </c:spPr>
          <c:marker>
            <c:symbol val="none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6-9F51-476A-A2B5-9E722BBFB642}"/>
              </c:ext>
            </c:extLst>
          </c:dPt>
          <c:dLbls>
            <c:dLbl>
              <c:idx val="0"/>
              <c:layout>
                <c:manualLayout>
                  <c:x val="-0.1210363436123348"/>
                  <c:y val="-0.877712356418197"/>
                </c:manualLayout>
              </c:layout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45-4F30-A8A5-EF929813A3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市区町村別_医療費!$AF$6:$AF$79</c:f>
              <c:numCache>
                <c:formatCode>General</c:formatCode>
                <c:ptCount val="74"/>
                <c:pt idx="0">
                  <c:v>34204.016912108687</c:v>
                </c:pt>
                <c:pt idx="1">
                  <c:v>34204.016912108687</c:v>
                </c:pt>
                <c:pt idx="2">
                  <c:v>34204.016912108687</c:v>
                </c:pt>
                <c:pt idx="3">
                  <c:v>34204.016912108687</c:v>
                </c:pt>
                <c:pt idx="4">
                  <c:v>34204.016912108687</c:v>
                </c:pt>
                <c:pt idx="5">
                  <c:v>34204.016912108687</c:v>
                </c:pt>
                <c:pt idx="6">
                  <c:v>34204.016912108687</c:v>
                </c:pt>
                <c:pt idx="7">
                  <c:v>34204.016912108687</c:v>
                </c:pt>
                <c:pt idx="8">
                  <c:v>34204.016912108687</c:v>
                </c:pt>
                <c:pt idx="9">
                  <c:v>34204.016912108687</c:v>
                </c:pt>
                <c:pt idx="10">
                  <c:v>34204.016912108687</c:v>
                </c:pt>
                <c:pt idx="11">
                  <c:v>34204.016912108687</c:v>
                </c:pt>
                <c:pt idx="12">
                  <c:v>34204.016912108687</c:v>
                </c:pt>
                <c:pt idx="13">
                  <c:v>34204.016912108687</c:v>
                </c:pt>
                <c:pt idx="14">
                  <c:v>34204.016912108687</c:v>
                </c:pt>
                <c:pt idx="15">
                  <c:v>34204.016912108687</c:v>
                </c:pt>
                <c:pt idx="16">
                  <c:v>34204.016912108687</c:v>
                </c:pt>
                <c:pt idx="17">
                  <c:v>34204.016912108687</c:v>
                </c:pt>
                <c:pt idx="18">
                  <c:v>34204.016912108687</c:v>
                </c:pt>
                <c:pt idx="19">
                  <c:v>34204.016912108687</c:v>
                </c:pt>
                <c:pt idx="20">
                  <c:v>34204.016912108687</c:v>
                </c:pt>
                <c:pt idx="21">
                  <c:v>34204.016912108687</c:v>
                </c:pt>
                <c:pt idx="22">
                  <c:v>34204.016912108687</c:v>
                </c:pt>
                <c:pt idx="23">
                  <c:v>34204.016912108687</c:v>
                </c:pt>
                <c:pt idx="24">
                  <c:v>34204.016912108687</c:v>
                </c:pt>
                <c:pt idx="25">
                  <c:v>34204.016912108687</c:v>
                </c:pt>
                <c:pt idx="26">
                  <c:v>34204.016912108687</c:v>
                </c:pt>
                <c:pt idx="27">
                  <c:v>34204.016912108687</c:v>
                </c:pt>
                <c:pt idx="28">
                  <c:v>34204.016912108687</c:v>
                </c:pt>
                <c:pt idx="29">
                  <c:v>34204.016912108687</c:v>
                </c:pt>
                <c:pt idx="30">
                  <c:v>34204.016912108687</c:v>
                </c:pt>
                <c:pt idx="31">
                  <c:v>34204.016912108687</c:v>
                </c:pt>
                <c:pt idx="32">
                  <c:v>34204.016912108687</c:v>
                </c:pt>
                <c:pt idx="33">
                  <c:v>34204.016912108687</c:v>
                </c:pt>
                <c:pt idx="34">
                  <c:v>34204.016912108687</c:v>
                </c:pt>
                <c:pt idx="35">
                  <c:v>34204.016912108687</c:v>
                </c:pt>
                <c:pt idx="36">
                  <c:v>34204.016912108687</c:v>
                </c:pt>
                <c:pt idx="37">
                  <c:v>34204.016912108687</c:v>
                </c:pt>
                <c:pt idx="38">
                  <c:v>34204.016912108687</c:v>
                </c:pt>
                <c:pt idx="39">
                  <c:v>34204.016912108687</c:v>
                </c:pt>
                <c:pt idx="40">
                  <c:v>34204.016912108687</c:v>
                </c:pt>
                <c:pt idx="41">
                  <c:v>34204.016912108687</c:v>
                </c:pt>
                <c:pt idx="42">
                  <c:v>34204.016912108687</c:v>
                </c:pt>
                <c:pt idx="43">
                  <c:v>34204.016912108687</c:v>
                </c:pt>
                <c:pt idx="44">
                  <c:v>34204.016912108687</c:v>
                </c:pt>
                <c:pt idx="45">
                  <c:v>34204.016912108687</c:v>
                </c:pt>
                <c:pt idx="46">
                  <c:v>34204.016912108687</c:v>
                </c:pt>
                <c:pt idx="47">
                  <c:v>34204.016912108687</c:v>
                </c:pt>
                <c:pt idx="48">
                  <c:v>34204.016912108687</c:v>
                </c:pt>
                <c:pt idx="49">
                  <c:v>34204.016912108687</c:v>
                </c:pt>
                <c:pt idx="50">
                  <c:v>34204.016912108687</c:v>
                </c:pt>
                <c:pt idx="51">
                  <c:v>34204.016912108687</c:v>
                </c:pt>
                <c:pt idx="52">
                  <c:v>34204.016912108687</c:v>
                </c:pt>
                <c:pt idx="53">
                  <c:v>34204.016912108687</c:v>
                </c:pt>
                <c:pt idx="54">
                  <c:v>34204.016912108687</c:v>
                </c:pt>
                <c:pt idx="55">
                  <c:v>34204.016912108687</c:v>
                </c:pt>
                <c:pt idx="56">
                  <c:v>34204.016912108687</c:v>
                </c:pt>
                <c:pt idx="57">
                  <c:v>34204.016912108687</c:v>
                </c:pt>
                <c:pt idx="58">
                  <c:v>34204.016912108687</c:v>
                </c:pt>
                <c:pt idx="59">
                  <c:v>34204.016912108687</c:v>
                </c:pt>
                <c:pt idx="60">
                  <c:v>34204.016912108687</c:v>
                </c:pt>
                <c:pt idx="61">
                  <c:v>34204.016912108687</c:v>
                </c:pt>
                <c:pt idx="62">
                  <c:v>34204.016912108687</c:v>
                </c:pt>
                <c:pt idx="63">
                  <c:v>34204.016912108687</c:v>
                </c:pt>
                <c:pt idx="64">
                  <c:v>34204.016912108687</c:v>
                </c:pt>
                <c:pt idx="65">
                  <c:v>34204.016912108687</c:v>
                </c:pt>
                <c:pt idx="66">
                  <c:v>34204.016912108687</c:v>
                </c:pt>
                <c:pt idx="67">
                  <c:v>34204.016912108687</c:v>
                </c:pt>
                <c:pt idx="68">
                  <c:v>34204.016912108687</c:v>
                </c:pt>
                <c:pt idx="69">
                  <c:v>34204.016912108687</c:v>
                </c:pt>
                <c:pt idx="70">
                  <c:v>34204.016912108687</c:v>
                </c:pt>
                <c:pt idx="71">
                  <c:v>34204.016912108687</c:v>
                </c:pt>
                <c:pt idx="72">
                  <c:v>34204.016912108687</c:v>
                </c:pt>
                <c:pt idx="73">
                  <c:v>34204.016912108687</c:v>
                </c:pt>
              </c:numCache>
            </c:numRef>
          </c:xVal>
          <c:yVal>
            <c:numRef>
              <c:f>市区町村別_医療費!$AJ$6:$AJ$79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F51-476A-A2B5-9E722BBFB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1648"/>
        <c:axId val="388185408"/>
      </c:scatterChart>
      <c:catAx>
        <c:axId val="3883822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184832"/>
        <c:crossesAt val="0"/>
        <c:auto val="1"/>
        <c:lblAlgn val="ctr"/>
        <c:lblOffset val="100"/>
        <c:noMultiLvlLbl val="0"/>
      </c:catAx>
      <c:valAx>
        <c:axId val="388184832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862691239884239"/>
              <c:y val="2.0472527649176956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8382208"/>
        <c:crosses val="autoZero"/>
        <c:crossBetween val="between"/>
      </c:valAx>
      <c:valAx>
        <c:axId val="388185408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51648"/>
        <c:crosses val="max"/>
        <c:crossBetween val="midCat"/>
      </c:valAx>
      <c:valAx>
        <c:axId val="38825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185408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6811614684860299"/>
          <c:y val="1.0392156692771791E-2"/>
          <c:w val="0.63560202906255536"/>
          <c:h val="3.4145960419188395E-2"/>
        </c:manualLayout>
      </c:layout>
      <c:overlay val="1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64009661835748"/>
          <c:y val="7.8162778672273808E-2"/>
          <c:w val="0.79245144927536237"/>
          <c:h val="0.892215551054526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市区町村別_医療費!$V$4</c:f>
              <c:strCache>
                <c:ptCount val="1"/>
                <c:pt idx="0">
                  <c:v>患者一人当たりの医療費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46"/>
              <c:layout>
                <c:manualLayout>
                  <c:x val="4.64892331668099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E7-432D-AAF8-06DCCA5F8022}"/>
                </c:ext>
              </c:extLst>
            </c:dLbl>
            <c:dLbl>
              <c:idx val="47"/>
              <c:layout>
                <c:manualLayout>
                  <c:x val="4.64892331668099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E7-432D-AAF8-06DCCA5F8022}"/>
                </c:ext>
              </c:extLst>
            </c:dLbl>
            <c:dLbl>
              <c:idx val="48"/>
              <c:layout>
                <c:manualLayout>
                  <c:x val="5.3944593131356119E-3"/>
                  <c:y val="1.6348531064048232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82-4149-9FED-95CCC90C4776}"/>
                </c:ext>
              </c:extLst>
            </c:dLbl>
            <c:dLbl>
              <c:idx val="49"/>
              <c:layout>
                <c:manualLayout>
                  <c:x val="1.1593023735376826E-2"/>
                  <c:y val="8.17426553202411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82-4149-9FED-95CCC90C4776}"/>
                </c:ext>
              </c:extLst>
            </c:dLbl>
            <c:dLbl>
              <c:idx val="50"/>
              <c:layout>
                <c:manualLayout>
                  <c:x val="1.1742252953652553E-2"/>
                  <c:y val="1.63485310716611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82-4149-9FED-95CCC90C4776}"/>
                </c:ext>
              </c:extLst>
            </c:dLbl>
            <c:dLbl>
              <c:idx val="51"/>
              <c:layout>
                <c:manualLayout>
                  <c:x val="1.329189405921277E-2"/>
                  <c:y val="8.174265532024116E-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82-4149-9FED-95CCC90C4776}"/>
                </c:ext>
              </c:extLst>
            </c:dLbl>
            <c:dLbl>
              <c:idx val="52"/>
              <c:layout>
                <c:manualLayout>
                  <c:x val="1.3592516575755373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82-4149-9FED-95CCC90C4776}"/>
                </c:ext>
              </c:extLst>
            </c:dLbl>
            <c:dLbl>
              <c:idx val="53"/>
              <c:layout>
                <c:manualLayout>
                  <c:x val="1.5293628103046786E-2"/>
                  <c:y val="5.5378585827612358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82-4149-9FED-95CCC90C4776}"/>
                </c:ext>
              </c:extLst>
            </c:dLbl>
            <c:dLbl>
              <c:idx val="54"/>
              <c:layout>
                <c:manualLayout>
                  <c:x val="1.9940155580825101E-2"/>
                  <c:y val="3.16449061787865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82-4149-9FED-95CCC90C4776}"/>
                </c:ext>
              </c:extLst>
            </c:dLbl>
            <c:dLbl>
              <c:idx val="55"/>
              <c:layout>
                <c:manualLayout>
                  <c:x val="2.1643711233874117E-2"/>
                  <c:y val="3.16449061935224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82-4149-9FED-95CCC90C4776}"/>
                </c:ext>
              </c:extLst>
            </c:dLbl>
            <c:dLbl>
              <c:idx val="56"/>
              <c:layout>
                <c:manualLayout>
                  <c:x val="2.6446418347563238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82-4149-9FED-95CCC90C4776}"/>
                </c:ext>
              </c:extLst>
            </c:dLbl>
            <c:dLbl>
              <c:idx val="57"/>
              <c:layout>
                <c:manualLayout>
                  <c:x val="2.6593188099307274E-2"/>
                  <c:y val="3.95561327234832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82-4149-9FED-95CCC90C4776}"/>
                </c:ext>
              </c:extLst>
            </c:dLbl>
            <c:dLbl>
              <c:idx val="58"/>
              <c:layout>
                <c:manualLayout>
                  <c:x val="2.6739957851051196E-2"/>
                  <c:y val="3.16449061787865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82-4149-9FED-95CCC90C4776}"/>
                </c:ext>
              </c:extLst>
            </c:dLbl>
            <c:dLbl>
              <c:idx val="59"/>
              <c:layout>
                <c:manualLayout>
                  <c:x val="2.8291977707128966E-2"/>
                  <c:y val="2.37336796488257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82-4149-9FED-95CCC90C4776}"/>
                </c:ext>
              </c:extLst>
            </c:dLbl>
            <c:dLbl>
              <c:idx val="60"/>
              <c:layout>
                <c:manualLayout>
                  <c:x val="2.9990767314950657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82-4149-9FED-95CCC90C4776}"/>
                </c:ext>
              </c:extLst>
            </c:dLbl>
            <c:dLbl>
              <c:idx val="61"/>
              <c:layout>
                <c:manualLayout>
                  <c:x val="3.0284184612150735E-2"/>
                  <c:y val="1.582245308939329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82-4149-9FED-95CCC90C4776}"/>
                </c:ext>
              </c:extLst>
            </c:dLbl>
            <c:dLbl>
              <c:idx val="62"/>
              <c:layout>
                <c:manualLayout>
                  <c:x val="3.028206069505629E-2"/>
                  <c:y val="1.6075102895629544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82-4149-9FED-95CCC90C4776}"/>
                </c:ext>
              </c:extLst>
            </c:dLbl>
            <c:dLbl>
              <c:idx val="63"/>
              <c:layout>
                <c:manualLayout>
                  <c:x val="3.3828411373250385E-2"/>
                  <c:y val="2.3733679648825759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782-4149-9FED-95CCC90C4776}"/>
                </c:ext>
              </c:extLst>
            </c:dLbl>
            <c:dLbl>
              <c:idx val="64"/>
              <c:layout>
                <c:manualLayout>
                  <c:x val="3.39752061251678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82-4149-9FED-95CCC90C4776}"/>
                </c:ext>
              </c:extLst>
            </c:dLbl>
            <c:dLbl>
              <c:idx val="65"/>
              <c:layout>
                <c:manualLayout>
                  <c:x val="3.5673966431426264E-2"/>
                  <c:y val="1.531023851888135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82-4149-9FED-95CCC90C4776}"/>
                </c:ext>
              </c:extLst>
            </c:dLbl>
            <c:dLbl>
              <c:idx val="66"/>
              <c:layout>
                <c:manualLayout>
                  <c:x val="3.6114157781760234E-2"/>
                  <c:y val="1.643924343313872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782-4149-9FED-95CCC90C4776}"/>
                </c:ext>
              </c:extLst>
            </c:dLbl>
            <c:dLbl>
              <c:idx val="67"/>
              <c:layout>
                <c:manualLayout>
                  <c:x val="4.5893049437102304E-2"/>
                  <c:y val="1.6075102880658437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782-4149-9FED-95CCC90C4776}"/>
                </c:ext>
              </c:extLst>
            </c:dLbl>
            <c:dLbl>
              <c:idx val="68"/>
              <c:layout>
                <c:manualLayout>
                  <c:x val="-6.3548491760547689E-3"/>
                  <c:y val="1.531023851888135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82-4149-9FED-95CCC90C4776}"/>
                </c:ext>
              </c:extLst>
            </c:dLbl>
            <c:dLbl>
              <c:idx val="69"/>
              <c:layout>
                <c:manualLayout>
                  <c:x val="-4.65605956823296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E7-432D-AAF8-06DCCA5F8022}"/>
                </c:ext>
              </c:extLst>
            </c:dLbl>
            <c:dLbl>
              <c:idx val="70"/>
              <c:layout>
                <c:manualLayout>
                  <c:x val="-4.65605956823296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E7-432D-AAF8-06DCCA5F8022}"/>
                </c:ext>
              </c:extLst>
            </c:dLbl>
            <c:dLbl>
              <c:idx val="71"/>
              <c:layout>
                <c:manualLayout>
                  <c:x val="-4.65605956823296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E7-432D-AAF8-06DCCA5F8022}"/>
                </c:ext>
              </c:extLst>
            </c:dLbl>
            <c:dLbl>
              <c:idx val="72"/>
              <c:layout>
                <c:manualLayout>
                  <c:x val="-4.656059568232963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E7-432D-AAF8-06DCCA5F8022}"/>
                </c:ext>
              </c:extLst>
            </c:dLbl>
            <c:dLbl>
              <c:idx val="73"/>
              <c:layout>
                <c:manualLayout>
                  <c:x val="-4.656059568233078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E7-432D-AAF8-06DCCA5F8022}"/>
                </c:ext>
              </c:extLst>
            </c:dLbl>
            <c:numFmt formatCode="#,##0_ 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市区町村別_医療費!$V$6:$V$79</c:f>
              <c:strCache>
                <c:ptCount val="74"/>
                <c:pt idx="0">
                  <c:v>此花区</c:v>
                </c:pt>
                <c:pt idx="1">
                  <c:v>西成区</c:v>
                </c:pt>
                <c:pt idx="2">
                  <c:v>大正区</c:v>
                </c:pt>
                <c:pt idx="3">
                  <c:v>岬町</c:v>
                </c:pt>
                <c:pt idx="4">
                  <c:v>福島区</c:v>
                </c:pt>
                <c:pt idx="5">
                  <c:v>浪速区</c:v>
                </c:pt>
                <c:pt idx="6">
                  <c:v>住吉区</c:v>
                </c:pt>
                <c:pt idx="7">
                  <c:v>岸和田市</c:v>
                </c:pt>
                <c:pt idx="8">
                  <c:v>能勢町</c:v>
                </c:pt>
                <c:pt idx="9">
                  <c:v>生野区</c:v>
                </c:pt>
                <c:pt idx="10">
                  <c:v>住之江区</c:v>
                </c:pt>
                <c:pt idx="11">
                  <c:v>北区</c:v>
                </c:pt>
                <c:pt idx="12">
                  <c:v>貝塚市</c:v>
                </c:pt>
                <c:pt idx="13">
                  <c:v>東住吉区</c:v>
                </c:pt>
                <c:pt idx="14">
                  <c:v>港区</c:v>
                </c:pt>
                <c:pt idx="15">
                  <c:v>大阪市</c:v>
                </c:pt>
                <c:pt idx="16">
                  <c:v>阿倍野区</c:v>
                </c:pt>
                <c:pt idx="17">
                  <c:v>天王寺区</c:v>
                </c:pt>
                <c:pt idx="18">
                  <c:v>高石市</c:v>
                </c:pt>
                <c:pt idx="19">
                  <c:v>堺市堺区</c:v>
                </c:pt>
                <c:pt idx="20">
                  <c:v>堺市北区</c:v>
                </c:pt>
                <c:pt idx="21">
                  <c:v>旭区</c:v>
                </c:pt>
                <c:pt idx="22">
                  <c:v>鶴見区</c:v>
                </c:pt>
                <c:pt idx="23">
                  <c:v>堺市美原区</c:v>
                </c:pt>
                <c:pt idx="24">
                  <c:v>城東区</c:v>
                </c:pt>
                <c:pt idx="25">
                  <c:v>平野区</c:v>
                </c:pt>
                <c:pt idx="26">
                  <c:v>忠岡町</c:v>
                </c:pt>
                <c:pt idx="27">
                  <c:v>淀川区</c:v>
                </c:pt>
                <c:pt idx="28">
                  <c:v>都島区</c:v>
                </c:pt>
                <c:pt idx="29">
                  <c:v>西淀川区</c:v>
                </c:pt>
                <c:pt idx="30">
                  <c:v>和泉市</c:v>
                </c:pt>
                <c:pt idx="31">
                  <c:v>泉佐野市</c:v>
                </c:pt>
                <c:pt idx="32">
                  <c:v>堺市東区</c:v>
                </c:pt>
                <c:pt idx="33">
                  <c:v>東成区</c:v>
                </c:pt>
                <c:pt idx="34">
                  <c:v>中央区</c:v>
                </c:pt>
                <c:pt idx="35">
                  <c:v>阪南市</c:v>
                </c:pt>
                <c:pt idx="36">
                  <c:v>堺市中区</c:v>
                </c:pt>
                <c:pt idx="37">
                  <c:v>西区</c:v>
                </c:pt>
                <c:pt idx="38">
                  <c:v>堺市</c:v>
                </c:pt>
                <c:pt idx="39">
                  <c:v>東淀川区</c:v>
                </c:pt>
                <c:pt idx="40">
                  <c:v>堺市西区</c:v>
                </c:pt>
                <c:pt idx="41">
                  <c:v>茨木市</c:v>
                </c:pt>
                <c:pt idx="42">
                  <c:v>田尻町</c:v>
                </c:pt>
                <c:pt idx="43">
                  <c:v>泉大津市</c:v>
                </c:pt>
                <c:pt idx="44">
                  <c:v>泉南市</c:v>
                </c:pt>
                <c:pt idx="45">
                  <c:v>四條畷市</c:v>
                </c:pt>
                <c:pt idx="46">
                  <c:v>千早赤阪村</c:v>
                </c:pt>
                <c:pt idx="47">
                  <c:v>守口市</c:v>
                </c:pt>
                <c:pt idx="48">
                  <c:v>熊取町</c:v>
                </c:pt>
                <c:pt idx="49">
                  <c:v>東大阪市</c:v>
                </c:pt>
                <c:pt idx="50">
                  <c:v>門真市</c:v>
                </c:pt>
                <c:pt idx="51">
                  <c:v>堺市南区</c:v>
                </c:pt>
                <c:pt idx="52">
                  <c:v>吹田市</c:v>
                </c:pt>
                <c:pt idx="53">
                  <c:v>高槻市</c:v>
                </c:pt>
                <c:pt idx="54">
                  <c:v>豊中市</c:v>
                </c:pt>
                <c:pt idx="55">
                  <c:v>大阪狭山市</c:v>
                </c:pt>
                <c:pt idx="56">
                  <c:v>寝屋川市</c:v>
                </c:pt>
                <c:pt idx="57">
                  <c:v>富田林市</c:v>
                </c:pt>
                <c:pt idx="58">
                  <c:v>大東市</c:v>
                </c:pt>
                <c:pt idx="59">
                  <c:v>河内長野市</c:v>
                </c:pt>
                <c:pt idx="60">
                  <c:v>島本町</c:v>
                </c:pt>
                <c:pt idx="61">
                  <c:v>羽曳野市</c:v>
                </c:pt>
                <c:pt idx="62">
                  <c:v>摂津市</c:v>
                </c:pt>
                <c:pt idx="63">
                  <c:v>池田市</c:v>
                </c:pt>
                <c:pt idx="64">
                  <c:v>藤井寺市</c:v>
                </c:pt>
                <c:pt idx="65">
                  <c:v>枚方市</c:v>
                </c:pt>
                <c:pt idx="66">
                  <c:v>箕面市</c:v>
                </c:pt>
                <c:pt idx="67">
                  <c:v>松原市</c:v>
                </c:pt>
                <c:pt idx="68">
                  <c:v>八尾市</c:v>
                </c:pt>
                <c:pt idx="69">
                  <c:v>柏原市</c:v>
                </c:pt>
                <c:pt idx="70">
                  <c:v>太子町</c:v>
                </c:pt>
                <c:pt idx="71">
                  <c:v>交野市</c:v>
                </c:pt>
                <c:pt idx="72">
                  <c:v>河南町</c:v>
                </c:pt>
                <c:pt idx="73">
                  <c:v>豊能町</c:v>
                </c:pt>
              </c:strCache>
            </c:strRef>
          </c:cat>
          <c:val>
            <c:numRef>
              <c:f>市区町村別_医療費!$W$6:$W$79</c:f>
              <c:numCache>
                <c:formatCode>General</c:formatCode>
                <c:ptCount val="74"/>
                <c:pt idx="0">
                  <c:v>1043475.9072305594</c:v>
                </c:pt>
                <c:pt idx="1">
                  <c:v>1025818.1334290958</c:v>
                </c:pt>
                <c:pt idx="2">
                  <c:v>1014873.7056410257</c:v>
                </c:pt>
                <c:pt idx="3">
                  <c:v>999531.13161131612</c:v>
                </c:pt>
                <c:pt idx="4">
                  <c:v>998239.83817482425</c:v>
                </c:pt>
                <c:pt idx="5">
                  <c:v>996345.19014693168</c:v>
                </c:pt>
                <c:pt idx="6">
                  <c:v>990000.42107795959</c:v>
                </c:pt>
                <c:pt idx="7">
                  <c:v>989277.49299981329</c:v>
                </c:pt>
                <c:pt idx="8">
                  <c:v>987839.05128205125</c:v>
                </c:pt>
                <c:pt idx="9">
                  <c:v>980645.16426481144</c:v>
                </c:pt>
                <c:pt idx="10">
                  <c:v>980126.85405786044</c:v>
                </c:pt>
                <c:pt idx="11">
                  <c:v>979629.11534248886</c:v>
                </c:pt>
                <c:pt idx="12">
                  <c:v>973577.28727885429</c:v>
                </c:pt>
                <c:pt idx="13">
                  <c:v>972687.50331231125</c:v>
                </c:pt>
                <c:pt idx="14">
                  <c:v>969217.71803399851</c:v>
                </c:pt>
                <c:pt idx="15">
                  <c:v>963913.54168503697</c:v>
                </c:pt>
                <c:pt idx="16">
                  <c:v>960537.13740193017</c:v>
                </c:pt>
                <c:pt idx="17">
                  <c:v>954188.14057421451</c:v>
                </c:pt>
                <c:pt idx="18">
                  <c:v>953109.27950760315</c:v>
                </c:pt>
                <c:pt idx="19">
                  <c:v>950916.78608407534</c:v>
                </c:pt>
                <c:pt idx="20">
                  <c:v>950878.68124939373</c:v>
                </c:pt>
                <c:pt idx="21">
                  <c:v>949690.40322580643</c:v>
                </c:pt>
                <c:pt idx="22">
                  <c:v>949637.74990640208</c:v>
                </c:pt>
                <c:pt idx="23">
                  <c:v>949070.72089041094</c:v>
                </c:pt>
                <c:pt idx="24">
                  <c:v>948254.25464989059</c:v>
                </c:pt>
                <c:pt idx="25">
                  <c:v>947245.27848911646</c:v>
                </c:pt>
                <c:pt idx="26">
                  <c:v>945611.04522995057</c:v>
                </c:pt>
                <c:pt idx="27">
                  <c:v>944387.00712949387</c:v>
                </c:pt>
                <c:pt idx="28">
                  <c:v>940038.91956170904</c:v>
                </c:pt>
                <c:pt idx="29">
                  <c:v>939971.51538010221</c:v>
                </c:pt>
                <c:pt idx="30">
                  <c:v>937635.21395181585</c:v>
                </c:pt>
                <c:pt idx="31">
                  <c:v>936269.25591047213</c:v>
                </c:pt>
                <c:pt idx="32">
                  <c:v>932594.71009201114</c:v>
                </c:pt>
                <c:pt idx="33">
                  <c:v>931600.25457361341</c:v>
                </c:pt>
                <c:pt idx="34">
                  <c:v>931544.29828911484</c:v>
                </c:pt>
                <c:pt idx="35">
                  <c:v>930662.8208571109</c:v>
                </c:pt>
                <c:pt idx="36">
                  <c:v>929041.25213000947</c:v>
                </c:pt>
                <c:pt idx="37">
                  <c:v>927764.15849785996</c:v>
                </c:pt>
                <c:pt idx="38">
                  <c:v>927427.07389866246</c:v>
                </c:pt>
                <c:pt idx="39">
                  <c:v>923965.60827190417</c:v>
                </c:pt>
                <c:pt idx="40">
                  <c:v>919419.9503247994</c:v>
                </c:pt>
                <c:pt idx="41">
                  <c:v>918378.27600208833</c:v>
                </c:pt>
                <c:pt idx="42">
                  <c:v>917295.9411239964</c:v>
                </c:pt>
                <c:pt idx="43">
                  <c:v>910804.97517583787</c:v>
                </c:pt>
                <c:pt idx="44">
                  <c:v>909286.81963596249</c:v>
                </c:pt>
                <c:pt idx="45">
                  <c:v>905854.751465715</c:v>
                </c:pt>
                <c:pt idx="46">
                  <c:v>898530.02454991813</c:v>
                </c:pt>
                <c:pt idx="47">
                  <c:v>898241.48902529757</c:v>
                </c:pt>
                <c:pt idx="48">
                  <c:v>896284.73337722186</c:v>
                </c:pt>
                <c:pt idx="49">
                  <c:v>888717.76176877809</c:v>
                </c:pt>
                <c:pt idx="50">
                  <c:v>888012.09992677299</c:v>
                </c:pt>
                <c:pt idx="51">
                  <c:v>884940.28230682621</c:v>
                </c:pt>
                <c:pt idx="52">
                  <c:v>883919.2896972337</c:v>
                </c:pt>
                <c:pt idx="53">
                  <c:v>882268.71036479867</c:v>
                </c:pt>
                <c:pt idx="54">
                  <c:v>874672.66407615365</c:v>
                </c:pt>
                <c:pt idx="55">
                  <c:v>872453.75176304649</c:v>
                </c:pt>
                <c:pt idx="56">
                  <c:v>864336.59510006697</c:v>
                </c:pt>
                <c:pt idx="57">
                  <c:v>864286.26024350268</c:v>
                </c:pt>
                <c:pt idx="58">
                  <c:v>863788.42579163646</c:v>
                </c:pt>
                <c:pt idx="59">
                  <c:v>860569.38471364696</c:v>
                </c:pt>
                <c:pt idx="60">
                  <c:v>859049.13182545127</c:v>
                </c:pt>
                <c:pt idx="61">
                  <c:v>857387.58006288577</c:v>
                </c:pt>
                <c:pt idx="62">
                  <c:v>855942.64737598854</c:v>
                </c:pt>
                <c:pt idx="63">
                  <c:v>850703.59642739</c:v>
                </c:pt>
                <c:pt idx="64">
                  <c:v>849513.05387346004</c:v>
                </c:pt>
                <c:pt idx="65">
                  <c:v>846845.26694915257</c:v>
                </c:pt>
                <c:pt idx="66">
                  <c:v>844735.92483015556</c:v>
                </c:pt>
                <c:pt idx="67">
                  <c:v>830151.31609621702</c:v>
                </c:pt>
                <c:pt idx="68">
                  <c:v>829113.49895103101</c:v>
                </c:pt>
                <c:pt idx="69">
                  <c:v>823019.09196627582</c:v>
                </c:pt>
                <c:pt idx="70">
                  <c:v>800120.07045797689</c:v>
                </c:pt>
                <c:pt idx="71">
                  <c:v>797749.69611367921</c:v>
                </c:pt>
                <c:pt idx="72">
                  <c:v>778907.18496683857</c:v>
                </c:pt>
                <c:pt idx="73">
                  <c:v>765028.0255204835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41024"/>
        <c:axId val="388254528"/>
      </c:barChart>
      <c:scatterChart>
        <c:scatterStyle val="lineMarker"/>
        <c:varyColors val="0"/>
        <c:ser>
          <c:idx val="1"/>
          <c:order val="1"/>
          <c:tx>
            <c:strRef>
              <c:f>市区町村別_医療費!$B$80</c:f>
              <c:strCache>
                <c:ptCount val="1"/>
                <c:pt idx="0">
                  <c:v>広域連合全体</c:v>
                </c:pt>
              </c:strCache>
            </c:strRef>
          </c:tx>
          <c:spPr>
            <a:ln w="28575">
              <a:solidFill>
                <a:srgbClr val="BE4B48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0.12530053842388644"/>
                  <c:y val="-0.87471739969135798"/>
                </c:manualLayout>
              </c:layout>
              <c:tx>
                <c:rich>
                  <a:bodyPr/>
                  <a:lstStyle/>
                  <a:p>
                    <a:pPr>
                      <a:defRPr sz="900"/>
                    </a:pPr>
                    <a:fld id="{5CFFECDC-69D2-4BD7-928F-8C7458A48D4C}" type="SERIESNAME">
                      <a:rPr lang="ja-JP" altLang="en-US" sz="1000" baseline="0"/>
                      <a:pPr>
                        <a:defRPr sz="900"/>
                      </a:pPr>
                      <a:t>[系列名]</a:t>
                    </a:fld>
                    <a:r>
                      <a:rPr lang="ja-JP" altLang="en-US" sz="1000" baseline="0"/>
                      <a:t>
</a:t>
                    </a:r>
                    <a:fld id="{7B38D2D5-278D-4F0F-B709-C8DFAB7A190B}" type="XVALUE">
                      <a:rPr lang="en-US" altLang="ja-JP" sz="1000" baseline="0"/>
                      <a:pPr>
                        <a:defRPr sz="900"/>
                      </a:pPr>
                      <a:t>[X 値]</a:t>
                    </a:fld>
                    <a:endParaRPr lang="ja-JP" altLang="en-US" sz="1000" baseline="0"/>
                  </a:p>
                </c:rich>
              </c:tx>
              <c:spPr/>
              <c:showLegendKey val="0"/>
              <c:showVal val="0"/>
              <c:showCatName val="1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745-428B-A731-3400536A636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市区町村別_医療費!$AG$6:$AG$79</c:f>
              <c:numCache>
                <c:formatCode>General</c:formatCode>
                <c:ptCount val="74"/>
                <c:pt idx="0">
                  <c:v>908100.11697291071</c:v>
                </c:pt>
                <c:pt idx="1">
                  <c:v>908100.11697291071</c:v>
                </c:pt>
                <c:pt idx="2">
                  <c:v>908100.11697291071</c:v>
                </c:pt>
                <c:pt idx="3">
                  <c:v>908100.11697291071</c:v>
                </c:pt>
                <c:pt idx="4">
                  <c:v>908100.11697291071</c:v>
                </c:pt>
                <c:pt idx="5">
                  <c:v>908100.11697291071</c:v>
                </c:pt>
                <c:pt idx="6">
                  <c:v>908100.11697291071</c:v>
                </c:pt>
                <c:pt idx="7">
                  <c:v>908100.11697291071</c:v>
                </c:pt>
                <c:pt idx="8">
                  <c:v>908100.11697291071</c:v>
                </c:pt>
                <c:pt idx="9">
                  <c:v>908100.11697291071</c:v>
                </c:pt>
                <c:pt idx="10">
                  <c:v>908100.11697291071</c:v>
                </c:pt>
                <c:pt idx="11">
                  <c:v>908100.11697291071</c:v>
                </c:pt>
                <c:pt idx="12">
                  <c:v>908100.11697291071</c:v>
                </c:pt>
                <c:pt idx="13">
                  <c:v>908100.11697291071</c:v>
                </c:pt>
                <c:pt idx="14">
                  <c:v>908100.11697291071</c:v>
                </c:pt>
                <c:pt idx="15">
                  <c:v>908100.11697291071</c:v>
                </c:pt>
                <c:pt idx="16">
                  <c:v>908100.11697291071</c:v>
                </c:pt>
                <c:pt idx="17">
                  <c:v>908100.11697291071</c:v>
                </c:pt>
                <c:pt idx="18">
                  <c:v>908100.11697291071</c:v>
                </c:pt>
                <c:pt idx="19">
                  <c:v>908100.11697291071</c:v>
                </c:pt>
                <c:pt idx="20">
                  <c:v>908100.11697291071</c:v>
                </c:pt>
                <c:pt idx="21">
                  <c:v>908100.11697291071</c:v>
                </c:pt>
                <c:pt idx="22">
                  <c:v>908100.11697291071</c:v>
                </c:pt>
                <c:pt idx="23">
                  <c:v>908100.11697291071</c:v>
                </c:pt>
                <c:pt idx="24">
                  <c:v>908100.11697291071</c:v>
                </c:pt>
                <c:pt idx="25">
                  <c:v>908100.11697291071</c:v>
                </c:pt>
                <c:pt idx="26">
                  <c:v>908100.11697291071</c:v>
                </c:pt>
                <c:pt idx="27">
                  <c:v>908100.11697291071</c:v>
                </c:pt>
                <c:pt idx="28">
                  <c:v>908100.11697291071</c:v>
                </c:pt>
                <c:pt idx="29">
                  <c:v>908100.11697291071</c:v>
                </c:pt>
                <c:pt idx="30">
                  <c:v>908100.11697291071</c:v>
                </c:pt>
                <c:pt idx="31">
                  <c:v>908100.11697291071</c:v>
                </c:pt>
                <c:pt idx="32">
                  <c:v>908100.11697291071</c:v>
                </c:pt>
                <c:pt idx="33">
                  <c:v>908100.11697291071</c:v>
                </c:pt>
                <c:pt idx="34">
                  <c:v>908100.11697291071</c:v>
                </c:pt>
                <c:pt idx="35">
                  <c:v>908100.11697291071</c:v>
                </c:pt>
                <c:pt idx="36">
                  <c:v>908100.11697291071</c:v>
                </c:pt>
                <c:pt idx="37">
                  <c:v>908100.11697291071</c:v>
                </c:pt>
                <c:pt idx="38">
                  <c:v>908100.11697291071</c:v>
                </c:pt>
                <c:pt idx="39">
                  <c:v>908100.11697291071</c:v>
                </c:pt>
                <c:pt idx="40">
                  <c:v>908100.11697291071</c:v>
                </c:pt>
                <c:pt idx="41">
                  <c:v>908100.11697291071</c:v>
                </c:pt>
                <c:pt idx="42">
                  <c:v>908100.11697291071</c:v>
                </c:pt>
                <c:pt idx="43">
                  <c:v>908100.11697291071</c:v>
                </c:pt>
                <c:pt idx="44">
                  <c:v>908100.11697291071</c:v>
                </c:pt>
                <c:pt idx="45">
                  <c:v>908100.11697291071</c:v>
                </c:pt>
                <c:pt idx="46">
                  <c:v>908100.11697291071</c:v>
                </c:pt>
                <c:pt idx="47">
                  <c:v>908100.11697291071</c:v>
                </c:pt>
                <c:pt idx="48">
                  <c:v>908100.11697291071</c:v>
                </c:pt>
                <c:pt idx="49">
                  <c:v>908100.11697291071</c:v>
                </c:pt>
                <c:pt idx="50">
                  <c:v>908100.11697291071</c:v>
                </c:pt>
                <c:pt idx="51">
                  <c:v>908100.11697291071</c:v>
                </c:pt>
                <c:pt idx="52">
                  <c:v>908100.11697291071</c:v>
                </c:pt>
                <c:pt idx="53">
                  <c:v>908100.11697291071</c:v>
                </c:pt>
                <c:pt idx="54">
                  <c:v>908100.11697291071</c:v>
                </c:pt>
                <c:pt idx="55">
                  <c:v>908100.11697291071</c:v>
                </c:pt>
                <c:pt idx="56">
                  <c:v>908100.11697291071</c:v>
                </c:pt>
                <c:pt idx="57">
                  <c:v>908100.11697291071</c:v>
                </c:pt>
                <c:pt idx="58">
                  <c:v>908100.11697291071</c:v>
                </c:pt>
                <c:pt idx="59">
                  <c:v>908100.11697291071</c:v>
                </c:pt>
                <c:pt idx="60">
                  <c:v>908100.11697291071</c:v>
                </c:pt>
                <c:pt idx="61">
                  <c:v>908100.11697291071</c:v>
                </c:pt>
                <c:pt idx="62">
                  <c:v>908100.11697291071</c:v>
                </c:pt>
                <c:pt idx="63">
                  <c:v>908100.11697291071</c:v>
                </c:pt>
                <c:pt idx="64">
                  <c:v>908100.11697291071</c:v>
                </c:pt>
                <c:pt idx="65">
                  <c:v>908100.11697291071</c:v>
                </c:pt>
                <c:pt idx="66">
                  <c:v>908100.11697291071</c:v>
                </c:pt>
                <c:pt idx="67">
                  <c:v>908100.11697291071</c:v>
                </c:pt>
                <c:pt idx="68">
                  <c:v>908100.11697291071</c:v>
                </c:pt>
                <c:pt idx="69">
                  <c:v>908100.11697291071</c:v>
                </c:pt>
                <c:pt idx="70">
                  <c:v>908100.11697291071</c:v>
                </c:pt>
                <c:pt idx="71">
                  <c:v>908100.11697291071</c:v>
                </c:pt>
                <c:pt idx="72">
                  <c:v>908100.11697291071</c:v>
                </c:pt>
                <c:pt idx="73">
                  <c:v>908100.11697291071</c:v>
                </c:pt>
              </c:numCache>
            </c:numRef>
          </c:xVal>
          <c:yVal>
            <c:numRef>
              <c:f>市区町村別_医療費!$AJ$6:$AJ$79</c:f>
              <c:numCache>
                <c:formatCode>General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FF0-41C7-A68A-83D82B8BA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255680"/>
        <c:axId val="388255104"/>
      </c:scatterChart>
      <c:catAx>
        <c:axId val="3894410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>
            <a:solidFill>
              <a:srgbClr val="7F7F7F"/>
            </a:solidFill>
          </a:ln>
        </c:spPr>
        <c:crossAx val="388254528"/>
        <c:crosses val="autoZero"/>
        <c:auto val="1"/>
        <c:lblAlgn val="ctr"/>
        <c:lblOffset val="100"/>
        <c:noMultiLvlLbl val="0"/>
      </c:catAx>
      <c:valAx>
        <c:axId val="388254528"/>
        <c:scaling>
          <c:orientation val="minMax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</a:t>
                </a:r>
                <a:r>
                  <a:rPr lang="ja-JP"/>
                  <a:t>円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8570101600803353"/>
              <c:y val="2.9004710005144034E-2"/>
            </c:manualLayout>
          </c:layout>
          <c:overlay val="0"/>
        </c:title>
        <c:numFmt formatCode="#,##0_ 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389441024"/>
        <c:crosses val="autoZero"/>
        <c:crossBetween val="between"/>
      </c:valAx>
      <c:valAx>
        <c:axId val="388255104"/>
        <c:scaling>
          <c:orientation val="minMax"/>
          <c:max val="5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388255680"/>
        <c:crosses val="max"/>
        <c:crossBetween val="midCat"/>
      </c:valAx>
      <c:valAx>
        <c:axId val="38825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255104"/>
        <c:crosses val="autoZero"/>
        <c:crossBetween val="midCat"/>
      </c:valAx>
      <c:spPr>
        <a:ln>
          <a:solidFill>
            <a:srgbClr val="7F7F7F"/>
          </a:solidFill>
        </a:ln>
      </c:spPr>
    </c:plotArea>
    <c:legend>
      <c:legendPos val="r"/>
      <c:layout>
        <c:manualLayout>
          <c:xMode val="edge"/>
          <c:yMode val="edge"/>
          <c:x val="0.17445751865286502"/>
          <c:y val="1.1355737395570652E-2"/>
          <c:w val="0.63740408151228289"/>
          <c:h val="3.3575221486346195E-2"/>
        </c:manualLayout>
      </c:layout>
      <c:overlay val="0"/>
      <c:spPr>
        <a:ln>
          <a:solidFill>
            <a:srgbClr val="7F7F7F"/>
          </a:solidFill>
        </a:ln>
      </c:spPr>
    </c:legend>
    <c:plotVisOnly val="0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10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19</xdr:row>
      <xdr:rowOff>57150</xdr:rowOff>
    </xdr:from>
    <xdr:to>
      <xdr:col>12</xdr:col>
      <xdr:colOff>592455</xdr:colOff>
      <xdr:row>48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</xdr:row>
      <xdr:rowOff>9524</xdr:rowOff>
    </xdr:from>
    <xdr:to>
      <xdr:col>9</xdr:col>
      <xdr:colOff>1199701</xdr:colOff>
      <xdr:row>74</xdr:row>
      <xdr:rowOff>106724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553524</xdr:colOff>
      <xdr:row>80</xdr:row>
      <xdr:rowOff>170100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EBD1D5C-6764-4A21-AA45-1350373F36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71403"/>
        <a:stretch/>
      </xdr:blipFill>
      <xdr:spPr>
        <a:xfrm>
          <a:off x="1152525" y="3086100"/>
          <a:ext cx="7221024" cy="1080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19049</xdr:rowOff>
    </xdr:from>
    <xdr:to>
      <xdr:col>9</xdr:col>
      <xdr:colOff>1161601</xdr:colOff>
      <xdr:row>74</xdr:row>
      <xdr:rowOff>116249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553272</xdr:colOff>
      <xdr:row>80</xdr:row>
      <xdr:rowOff>170100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47065E5-4A0C-4556-9B1C-F0D15D340B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401"/>
        <a:stretch/>
      </xdr:blipFill>
      <xdr:spPr>
        <a:xfrm>
          <a:off x="1152525" y="3086100"/>
          <a:ext cx="7220772" cy="1080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2</xdr:row>
      <xdr:rowOff>28571</xdr:rowOff>
    </xdr:from>
    <xdr:to>
      <xdr:col>9</xdr:col>
      <xdr:colOff>1094925</xdr:colOff>
      <xdr:row>74</xdr:row>
      <xdr:rowOff>125771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553272</xdr:colOff>
      <xdr:row>80</xdr:row>
      <xdr:rowOff>170100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87F3546-855F-4C3F-898F-708F0AC5C3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401"/>
        <a:stretch/>
      </xdr:blipFill>
      <xdr:spPr>
        <a:xfrm>
          <a:off x="1152525" y="3086100"/>
          <a:ext cx="7220772" cy="1080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209549</xdr:rowOff>
    </xdr:from>
    <xdr:to>
      <xdr:col>9</xdr:col>
      <xdr:colOff>1209226</xdr:colOff>
      <xdr:row>74</xdr:row>
      <xdr:rowOff>97199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553524</xdr:colOff>
      <xdr:row>80</xdr:row>
      <xdr:rowOff>170100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1927129-FE6F-410B-BDE6-70CB3B3D08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402"/>
        <a:stretch/>
      </xdr:blipFill>
      <xdr:spPr>
        <a:xfrm>
          <a:off x="1152525" y="3086100"/>
          <a:ext cx="7221024" cy="1080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342901</xdr:colOff>
      <xdr:row>2</xdr:row>
      <xdr:rowOff>9524</xdr:rowOff>
    </xdr:from>
    <xdr:to>
      <xdr:col>9</xdr:col>
      <xdr:colOff>1152076</xdr:colOff>
      <xdr:row>74</xdr:row>
      <xdr:rowOff>106724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553272</xdr:colOff>
      <xdr:row>80</xdr:row>
      <xdr:rowOff>170100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483AE36-7BD0-44F5-9DD4-33A2A47A19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401"/>
        <a:stretch/>
      </xdr:blipFill>
      <xdr:spPr>
        <a:xfrm>
          <a:off x="1152525" y="3086100"/>
          <a:ext cx="7220772" cy="10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</xdr:row>
      <xdr:rowOff>38099</xdr:rowOff>
    </xdr:from>
    <xdr:to>
      <xdr:col>9</xdr:col>
      <xdr:colOff>1199701</xdr:colOff>
      <xdr:row>74</xdr:row>
      <xdr:rowOff>135299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209549</xdr:rowOff>
    </xdr:from>
    <xdr:to>
      <xdr:col>9</xdr:col>
      <xdr:colOff>1209226</xdr:colOff>
      <xdr:row>74</xdr:row>
      <xdr:rowOff>97199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553524</xdr:colOff>
      <xdr:row>80</xdr:row>
      <xdr:rowOff>170100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6DEB60F-6DB0-4CE1-8A1D-8D2E9C157A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1402"/>
        <a:stretch/>
      </xdr:blipFill>
      <xdr:spPr>
        <a:xfrm>
          <a:off x="1152525" y="3086100"/>
          <a:ext cx="7221024" cy="10800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7285</xdr:colOff>
      <xdr:row>3</xdr:row>
      <xdr:rowOff>19049</xdr:rowOff>
    </xdr:from>
    <xdr:to>
      <xdr:col>19</xdr:col>
      <xdr:colOff>439060</xdr:colOff>
      <xdr:row>77</xdr:row>
      <xdr:rowOff>21749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333374</xdr:colOff>
      <xdr:row>3</xdr:row>
      <xdr:rowOff>19049</xdr:rowOff>
    </xdr:from>
    <xdr:to>
      <xdr:col>8</xdr:col>
      <xdr:colOff>347492</xdr:colOff>
      <xdr:row>77</xdr:row>
      <xdr:rowOff>22119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</xdr:colOff>
      <xdr:row>3</xdr:row>
      <xdr:rowOff>19050</xdr:rowOff>
    </xdr:from>
    <xdr:to>
      <xdr:col>19</xdr:col>
      <xdr:colOff>431776</xdr:colOff>
      <xdr:row>77</xdr:row>
      <xdr:rowOff>21750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333375</xdr:colOff>
      <xdr:row>3</xdr:row>
      <xdr:rowOff>19050</xdr:rowOff>
    </xdr:from>
    <xdr:to>
      <xdr:col>8</xdr:col>
      <xdr:colOff>346050</xdr:colOff>
      <xdr:row>77</xdr:row>
      <xdr:rowOff>21750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539412</xdr:colOff>
      <xdr:row>80</xdr:row>
      <xdr:rowOff>170100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540198A-F88C-409F-AADE-326878BB0A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345"/>
        <a:stretch/>
      </xdr:blipFill>
      <xdr:spPr>
        <a:xfrm>
          <a:off x="1152525" y="3086100"/>
          <a:ext cx="7206912" cy="108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19046</xdr:rowOff>
    </xdr:from>
    <xdr:to>
      <xdr:col>9</xdr:col>
      <xdr:colOff>1142550</xdr:colOff>
      <xdr:row>74</xdr:row>
      <xdr:rowOff>116246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535138</xdr:colOff>
      <xdr:row>80</xdr:row>
      <xdr:rowOff>170100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2DEFA3-AE2A-4E08-A33F-CBBEA3DCFF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b="71327"/>
        <a:stretch/>
      </xdr:blipFill>
      <xdr:spPr>
        <a:xfrm>
          <a:off x="1152525" y="3086100"/>
          <a:ext cx="7202638" cy="108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2</xdr:row>
      <xdr:rowOff>9524</xdr:rowOff>
    </xdr:from>
    <xdr:to>
      <xdr:col>9</xdr:col>
      <xdr:colOff>1171126</xdr:colOff>
      <xdr:row>74</xdr:row>
      <xdr:rowOff>106724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568623</xdr:colOff>
      <xdr:row>80</xdr:row>
      <xdr:rowOff>166739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55E3763-03E3-4F6D-BEE2-F855FB34D7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402"/>
        <a:stretch/>
      </xdr:blipFill>
      <xdr:spPr>
        <a:xfrm>
          <a:off x="1152525" y="3086100"/>
          <a:ext cx="7236123" cy="107966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47626</xdr:colOff>
      <xdr:row>1</xdr:row>
      <xdr:rowOff>209549</xdr:rowOff>
    </xdr:from>
    <xdr:to>
      <xdr:col>9</xdr:col>
      <xdr:colOff>1209226</xdr:colOff>
      <xdr:row>74</xdr:row>
      <xdr:rowOff>97199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0</xdr:rowOff>
    </xdr:from>
    <xdr:to>
      <xdr:col>13</xdr:col>
      <xdr:colOff>553272</xdr:colOff>
      <xdr:row>80</xdr:row>
      <xdr:rowOff>170100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C2EF317-A6BC-413A-B2B1-0A0F90CE6BA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71400"/>
        <a:stretch/>
      </xdr:blipFill>
      <xdr:spPr>
        <a:xfrm>
          <a:off x="1152525" y="3086100"/>
          <a:ext cx="7220772" cy="108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2"/>
  <sheetViews>
    <sheetView showGridLines="0" tabSelected="1" zoomScaleNormal="100" zoomScaleSheetLayoutView="100" workbookViewId="0"/>
  </sheetViews>
  <sheetFormatPr defaultColWidth="9" defaultRowHeight="13.5"/>
  <cols>
    <col min="1" max="1" width="4.5" style="3" customWidth="1"/>
    <col min="2" max="2" width="11.25" style="3" customWidth="1"/>
    <col min="3" max="14" width="8.625" style="3" customWidth="1"/>
    <col min="15" max="16384" width="9" style="3"/>
  </cols>
  <sheetData>
    <row r="1" spans="1:14" ht="16.5" customHeight="1">
      <c r="A1" s="2" t="s">
        <v>119</v>
      </c>
      <c r="C1" s="2"/>
      <c r="D1" s="2"/>
      <c r="E1" s="2"/>
      <c r="F1" s="2"/>
      <c r="G1" s="2"/>
      <c r="H1" s="2"/>
      <c r="I1" s="2"/>
    </row>
    <row r="2" spans="1:14" ht="16.5" customHeight="1">
      <c r="A2" s="2" t="s">
        <v>129</v>
      </c>
      <c r="C2" s="2"/>
      <c r="D2" s="2"/>
      <c r="E2" s="2"/>
      <c r="F2" s="2"/>
      <c r="G2" s="2"/>
      <c r="H2" s="2"/>
      <c r="I2" s="2"/>
    </row>
    <row r="3" spans="1:14" ht="18" customHeight="1">
      <c r="B3" s="145" t="s">
        <v>65</v>
      </c>
      <c r="C3" s="5" t="s">
        <v>66</v>
      </c>
      <c r="D3" s="148" t="s">
        <v>67</v>
      </c>
      <c r="E3" s="148"/>
      <c r="F3" s="148"/>
      <c r="G3" s="148"/>
      <c r="H3" s="5" t="s">
        <v>68</v>
      </c>
      <c r="I3" s="5" t="s">
        <v>69</v>
      </c>
      <c r="J3" s="5" t="s">
        <v>70</v>
      </c>
      <c r="K3" s="5" t="s">
        <v>71</v>
      </c>
      <c r="L3" s="5" t="s">
        <v>72</v>
      </c>
      <c r="M3" s="5" t="s">
        <v>73</v>
      </c>
      <c r="N3" s="5" t="s">
        <v>74</v>
      </c>
    </row>
    <row r="4" spans="1:14" ht="26.25" customHeight="1">
      <c r="B4" s="146"/>
      <c r="C4" s="143" t="s">
        <v>75</v>
      </c>
      <c r="D4" s="149" t="s">
        <v>76</v>
      </c>
      <c r="E4" s="150"/>
      <c r="F4" s="150"/>
      <c r="G4" s="151"/>
      <c r="H4" s="143" t="s">
        <v>77</v>
      </c>
      <c r="I4" s="143" t="s">
        <v>134</v>
      </c>
      <c r="J4" s="141" t="s">
        <v>135</v>
      </c>
      <c r="K4" s="141" t="s">
        <v>109</v>
      </c>
      <c r="L4" s="141" t="s">
        <v>136</v>
      </c>
      <c r="M4" s="141" t="s">
        <v>108</v>
      </c>
      <c r="N4" s="141" t="s">
        <v>163</v>
      </c>
    </row>
    <row r="5" spans="1:14" ht="26.25" customHeight="1">
      <c r="B5" s="147"/>
      <c r="C5" s="144"/>
      <c r="D5" s="6" t="s">
        <v>78</v>
      </c>
      <c r="E5" s="7" t="s">
        <v>79</v>
      </c>
      <c r="F5" s="8" t="s">
        <v>80</v>
      </c>
      <c r="G5" s="9" t="s">
        <v>81</v>
      </c>
      <c r="H5" s="144"/>
      <c r="I5" s="144"/>
      <c r="J5" s="142"/>
      <c r="K5" s="142"/>
      <c r="L5" s="142"/>
      <c r="M5" s="142"/>
      <c r="N5" s="142"/>
    </row>
    <row r="6" spans="1:14" ht="26.45" customHeight="1">
      <c r="A6" s="3" t="s">
        <v>82</v>
      </c>
      <c r="B6" s="16" t="s">
        <v>112</v>
      </c>
      <c r="C6" s="126">
        <v>3123</v>
      </c>
      <c r="D6" s="127">
        <v>42465</v>
      </c>
      <c r="E6" s="128">
        <v>4085</v>
      </c>
      <c r="F6" s="129">
        <v>28696</v>
      </c>
      <c r="G6" s="91">
        <f t="shared" ref="G6:G12" si="0">SUM(D6:F6)</f>
        <v>75246</v>
      </c>
      <c r="H6" s="126">
        <v>5583069120</v>
      </c>
      <c r="I6" s="126">
        <v>3009</v>
      </c>
      <c r="J6" s="92">
        <f>IFERROR(H6/C6,0)</f>
        <v>1787726.2632084533</v>
      </c>
      <c r="K6" s="92">
        <f>IFERROR(H6/G6,0)</f>
        <v>74197.553624112916</v>
      </c>
      <c r="L6" s="92">
        <f>IFERROR(H6/I6,0)</f>
        <v>1855456.6699900299</v>
      </c>
      <c r="M6" s="99">
        <f>IFERROR(G6/C6,0)</f>
        <v>24.094140249759846</v>
      </c>
      <c r="N6" s="11">
        <f>IFERROR(I6/C6,0)</f>
        <v>0.96349663784822281</v>
      </c>
    </row>
    <row r="7" spans="1:14" ht="26.45" customHeight="1">
      <c r="A7" s="3" t="s">
        <v>82</v>
      </c>
      <c r="B7" s="16" t="s">
        <v>113</v>
      </c>
      <c r="C7" s="126">
        <v>8327</v>
      </c>
      <c r="D7" s="127">
        <v>124511</v>
      </c>
      <c r="E7" s="128">
        <v>11244</v>
      </c>
      <c r="F7" s="129">
        <v>82630</v>
      </c>
      <c r="G7" s="91">
        <f t="shared" si="0"/>
        <v>218385</v>
      </c>
      <c r="H7" s="126">
        <v>15891547710</v>
      </c>
      <c r="I7" s="126">
        <v>8008</v>
      </c>
      <c r="J7" s="92">
        <f t="shared" ref="J7:J12" si="1">IFERROR(H7/C7,0)</f>
        <v>1908436.1366638646</v>
      </c>
      <c r="K7" s="92">
        <f t="shared" ref="K7:K12" si="2">IFERROR(H7/G7,0)</f>
        <v>72768.494676832197</v>
      </c>
      <c r="L7" s="92">
        <f t="shared" ref="L7:L12" si="3">IFERROR(H7/I7,0)</f>
        <v>1984459.0047452548</v>
      </c>
      <c r="M7" s="99">
        <f t="shared" ref="M7:M12" si="4">IFERROR(G7/C7,0)</f>
        <v>26.226131860213762</v>
      </c>
      <c r="N7" s="11">
        <f t="shared" ref="N7:N12" si="5">IFERROR(I7/C7,0)</f>
        <v>0.96169088507265521</v>
      </c>
    </row>
    <row r="8" spans="1:14" ht="26.45" customHeight="1">
      <c r="A8" s="3" t="s">
        <v>82</v>
      </c>
      <c r="B8" s="16" t="s">
        <v>114</v>
      </c>
      <c r="C8" s="126">
        <v>473655</v>
      </c>
      <c r="D8" s="127">
        <v>6661856</v>
      </c>
      <c r="E8" s="128">
        <v>214740</v>
      </c>
      <c r="F8" s="129">
        <v>4149676</v>
      </c>
      <c r="G8" s="91">
        <f t="shared" si="0"/>
        <v>11026272</v>
      </c>
      <c r="H8" s="126">
        <v>320907789800</v>
      </c>
      <c r="I8" s="126">
        <v>442990</v>
      </c>
      <c r="J8" s="92">
        <f t="shared" si="1"/>
        <v>677513.7807053657</v>
      </c>
      <c r="K8" s="92">
        <f t="shared" si="2"/>
        <v>29103.924680980119</v>
      </c>
      <c r="L8" s="92">
        <f t="shared" si="3"/>
        <v>724413.16914603033</v>
      </c>
      <c r="M8" s="99">
        <f t="shared" si="4"/>
        <v>23.279120879120878</v>
      </c>
      <c r="N8" s="11">
        <f t="shared" si="5"/>
        <v>0.93525878540287766</v>
      </c>
    </row>
    <row r="9" spans="1:14" ht="26.45" customHeight="1">
      <c r="A9" s="3" t="s">
        <v>82</v>
      </c>
      <c r="B9" s="16" t="s">
        <v>115</v>
      </c>
      <c r="C9" s="126">
        <v>378672</v>
      </c>
      <c r="D9" s="127">
        <v>6110672</v>
      </c>
      <c r="E9" s="128">
        <v>249668</v>
      </c>
      <c r="F9" s="129">
        <v>3910632</v>
      </c>
      <c r="G9" s="91">
        <f t="shared" si="0"/>
        <v>10270972</v>
      </c>
      <c r="H9" s="126">
        <v>327932222200</v>
      </c>
      <c r="I9" s="126">
        <v>361698</v>
      </c>
      <c r="J9" s="92">
        <f t="shared" si="1"/>
        <v>866005.99516204</v>
      </c>
      <c r="K9" s="92">
        <f t="shared" si="2"/>
        <v>31928.061161105299</v>
      </c>
      <c r="L9" s="92">
        <f t="shared" si="3"/>
        <v>906646.49016582896</v>
      </c>
      <c r="M9" s="99">
        <f t="shared" si="4"/>
        <v>27.123663751214771</v>
      </c>
      <c r="N9" s="11">
        <f t="shared" si="5"/>
        <v>0.95517492711370267</v>
      </c>
    </row>
    <row r="10" spans="1:14" ht="26.45" customHeight="1">
      <c r="A10" s="3" t="s">
        <v>82</v>
      </c>
      <c r="B10" s="16" t="s">
        <v>116</v>
      </c>
      <c r="C10" s="126">
        <v>246230</v>
      </c>
      <c r="D10" s="127">
        <v>3825221</v>
      </c>
      <c r="E10" s="128">
        <v>227058</v>
      </c>
      <c r="F10" s="129">
        <v>2557539</v>
      </c>
      <c r="G10" s="91">
        <f t="shared" si="0"/>
        <v>6609818</v>
      </c>
      <c r="H10" s="126">
        <v>249079999190</v>
      </c>
      <c r="I10" s="126">
        <v>235595</v>
      </c>
      <c r="J10" s="92">
        <f t="shared" si="1"/>
        <v>1011574.540835804</v>
      </c>
      <c r="K10" s="92">
        <f t="shared" si="2"/>
        <v>37683.33699808376</v>
      </c>
      <c r="L10" s="92">
        <f t="shared" si="3"/>
        <v>1057238.053396719</v>
      </c>
      <c r="M10" s="99">
        <f t="shared" si="4"/>
        <v>26.844080737521828</v>
      </c>
      <c r="N10" s="11">
        <f t="shared" si="5"/>
        <v>0.95680867481622878</v>
      </c>
    </row>
    <row r="11" spans="1:14" ht="26.45" customHeight="1">
      <c r="A11" s="3" t="s">
        <v>82</v>
      </c>
      <c r="B11" s="16" t="s">
        <v>117</v>
      </c>
      <c r="C11" s="126">
        <v>113179</v>
      </c>
      <c r="D11" s="127">
        <v>1505257</v>
      </c>
      <c r="E11" s="128">
        <v>130152</v>
      </c>
      <c r="F11" s="129">
        <v>1068180</v>
      </c>
      <c r="G11" s="91">
        <f t="shared" si="0"/>
        <v>2703589</v>
      </c>
      <c r="H11" s="126">
        <v>122021763300</v>
      </c>
      <c r="I11" s="126">
        <v>106387</v>
      </c>
      <c r="J11" s="92">
        <f t="shared" si="1"/>
        <v>1078130.7777944673</v>
      </c>
      <c r="K11" s="92">
        <f t="shared" si="2"/>
        <v>45133.251873713052</v>
      </c>
      <c r="L11" s="92">
        <f t="shared" si="3"/>
        <v>1146961.2198858883</v>
      </c>
      <c r="M11" s="99">
        <f t="shared" si="4"/>
        <v>23.887726521704558</v>
      </c>
      <c r="N11" s="11">
        <f t="shared" si="5"/>
        <v>0.93998886719267705</v>
      </c>
    </row>
    <row r="12" spans="1:14" ht="26.45" customHeight="1" thickBot="1">
      <c r="A12" s="3" t="s">
        <v>82</v>
      </c>
      <c r="B12" s="16" t="s">
        <v>118</v>
      </c>
      <c r="C12" s="126">
        <v>41727</v>
      </c>
      <c r="D12" s="127">
        <v>440148</v>
      </c>
      <c r="E12" s="128">
        <v>53459</v>
      </c>
      <c r="F12" s="129">
        <v>334996</v>
      </c>
      <c r="G12" s="91">
        <f t="shared" si="0"/>
        <v>828603</v>
      </c>
      <c r="H12" s="126">
        <v>43975743890</v>
      </c>
      <c r="I12" s="126">
        <v>37547</v>
      </c>
      <c r="J12" s="92">
        <f t="shared" si="1"/>
        <v>1053891.8180075251</v>
      </c>
      <c r="K12" s="92">
        <f t="shared" si="2"/>
        <v>53072.151428367986</v>
      </c>
      <c r="L12" s="92">
        <f t="shared" si="3"/>
        <v>1171218.5764508483</v>
      </c>
      <c r="M12" s="99">
        <f t="shared" si="4"/>
        <v>19.857718024300812</v>
      </c>
      <c r="N12" s="11">
        <f t="shared" si="5"/>
        <v>0.89982505332278861</v>
      </c>
    </row>
    <row r="13" spans="1:14" ht="26.45" customHeight="1" thickTop="1">
      <c r="B13" s="17" t="s">
        <v>81</v>
      </c>
      <c r="C13" s="93">
        <v>1264913</v>
      </c>
      <c r="D13" s="105">
        <f>地区別_医療費!E14</f>
        <v>18710130</v>
      </c>
      <c r="E13" s="104">
        <f>地区別_医療費!F14</f>
        <v>890406</v>
      </c>
      <c r="F13" s="95">
        <f>地区別_医療費!G14</f>
        <v>12132349</v>
      </c>
      <c r="G13" s="94">
        <f>地区別_医療費!H14</f>
        <v>31732885</v>
      </c>
      <c r="H13" s="94">
        <f>地区別_医療費!I14</f>
        <v>1085392135210</v>
      </c>
      <c r="I13" s="98">
        <f>地区別_医療費!J14</f>
        <v>1195234</v>
      </c>
      <c r="J13" s="98">
        <f>地区別_医療費!K14</f>
        <v>858076.51214747573</v>
      </c>
      <c r="K13" s="98">
        <f>地区別_医療費!L14</f>
        <v>34204.016912108687</v>
      </c>
      <c r="L13" s="98">
        <f>地区別_医療費!M14</f>
        <v>908100.11697291071</v>
      </c>
      <c r="M13" s="123">
        <f>地区別_医療費!N14</f>
        <v>25.087009936651771</v>
      </c>
      <c r="N13" s="122">
        <f>地区別_医療費!O14</f>
        <v>0.94491399803780973</v>
      </c>
    </row>
    <row r="14" spans="1:14">
      <c r="B14" s="29" t="s">
        <v>169</v>
      </c>
    </row>
    <row r="15" spans="1:14">
      <c r="B15" s="29" t="s">
        <v>133</v>
      </c>
    </row>
    <row r="16" spans="1:14">
      <c r="B16" s="29" t="s">
        <v>168</v>
      </c>
    </row>
    <row r="17" spans="1:15" ht="16.5" customHeight="1">
      <c r="B17" s="2"/>
    </row>
    <row r="18" spans="1:15" ht="16.5" customHeight="1">
      <c r="A18" s="2" t="s">
        <v>119</v>
      </c>
      <c r="B18" s="2"/>
    </row>
    <row r="19" spans="1:15" ht="16.5" customHeight="1">
      <c r="A19" s="2" t="s">
        <v>129</v>
      </c>
      <c r="B19" s="2"/>
      <c r="O19" s="3" t="s">
        <v>182</v>
      </c>
    </row>
    <row r="20" spans="1:15">
      <c r="O20" s="3" t="s">
        <v>180</v>
      </c>
    </row>
    <row r="21" spans="1:15">
      <c r="O21" s="3" t="s">
        <v>181</v>
      </c>
    </row>
    <row r="50" spans="2:2">
      <c r="B50" s="29" t="s">
        <v>169</v>
      </c>
    </row>
    <row r="51" spans="2:2">
      <c r="B51" s="29" t="s">
        <v>133</v>
      </c>
    </row>
    <row r="52" spans="2:2">
      <c r="B52" s="29" t="s">
        <v>168</v>
      </c>
    </row>
  </sheetData>
  <mergeCells count="11">
    <mergeCell ref="I4:I5"/>
    <mergeCell ref="B3:B5"/>
    <mergeCell ref="D3:G3"/>
    <mergeCell ref="C4:C5"/>
    <mergeCell ref="D4:G4"/>
    <mergeCell ref="H4:H5"/>
    <mergeCell ref="J4:J5"/>
    <mergeCell ref="K4:K5"/>
    <mergeCell ref="L4:L5"/>
    <mergeCell ref="M4:M5"/>
    <mergeCell ref="N4:N5"/>
  </mergeCells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ignoredErrors>
    <ignoredError sqref="G6:G12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" width="5.625" style="54" customWidth="1"/>
    <col min="17" max="17" width="2" style="3" customWidth="1"/>
    <col min="18" max="16384" width="9" style="3"/>
  </cols>
  <sheetData>
    <row r="1" spans="1:16">
      <c r="A1" s="54" t="s">
        <v>157</v>
      </c>
      <c r="K1" s="72"/>
    </row>
    <row r="2" spans="1:16">
      <c r="A2" s="54" t="s">
        <v>153</v>
      </c>
    </row>
    <row r="4" spans="1:16" ht="13.5" customHeight="1">
      <c r="B4" s="55"/>
      <c r="C4" s="56"/>
      <c r="D4" s="56"/>
      <c r="E4" s="56"/>
      <c r="F4" s="56"/>
      <c r="G4" s="57"/>
    </row>
    <row r="5" spans="1:16" ht="13.5" customHeight="1">
      <c r="B5" s="58"/>
      <c r="C5" s="59"/>
      <c r="D5" s="74">
        <v>25.6</v>
      </c>
      <c r="E5" s="45" t="s">
        <v>165</v>
      </c>
      <c r="F5" s="74">
        <v>25.9</v>
      </c>
      <c r="G5" s="60" t="s">
        <v>166</v>
      </c>
    </row>
    <row r="6" spans="1:16">
      <c r="B6" s="58"/>
      <c r="D6" s="74"/>
      <c r="E6" s="45"/>
      <c r="F6" s="74"/>
      <c r="G6" s="60"/>
    </row>
    <row r="7" spans="1:16">
      <c r="B7" s="58"/>
      <c r="C7" s="61"/>
      <c r="D7" s="74">
        <v>25.1</v>
      </c>
      <c r="E7" s="45" t="s">
        <v>165</v>
      </c>
      <c r="F7" s="74">
        <v>25.6</v>
      </c>
      <c r="G7" s="60" t="s">
        <v>167</v>
      </c>
    </row>
    <row r="8" spans="1:16">
      <c r="B8" s="58"/>
      <c r="D8" s="74"/>
      <c r="E8" s="45"/>
      <c r="F8" s="74"/>
      <c r="G8" s="60"/>
    </row>
    <row r="9" spans="1:16">
      <c r="B9" s="58"/>
      <c r="C9" s="62"/>
      <c r="D9" s="74">
        <v>24.6</v>
      </c>
      <c r="E9" s="45" t="s">
        <v>165</v>
      </c>
      <c r="F9" s="74">
        <v>25.1</v>
      </c>
      <c r="G9" s="60" t="s">
        <v>167</v>
      </c>
    </row>
    <row r="10" spans="1:16">
      <c r="B10" s="58"/>
      <c r="D10" s="74"/>
      <c r="E10" s="45"/>
      <c r="F10" s="74"/>
      <c r="G10" s="60"/>
    </row>
    <row r="11" spans="1:16">
      <c r="B11" s="58"/>
      <c r="C11" s="63"/>
      <c r="D11" s="74">
        <v>24.1</v>
      </c>
      <c r="E11" s="45" t="s">
        <v>165</v>
      </c>
      <c r="F11" s="74">
        <v>24.6</v>
      </c>
      <c r="G11" s="60" t="s">
        <v>167</v>
      </c>
    </row>
    <row r="12" spans="1:16">
      <c r="B12" s="58"/>
      <c r="D12" s="74"/>
      <c r="E12" s="45"/>
      <c r="F12" s="74"/>
      <c r="G12" s="60"/>
    </row>
    <row r="13" spans="1:16">
      <c r="B13" s="58"/>
      <c r="C13" s="64"/>
      <c r="D13" s="74">
        <v>23.6</v>
      </c>
      <c r="E13" s="45" t="s">
        <v>165</v>
      </c>
      <c r="F13" s="74">
        <v>24.1</v>
      </c>
      <c r="G13" s="60" t="s">
        <v>167</v>
      </c>
    </row>
    <row r="14" spans="1:16">
      <c r="B14" s="65"/>
      <c r="C14" s="66"/>
      <c r="D14" s="66"/>
      <c r="E14" s="66"/>
      <c r="F14" s="66"/>
      <c r="G14" s="67"/>
    </row>
    <row r="16" spans="1:16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2:16">
      <c r="B17" s="58"/>
      <c r="P17" s="68"/>
    </row>
    <row r="18" spans="2:16">
      <c r="B18" s="58"/>
      <c r="P18" s="68"/>
    </row>
    <row r="19" spans="2:16">
      <c r="B19" s="58"/>
      <c r="P19" s="68"/>
    </row>
    <row r="20" spans="2:16">
      <c r="B20" s="58"/>
      <c r="P20" s="68"/>
    </row>
    <row r="21" spans="2:16">
      <c r="B21" s="58"/>
      <c r="P21" s="68"/>
    </row>
    <row r="22" spans="2:16">
      <c r="B22" s="58"/>
      <c r="P22" s="68"/>
    </row>
    <row r="23" spans="2:16">
      <c r="B23" s="58"/>
      <c r="P23" s="68"/>
    </row>
    <row r="24" spans="2:16">
      <c r="B24" s="58"/>
      <c r="P24" s="68"/>
    </row>
    <row r="25" spans="2:16">
      <c r="B25" s="58"/>
      <c r="P25" s="68"/>
    </row>
    <row r="26" spans="2:16">
      <c r="B26" s="58"/>
      <c r="P26" s="68"/>
    </row>
    <row r="27" spans="2:16">
      <c r="B27" s="58"/>
      <c r="P27" s="68"/>
    </row>
    <row r="28" spans="2:16">
      <c r="B28" s="58"/>
      <c r="P28" s="68"/>
    </row>
    <row r="29" spans="2:16">
      <c r="B29" s="58"/>
      <c r="P29" s="68"/>
    </row>
    <row r="30" spans="2:16">
      <c r="B30" s="58"/>
      <c r="P30" s="68"/>
    </row>
    <row r="31" spans="2:16">
      <c r="B31" s="58"/>
      <c r="P31" s="68"/>
    </row>
    <row r="32" spans="2:16">
      <c r="B32" s="58"/>
      <c r="P32" s="68"/>
    </row>
    <row r="33" spans="2:16">
      <c r="B33" s="58"/>
      <c r="P33" s="68"/>
    </row>
    <row r="34" spans="2:16">
      <c r="B34" s="58"/>
      <c r="P34" s="68"/>
    </row>
    <row r="35" spans="2:16">
      <c r="B35" s="58"/>
      <c r="P35" s="68"/>
    </row>
    <row r="36" spans="2:16">
      <c r="B36" s="58"/>
      <c r="P36" s="68"/>
    </row>
    <row r="37" spans="2:16">
      <c r="B37" s="58"/>
      <c r="P37" s="68"/>
    </row>
    <row r="38" spans="2:16">
      <c r="B38" s="58"/>
      <c r="P38" s="68"/>
    </row>
    <row r="39" spans="2:16">
      <c r="B39" s="58"/>
      <c r="P39" s="68"/>
    </row>
    <row r="40" spans="2:16">
      <c r="B40" s="58"/>
      <c r="P40" s="68"/>
    </row>
    <row r="41" spans="2:16">
      <c r="B41" s="58"/>
      <c r="P41" s="68"/>
    </row>
    <row r="42" spans="2:16">
      <c r="B42" s="58"/>
      <c r="P42" s="68"/>
    </row>
    <row r="43" spans="2:16">
      <c r="B43" s="58"/>
      <c r="P43" s="68"/>
    </row>
    <row r="44" spans="2:16">
      <c r="B44" s="58"/>
      <c r="P44" s="68"/>
    </row>
    <row r="45" spans="2:16">
      <c r="B45" s="58"/>
      <c r="P45" s="68"/>
    </row>
    <row r="46" spans="2:16">
      <c r="B46" s="58"/>
      <c r="P46" s="68"/>
    </row>
    <row r="47" spans="2:16">
      <c r="B47" s="58"/>
      <c r="P47" s="68"/>
    </row>
    <row r="48" spans="2:16">
      <c r="B48" s="58"/>
      <c r="P48" s="68"/>
    </row>
    <row r="49" spans="2:16">
      <c r="B49" s="58"/>
      <c r="P49" s="68"/>
    </row>
    <row r="50" spans="2:16">
      <c r="B50" s="58"/>
      <c r="P50" s="68"/>
    </row>
    <row r="51" spans="2:16">
      <c r="B51" s="58"/>
      <c r="P51" s="68"/>
    </row>
    <row r="52" spans="2:16">
      <c r="B52" s="58"/>
      <c r="P52" s="68"/>
    </row>
    <row r="53" spans="2:16">
      <c r="B53" s="58"/>
      <c r="P53" s="68"/>
    </row>
    <row r="54" spans="2:16">
      <c r="B54" s="58"/>
      <c r="P54" s="68"/>
    </row>
    <row r="55" spans="2:16">
      <c r="B55" s="58"/>
      <c r="P55" s="68"/>
    </row>
    <row r="56" spans="2:16">
      <c r="B56" s="58"/>
      <c r="P56" s="68"/>
    </row>
    <row r="57" spans="2:16">
      <c r="B57" s="58"/>
      <c r="P57" s="68"/>
    </row>
    <row r="58" spans="2:16">
      <c r="B58" s="58"/>
      <c r="P58" s="68"/>
    </row>
    <row r="59" spans="2:16">
      <c r="B59" s="58"/>
      <c r="P59" s="68"/>
    </row>
    <row r="60" spans="2:16">
      <c r="B60" s="58"/>
      <c r="P60" s="68"/>
    </row>
    <row r="61" spans="2:16">
      <c r="B61" s="58"/>
      <c r="P61" s="68"/>
    </row>
    <row r="62" spans="2:16">
      <c r="B62" s="58"/>
      <c r="P62" s="68"/>
    </row>
    <row r="63" spans="2:16">
      <c r="B63" s="58"/>
      <c r="P63" s="68"/>
    </row>
    <row r="64" spans="2:16">
      <c r="B64" s="58"/>
      <c r="P64" s="68"/>
    </row>
    <row r="65" spans="2:16">
      <c r="B65" s="58"/>
      <c r="P65" s="68"/>
    </row>
    <row r="66" spans="2:16">
      <c r="B66" s="58"/>
      <c r="P66" s="68"/>
    </row>
    <row r="67" spans="2:16">
      <c r="B67" s="58"/>
      <c r="P67" s="68"/>
    </row>
    <row r="68" spans="2:16">
      <c r="B68" s="58"/>
      <c r="P68" s="68"/>
    </row>
    <row r="69" spans="2:16">
      <c r="B69" s="58"/>
      <c r="P69" s="68"/>
    </row>
    <row r="70" spans="2:16">
      <c r="B70" s="58"/>
      <c r="P70" s="68"/>
    </row>
    <row r="71" spans="2:16">
      <c r="B71" s="58"/>
      <c r="P71" s="68"/>
    </row>
    <row r="72" spans="2:16">
      <c r="B72" s="58"/>
      <c r="P72" s="68"/>
    </row>
    <row r="73" spans="2:16">
      <c r="B73" s="58"/>
      <c r="P73" s="68"/>
    </row>
    <row r="74" spans="2:16">
      <c r="B74" s="58"/>
      <c r="P74" s="68"/>
    </row>
    <row r="75" spans="2:16">
      <c r="B75" s="58"/>
      <c r="P75" s="68"/>
    </row>
    <row r="76" spans="2:16">
      <c r="B76" s="58"/>
      <c r="P76" s="68"/>
    </row>
    <row r="77" spans="2:16">
      <c r="B77" s="58"/>
      <c r="P77" s="68"/>
    </row>
    <row r="78" spans="2:16">
      <c r="B78" s="58"/>
      <c r="P78" s="68"/>
    </row>
    <row r="79" spans="2:16">
      <c r="B79" s="58"/>
      <c r="P79" s="68"/>
    </row>
    <row r="80" spans="2:16">
      <c r="B80" s="58"/>
      <c r="P80" s="68"/>
    </row>
    <row r="81" spans="2:16">
      <c r="B81" s="58"/>
      <c r="P81" s="68"/>
    </row>
    <row r="82" spans="2:16">
      <c r="B82" s="58"/>
      <c r="P82" s="68"/>
    </row>
    <row r="83" spans="2:16">
      <c r="B83" s="58"/>
      <c r="P83" s="68"/>
    </row>
    <row r="84" spans="2:16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7"/>
    </row>
  </sheetData>
  <phoneticPr fontId="4"/>
  <pageMargins left="0.39370078740157483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139</v>
      </c>
    </row>
    <row r="2" spans="1:1" ht="16.5" customHeight="1">
      <c r="A2" s="2" t="s">
        <v>122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" width="5.625" style="54" customWidth="1"/>
    <col min="17" max="17" width="2" style="3" customWidth="1"/>
    <col min="18" max="16384" width="9" style="3"/>
  </cols>
  <sheetData>
    <row r="1" spans="1:16">
      <c r="A1" s="54" t="s">
        <v>156</v>
      </c>
    </row>
    <row r="2" spans="1:16">
      <c r="A2" s="54" t="s">
        <v>153</v>
      </c>
    </row>
    <row r="4" spans="1:16" ht="13.5" customHeight="1">
      <c r="B4" s="55"/>
      <c r="C4" s="56"/>
      <c r="D4" s="56"/>
      <c r="E4" s="56"/>
      <c r="F4" s="56"/>
      <c r="G4" s="57"/>
    </row>
    <row r="5" spans="1:16" ht="13.5" customHeight="1">
      <c r="B5" s="58"/>
      <c r="C5" s="59"/>
      <c r="D5" s="69">
        <v>0.94200000000000006</v>
      </c>
      <c r="E5" s="45" t="s">
        <v>165</v>
      </c>
      <c r="F5" s="70">
        <v>0.95</v>
      </c>
      <c r="G5" s="60" t="s">
        <v>166</v>
      </c>
    </row>
    <row r="6" spans="1:16">
      <c r="B6" s="58"/>
      <c r="D6" s="69"/>
      <c r="E6" s="45"/>
      <c r="F6" s="70"/>
      <c r="G6" s="60"/>
    </row>
    <row r="7" spans="1:16">
      <c r="B7" s="58"/>
      <c r="C7" s="61"/>
      <c r="D7" s="69">
        <v>0.93400000000000005</v>
      </c>
      <c r="E7" s="45" t="s">
        <v>165</v>
      </c>
      <c r="F7" s="70">
        <v>0.94200000000000006</v>
      </c>
      <c r="G7" s="60" t="s">
        <v>167</v>
      </c>
    </row>
    <row r="8" spans="1:16">
      <c r="B8" s="58"/>
      <c r="D8" s="69"/>
      <c r="E8" s="45"/>
      <c r="F8" s="70"/>
      <c r="G8" s="60"/>
    </row>
    <row r="9" spans="1:16">
      <c r="B9" s="58"/>
      <c r="C9" s="62"/>
      <c r="D9" s="69">
        <v>0.92600000000000005</v>
      </c>
      <c r="E9" s="45" t="s">
        <v>165</v>
      </c>
      <c r="F9" s="70">
        <v>0.93400000000000005</v>
      </c>
      <c r="G9" s="60" t="s">
        <v>167</v>
      </c>
    </row>
    <row r="10" spans="1:16">
      <c r="B10" s="58"/>
      <c r="D10" s="69"/>
      <c r="E10" s="45"/>
      <c r="F10" s="70"/>
      <c r="G10" s="60"/>
    </row>
    <row r="11" spans="1:16">
      <c r="B11" s="58"/>
      <c r="C11" s="63"/>
      <c r="D11" s="69">
        <v>0.91800000000000004</v>
      </c>
      <c r="E11" s="45" t="s">
        <v>165</v>
      </c>
      <c r="F11" s="70">
        <v>0.92600000000000005</v>
      </c>
      <c r="G11" s="60" t="s">
        <v>167</v>
      </c>
    </row>
    <row r="12" spans="1:16">
      <c r="B12" s="58"/>
      <c r="D12" s="69"/>
      <c r="E12" s="45"/>
      <c r="F12" s="70"/>
      <c r="G12" s="60"/>
    </row>
    <row r="13" spans="1:16">
      <c r="B13" s="58"/>
      <c r="C13" s="64"/>
      <c r="D13" s="69">
        <v>0.91</v>
      </c>
      <c r="E13" s="45" t="s">
        <v>165</v>
      </c>
      <c r="F13" s="70">
        <v>0.91800000000000004</v>
      </c>
      <c r="G13" s="60" t="s">
        <v>167</v>
      </c>
    </row>
    <row r="14" spans="1:16">
      <c r="B14" s="65"/>
      <c r="C14" s="66"/>
      <c r="D14" s="66"/>
      <c r="E14" s="66"/>
      <c r="F14" s="66"/>
      <c r="G14" s="71"/>
    </row>
    <row r="16" spans="1:16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2:16">
      <c r="B17" s="58"/>
      <c r="P17" s="68"/>
    </row>
    <row r="18" spans="2:16">
      <c r="B18" s="58"/>
      <c r="P18" s="68"/>
    </row>
    <row r="19" spans="2:16">
      <c r="B19" s="58"/>
      <c r="P19" s="68"/>
    </row>
    <row r="20" spans="2:16">
      <c r="B20" s="58"/>
      <c r="P20" s="68"/>
    </row>
    <row r="21" spans="2:16">
      <c r="B21" s="58"/>
      <c r="P21" s="68"/>
    </row>
    <row r="22" spans="2:16">
      <c r="B22" s="58"/>
      <c r="P22" s="68"/>
    </row>
    <row r="23" spans="2:16">
      <c r="B23" s="58"/>
      <c r="P23" s="68"/>
    </row>
    <row r="24" spans="2:16">
      <c r="B24" s="58"/>
      <c r="P24" s="68"/>
    </row>
    <row r="25" spans="2:16">
      <c r="B25" s="58"/>
      <c r="P25" s="68"/>
    </row>
    <row r="26" spans="2:16">
      <c r="B26" s="58"/>
      <c r="P26" s="68"/>
    </row>
    <row r="27" spans="2:16">
      <c r="B27" s="58"/>
      <c r="P27" s="68"/>
    </row>
    <row r="28" spans="2:16">
      <c r="B28" s="58"/>
      <c r="P28" s="68"/>
    </row>
    <row r="29" spans="2:16">
      <c r="B29" s="58"/>
      <c r="P29" s="68"/>
    </row>
    <row r="30" spans="2:16">
      <c r="B30" s="58"/>
      <c r="P30" s="68"/>
    </row>
    <row r="31" spans="2:16">
      <c r="B31" s="58"/>
      <c r="P31" s="68"/>
    </row>
    <row r="32" spans="2:16">
      <c r="B32" s="58"/>
      <c r="P32" s="68"/>
    </row>
    <row r="33" spans="2:16">
      <c r="B33" s="58"/>
      <c r="P33" s="68"/>
    </row>
    <row r="34" spans="2:16">
      <c r="B34" s="58"/>
      <c r="P34" s="68"/>
    </row>
    <row r="35" spans="2:16">
      <c r="B35" s="58"/>
      <c r="P35" s="68"/>
    </row>
    <row r="36" spans="2:16">
      <c r="B36" s="58"/>
      <c r="P36" s="68"/>
    </row>
    <row r="37" spans="2:16">
      <c r="B37" s="58"/>
      <c r="P37" s="68"/>
    </row>
    <row r="38" spans="2:16">
      <c r="B38" s="58"/>
      <c r="P38" s="68"/>
    </row>
    <row r="39" spans="2:16">
      <c r="B39" s="58"/>
      <c r="P39" s="68"/>
    </row>
    <row r="40" spans="2:16">
      <c r="B40" s="58"/>
      <c r="P40" s="68"/>
    </row>
    <row r="41" spans="2:16">
      <c r="B41" s="58"/>
      <c r="P41" s="68"/>
    </row>
    <row r="42" spans="2:16">
      <c r="B42" s="58"/>
      <c r="P42" s="68"/>
    </row>
    <row r="43" spans="2:16">
      <c r="B43" s="58"/>
      <c r="P43" s="68"/>
    </row>
    <row r="44" spans="2:16">
      <c r="B44" s="58"/>
      <c r="P44" s="68"/>
    </row>
    <row r="45" spans="2:16">
      <c r="B45" s="58"/>
      <c r="P45" s="68"/>
    </row>
    <row r="46" spans="2:16">
      <c r="B46" s="58"/>
      <c r="P46" s="68"/>
    </row>
    <row r="47" spans="2:16">
      <c r="B47" s="58"/>
      <c r="P47" s="68"/>
    </row>
    <row r="48" spans="2:16">
      <c r="B48" s="58"/>
      <c r="P48" s="68"/>
    </row>
    <row r="49" spans="2:16">
      <c r="B49" s="58"/>
      <c r="P49" s="68"/>
    </row>
    <row r="50" spans="2:16">
      <c r="B50" s="58"/>
      <c r="P50" s="68"/>
    </row>
    <row r="51" spans="2:16">
      <c r="B51" s="58"/>
      <c r="P51" s="68"/>
    </row>
    <row r="52" spans="2:16">
      <c r="B52" s="58"/>
      <c r="P52" s="68"/>
    </row>
    <row r="53" spans="2:16">
      <c r="B53" s="58"/>
      <c r="P53" s="68"/>
    </row>
    <row r="54" spans="2:16">
      <c r="B54" s="58"/>
      <c r="P54" s="68"/>
    </row>
    <row r="55" spans="2:16">
      <c r="B55" s="58"/>
      <c r="P55" s="68"/>
    </row>
    <row r="56" spans="2:16">
      <c r="B56" s="58"/>
      <c r="P56" s="68"/>
    </row>
    <row r="57" spans="2:16">
      <c r="B57" s="58"/>
      <c r="P57" s="68"/>
    </row>
    <row r="58" spans="2:16">
      <c r="B58" s="58"/>
      <c r="P58" s="68"/>
    </row>
    <row r="59" spans="2:16">
      <c r="B59" s="58"/>
      <c r="P59" s="68"/>
    </row>
    <row r="60" spans="2:16">
      <c r="B60" s="58"/>
      <c r="P60" s="68"/>
    </row>
    <row r="61" spans="2:16">
      <c r="B61" s="58"/>
      <c r="P61" s="68"/>
    </row>
    <row r="62" spans="2:16">
      <c r="B62" s="58"/>
      <c r="P62" s="68"/>
    </row>
    <row r="63" spans="2:16">
      <c r="B63" s="58"/>
      <c r="P63" s="68"/>
    </row>
    <row r="64" spans="2:16">
      <c r="B64" s="58"/>
      <c r="P64" s="68"/>
    </row>
    <row r="65" spans="2:16">
      <c r="B65" s="58"/>
      <c r="P65" s="68"/>
    </row>
    <row r="66" spans="2:16">
      <c r="B66" s="58"/>
      <c r="P66" s="68"/>
    </row>
    <row r="67" spans="2:16">
      <c r="B67" s="58"/>
      <c r="P67" s="68"/>
    </row>
    <row r="68" spans="2:16">
      <c r="B68" s="58"/>
      <c r="P68" s="68"/>
    </row>
    <row r="69" spans="2:16">
      <c r="B69" s="58"/>
      <c r="P69" s="68"/>
    </row>
    <row r="70" spans="2:16">
      <c r="B70" s="58"/>
      <c r="P70" s="68"/>
    </row>
    <row r="71" spans="2:16">
      <c r="B71" s="58"/>
      <c r="P71" s="68"/>
    </row>
    <row r="72" spans="2:16">
      <c r="B72" s="58"/>
      <c r="P72" s="68"/>
    </row>
    <row r="73" spans="2:16">
      <c r="B73" s="58"/>
      <c r="P73" s="68"/>
    </row>
    <row r="74" spans="2:16">
      <c r="B74" s="58"/>
      <c r="P74" s="68"/>
    </row>
    <row r="75" spans="2:16">
      <c r="B75" s="58"/>
      <c r="P75" s="68"/>
    </row>
    <row r="76" spans="2:16">
      <c r="B76" s="58"/>
      <c r="P76" s="68"/>
    </row>
    <row r="77" spans="2:16">
      <c r="B77" s="58"/>
      <c r="P77" s="68"/>
    </row>
    <row r="78" spans="2:16">
      <c r="B78" s="58"/>
      <c r="P78" s="68"/>
    </row>
    <row r="79" spans="2:16">
      <c r="B79" s="58"/>
      <c r="P79" s="68"/>
    </row>
    <row r="80" spans="2:16">
      <c r="B80" s="58"/>
      <c r="P80" s="68"/>
    </row>
    <row r="81" spans="2:16">
      <c r="B81" s="58"/>
      <c r="P81" s="68"/>
    </row>
    <row r="82" spans="2:16">
      <c r="B82" s="58"/>
      <c r="P82" s="68"/>
    </row>
    <row r="83" spans="2:16">
      <c r="B83" s="58"/>
      <c r="P83" s="68"/>
    </row>
    <row r="84" spans="2:16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7"/>
    </row>
  </sheetData>
  <phoneticPr fontId="4"/>
  <pageMargins left="0.39370078740157483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AJ88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25" style="3" customWidth="1"/>
    <col min="3" max="3" width="11.625" style="3" customWidth="1"/>
    <col min="4" max="15" width="8.625" style="3" customWidth="1"/>
    <col min="16" max="17" width="9" style="3"/>
    <col min="18" max="18" width="9" style="20"/>
    <col min="19" max="19" width="9.125" style="20" bestFit="1" customWidth="1"/>
    <col min="20" max="20" width="9" style="20"/>
    <col min="21" max="21" width="9.125" style="20" bestFit="1" customWidth="1"/>
    <col min="22" max="22" width="9" style="20"/>
    <col min="23" max="23" width="10.25" style="20" bestFit="1" customWidth="1"/>
    <col min="24" max="24" width="9" style="20"/>
    <col min="25" max="25" width="9.125" style="20" bestFit="1" customWidth="1"/>
    <col min="26" max="26" width="9.125" style="20" customWidth="1"/>
    <col min="27" max="27" width="9" style="20"/>
    <col min="28" max="28" width="9.125" style="20" bestFit="1" customWidth="1"/>
    <col min="29" max="29" width="9.125" style="20" customWidth="1"/>
    <col min="30" max="30" width="9" style="20"/>
    <col min="31" max="36" width="9.125" style="20" bestFit="1" customWidth="1"/>
    <col min="37" max="16384" width="9" style="3"/>
  </cols>
  <sheetData>
    <row r="1" spans="1:36" ht="16.5" customHeight="1">
      <c r="A1" s="4" t="s">
        <v>123</v>
      </c>
    </row>
    <row r="2" spans="1:36" ht="16.5" customHeight="1">
      <c r="A2" s="4" t="s">
        <v>124</v>
      </c>
      <c r="Z2" s="78"/>
    </row>
    <row r="3" spans="1:36" s="21" customFormat="1" ht="18" customHeight="1">
      <c r="B3" s="148"/>
      <c r="C3" s="148" t="s">
        <v>103</v>
      </c>
      <c r="D3" s="5" t="s">
        <v>66</v>
      </c>
      <c r="E3" s="148" t="s">
        <v>67</v>
      </c>
      <c r="F3" s="148"/>
      <c r="G3" s="148"/>
      <c r="H3" s="148"/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5" t="s">
        <v>73</v>
      </c>
      <c r="O3" s="5" t="s">
        <v>74</v>
      </c>
      <c r="R3" s="22" t="s">
        <v>83</v>
      </c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s="21" customFormat="1" ht="26.25" customHeight="1">
      <c r="B4" s="148"/>
      <c r="C4" s="148"/>
      <c r="D4" s="143" t="s">
        <v>75</v>
      </c>
      <c r="E4" s="149" t="s">
        <v>76</v>
      </c>
      <c r="F4" s="150"/>
      <c r="G4" s="150"/>
      <c r="H4" s="151"/>
      <c r="I4" s="143" t="s">
        <v>77</v>
      </c>
      <c r="J4" s="143" t="s">
        <v>134</v>
      </c>
      <c r="K4" s="141" t="s">
        <v>161</v>
      </c>
      <c r="L4" s="141" t="s">
        <v>109</v>
      </c>
      <c r="M4" s="141" t="s">
        <v>160</v>
      </c>
      <c r="N4" s="141" t="s">
        <v>108</v>
      </c>
      <c r="O4" s="141" t="s">
        <v>163</v>
      </c>
      <c r="R4" s="154" t="s">
        <v>107</v>
      </c>
      <c r="S4" s="155"/>
      <c r="T4" s="158" t="s">
        <v>106</v>
      </c>
      <c r="U4" s="159"/>
      <c r="V4" s="154" t="s">
        <v>105</v>
      </c>
      <c r="W4" s="155"/>
      <c r="X4" s="170" t="s">
        <v>84</v>
      </c>
      <c r="Y4" s="171"/>
      <c r="Z4" s="172"/>
      <c r="AA4" s="170" t="s">
        <v>164</v>
      </c>
      <c r="AB4" s="171"/>
      <c r="AC4" s="172"/>
      <c r="AD4" s="23"/>
      <c r="AE4" s="167" t="s">
        <v>176</v>
      </c>
      <c r="AF4" s="167" t="s">
        <v>177</v>
      </c>
      <c r="AG4" s="167" t="s">
        <v>178</v>
      </c>
      <c r="AH4" s="167" t="s">
        <v>179</v>
      </c>
      <c r="AI4" s="168" t="s">
        <v>175</v>
      </c>
      <c r="AJ4" s="176"/>
    </row>
    <row r="5" spans="1:36" s="21" customFormat="1" ht="26.25" customHeight="1">
      <c r="B5" s="148"/>
      <c r="C5" s="148"/>
      <c r="D5" s="144"/>
      <c r="E5" s="6" t="s">
        <v>78</v>
      </c>
      <c r="F5" s="7" t="s">
        <v>79</v>
      </c>
      <c r="G5" s="8" t="s">
        <v>80</v>
      </c>
      <c r="H5" s="9" t="s">
        <v>81</v>
      </c>
      <c r="I5" s="144"/>
      <c r="J5" s="144"/>
      <c r="K5" s="142"/>
      <c r="L5" s="142"/>
      <c r="M5" s="142"/>
      <c r="N5" s="142"/>
      <c r="O5" s="142"/>
      <c r="R5" s="156"/>
      <c r="S5" s="157"/>
      <c r="T5" s="160"/>
      <c r="U5" s="161"/>
      <c r="V5" s="162"/>
      <c r="W5" s="163"/>
      <c r="X5" s="173"/>
      <c r="Y5" s="174"/>
      <c r="Z5" s="175"/>
      <c r="AA5" s="173"/>
      <c r="AB5" s="174"/>
      <c r="AC5" s="175"/>
      <c r="AD5" s="23"/>
      <c r="AE5" s="167"/>
      <c r="AF5" s="167"/>
      <c r="AG5" s="167"/>
      <c r="AH5" s="167"/>
      <c r="AI5" s="169"/>
      <c r="AJ5" s="177"/>
    </row>
    <row r="6" spans="1:36" s="21" customFormat="1" ht="12">
      <c r="B6" s="10">
        <v>1</v>
      </c>
      <c r="C6" s="18" t="s">
        <v>58</v>
      </c>
      <c r="D6" s="126">
        <v>359595</v>
      </c>
      <c r="E6" s="127">
        <v>5392979</v>
      </c>
      <c r="F6" s="128">
        <v>253092</v>
      </c>
      <c r="G6" s="129">
        <v>3516140</v>
      </c>
      <c r="H6" s="91">
        <f t="shared" ref="H6:H37" si="0">SUM(E6:G6)</f>
        <v>9162211</v>
      </c>
      <c r="I6" s="126">
        <v>317014777330</v>
      </c>
      <c r="J6" s="126">
        <v>328883</v>
      </c>
      <c r="K6" s="92">
        <f>IFERROR(I6/D6,0)</f>
        <v>881588.39063390763</v>
      </c>
      <c r="L6" s="92">
        <f>IFERROR(I6/H6,0)</f>
        <v>34600.248491330312</v>
      </c>
      <c r="M6" s="92">
        <f>IFERROR(I6/J6,0)</f>
        <v>963913.54168503697</v>
      </c>
      <c r="N6" s="99">
        <f>IFERROR(H6/D6,0)</f>
        <v>25.479250267662231</v>
      </c>
      <c r="O6" s="11">
        <f>IFERROR(J6/D6,0)</f>
        <v>0.91459280579540869</v>
      </c>
      <c r="R6" s="76" t="str">
        <f t="shared" ref="R6:R37" si="1">INDEX($C$6:$C$79,MATCH(S6,K$6:K$79,0))</f>
        <v>此花区</v>
      </c>
      <c r="S6" s="116">
        <f t="shared" ref="S6:S37" si="2">LARGE(K$6:K$79,ROW(A1))</f>
        <v>937338.03921568627</v>
      </c>
      <c r="T6" s="76" t="str">
        <f t="shared" ref="T6:T37" si="3">INDEX($C$6:$C$79,MATCH(U6,L$6:L$79,0))</f>
        <v>能勢町</v>
      </c>
      <c r="U6" s="117">
        <f t="shared" ref="U6:U37" si="4">LARGE(L$6:L$79,ROW(A1))</f>
        <v>48083.825915478898</v>
      </c>
      <c r="V6" s="76" t="str">
        <f t="shared" ref="V6:V37" si="5">INDEX($C$6:$C$79,MATCH(W6,M$6:M$79,0))</f>
        <v>此花区</v>
      </c>
      <c r="W6" s="117">
        <f t="shared" ref="W6:W37" si="6">LARGE(M$6:M$79,ROW(A1))</f>
        <v>1043475.9072305594</v>
      </c>
      <c r="X6" s="76" t="str">
        <f t="shared" ref="X6:X37" si="7">INDEX($C$6:$C$79,MATCH(Y6,N$6:N$79,0))</f>
        <v>柏原市</v>
      </c>
      <c r="Y6" s="118">
        <f>LARGE(N$6:N$79,ROW(A1))</f>
        <v>26.929294755877034</v>
      </c>
      <c r="Z6" s="119">
        <f>ROUND(Y6,1)</f>
        <v>26.9</v>
      </c>
      <c r="AA6" s="79" t="str">
        <f t="shared" ref="AA6:AA37" si="8">INDEX($C$6:$C$79,MATCH(AB6,O$6:O$79,0))</f>
        <v>田尻町</v>
      </c>
      <c r="AB6" s="86">
        <f t="shared" ref="AB6:AB37" si="9">LARGE(O$6:O$79,ROW(A1))</f>
        <v>0.95</v>
      </c>
      <c r="AC6" s="87">
        <f>ROUND(AB6,3)</f>
        <v>0.95</v>
      </c>
      <c r="AD6" s="22"/>
      <c r="AE6" s="88">
        <f>$K$80</f>
        <v>858076.51214747573</v>
      </c>
      <c r="AF6" s="88">
        <f>$L$80</f>
        <v>34204.016912108687</v>
      </c>
      <c r="AG6" s="88">
        <f>$M$80</f>
        <v>908100.11697291071</v>
      </c>
      <c r="AH6" s="89">
        <f>ROUND($N$80,1)</f>
        <v>25.1</v>
      </c>
      <c r="AI6" s="90">
        <f>ROUND($O$80,3)</f>
        <v>0.94499999999999995</v>
      </c>
      <c r="AJ6" s="88">
        <v>0</v>
      </c>
    </row>
    <row r="7" spans="1:36" s="21" customFormat="1" ht="12">
      <c r="B7" s="10">
        <v>2</v>
      </c>
      <c r="C7" s="18" t="s">
        <v>85</v>
      </c>
      <c r="D7" s="126">
        <v>13587</v>
      </c>
      <c r="E7" s="127">
        <v>197254</v>
      </c>
      <c r="F7" s="128">
        <v>8524</v>
      </c>
      <c r="G7" s="129">
        <v>131804</v>
      </c>
      <c r="H7" s="91">
        <f t="shared" si="0"/>
        <v>337582</v>
      </c>
      <c r="I7" s="126">
        <v>11067078200</v>
      </c>
      <c r="J7" s="126">
        <v>11773</v>
      </c>
      <c r="K7" s="92">
        <f t="shared" ref="K7:K70" si="10">IFERROR(I7/D7,0)</f>
        <v>814534.34901008313</v>
      </c>
      <c r="L7" s="92">
        <f t="shared" ref="L7:L70" si="11">IFERROR(I7/H7,0)</f>
        <v>32783.377668240602</v>
      </c>
      <c r="M7" s="92">
        <f t="shared" ref="M7:M70" si="12">IFERROR(I7/J7,0)</f>
        <v>940038.91956170904</v>
      </c>
      <c r="N7" s="99">
        <f t="shared" ref="N7:N70" si="13">IFERROR(H7/D7,0)</f>
        <v>24.845955692941782</v>
      </c>
      <c r="O7" s="11">
        <f t="shared" ref="O7:O70" si="14">IFERROR(J7/D7,0)</f>
        <v>0.86649002723191282</v>
      </c>
      <c r="R7" s="76" t="str">
        <f t="shared" si="1"/>
        <v>岬町</v>
      </c>
      <c r="S7" s="116">
        <f t="shared" si="2"/>
        <v>931101.47235749068</v>
      </c>
      <c r="T7" s="76" t="str">
        <f t="shared" si="3"/>
        <v>千早赤阪村</v>
      </c>
      <c r="U7" s="117">
        <f t="shared" si="4"/>
        <v>41785.732389542187</v>
      </c>
      <c r="V7" s="76" t="str">
        <f t="shared" si="5"/>
        <v>西成区</v>
      </c>
      <c r="W7" s="117">
        <f t="shared" si="6"/>
        <v>1025818.1334290958</v>
      </c>
      <c r="X7" s="76" t="str">
        <f t="shared" si="7"/>
        <v>泉大津市</v>
      </c>
      <c r="Y7" s="118">
        <f t="shared" ref="Y7:Y37" si="15">LARGE(N$6:N$79,ROW(A2))</f>
        <v>26.757398716598026</v>
      </c>
      <c r="Z7" s="119">
        <f t="shared" ref="Z7:Z70" si="16">ROUND(Y7,1)</f>
        <v>26.8</v>
      </c>
      <c r="AA7" s="79" t="str">
        <f t="shared" si="8"/>
        <v>島本町</v>
      </c>
      <c r="AB7" s="86">
        <f t="shared" si="9"/>
        <v>0.94576490924805534</v>
      </c>
      <c r="AC7" s="87">
        <f t="shared" ref="AC7:AC70" si="17">ROUND(AB7,3)</f>
        <v>0.94599999999999995</v>
      </c>
      <c r="AD7" s="22"/>
      <c r="AE7" s="88">
        <f t="shared" ref="AE7:AE70" si="18">$K$80</f>
        <v>858076.51214747573</v>
      </c>
      <c r="AF7" s="88">
        <f t="shared" ref="AF7:AF70" si="19">$L$80</f>
        <v>34204.016912108687</v>
      </c>
      <c r="AG7" s="88">
        <f t="shared" ref="AG7:AG70" si="20">$M$80</f>
        <v>908100.11697291071</v>
      </c>
      <c r="AH7" s="89">
        <f t="shared" ref="AH7:AH70" si="21">ROUND($N$80,1)</f>
        <v>25.1</v>
      </c>
      <c r="AI7" s="90">
        <f t="shared" ref="AI7:AI70" si="22">ROUND($O$80,3)</f>
        <v>0.94499999999999995</v>
      </c>
      <c r="AJ7" s="88">
        <v>0</v>
      </c>
    </row>
    <row r="8" spans="1:36" s="21" customFormat="1" ht="12">
      <c r="B8" s="10">
        <v>3</v>
      </c>
      <c r="C8" s="19" t="s">
        <v>86</v>
      </c>
      <c r="D8" s="126">
        <v>8534</v>
      </c>
      <c r="E8" s="127">
        <v>118168</v>
      </c>
      <c r="F8" s="128">
        <v>6045</v>
      </c>
      <c r="G8" s="129">
        <v>80189</v>
      </c>
      <c r="H8" s="91">
        <f t="shared" si="0"/>
        <v>204402</v>
      </c>
      <c r="I8" s="126">
        <v>7525730140</v>
      </c>
      <c r="J8" s="126">
        <v>7539</v>
      </c>
      <c r="K8" s="92">
        <f t="shared" si="10"/>
        <v>881852.60604640259</v>
      </c>
      <c r="L8" s="92">
        <f t="shared" si="11"/>
        <v>36818.280349507346</v>
      </c>
      <c r="M8" s="92">
        <f t="shared" si="12"/>
        <v>998239.83817482425</v>
      </c>
      <c r="N8" s="99">
        <f t="shared" si="13"/>
        <v>23.951488164987111</v>
      </c>
      <c r="O8" s="11">
        <f t="shared" si="14"/>
        <v>0.88340754628544649</v>
      </c>
      <c r="R8" s="76" t="str">
        <f t="shared" si="1"/>
        <v>大正区</v>
      </c>
      <c r="S8" s="116">
        <f t="shared" si="2"/>
        <v>916969.57001204707</v>
      </c>
      <c r="T8" s="76" t="str">
        <f t="shared" si="3"/>
        <v>岸和田市</v>
      </c>
      <c r="U8" s="117">
        <f t="shared" si="4"/>
        <v>41456.313382584398</v>
      </c>
      <c r="V8" s="76" t="str">
        <f t="shared" si="5"/>
        <v>大正区</v>
      </c>
      <c r="W8" s="117">
        <f t="shared" si="6"/>
        <v>1014873.7056410257</v>
      </c>
      <c r="X8" s="76" t="str">
        <f t="shared" si="7"/>
        <v>吹田市</v>
      </c>
      <c r="Y8" s="118">
        <f t="shared" si="15"/>
        <v>26.500782186465127</v>
      </c>
      <c r="Z8" s="119">
        <f t="shared" si="16"/>
        <v>26.5</v>
      </c>
      <c r="AA8" s="79" t="str">
        <f t="shared" si="8"/>
        <v>太子町</v>
      </c>
      <c r="AB8" s="86">
        <f t="shared" si="9"/>
        <v>0.94304698623635497</v>
      </c>
      <c r="AC8" s="87">
        <f t="shared" si="17"/>
        <v>0.94299999999999995</v>
      </c>
      <c r="AD8" s="22"/>
      <c r="AE8" s="88">
        <f t="shared" si="18"/>
        <v>858076.51214747573</v>
      </c>
      <c r="AF8" s="88">
        <f t="shared" si="19"/>
        <v>34204.016912108687</v>
      </c>
      <c r="AG8" s="88">
        <f t="shared" si="20"/>
        <v>908100.11697291071</v>
      </c>
      <c r="AH8" s="89">
        <f t="shared" si="21"/>
        <v>25.1</v>
      </c>
      <c r="AI8" s="90">
        <f t="shared" si="22"/>
        <v>0.94499999999999995</v>
      </c>
      <c r="AJ8" s="88">
        <v>0</v>
      </c>
    </row>
    <row r="9" spans="1:36" s="21" customFormat="1" ht="12">
      <c r="B9" s="10">
        <v>4</v>
      </c>
      <c r="C9" s="19" t="s">
        <v>87</v>
      </c>
      <c r="D9" s="126">
        <v>9792</v>
      </c>
      <c r="E9" s="127">
        <v>144591</v>
      </c>
      <c r="F9" s="128">
        <v>7764</v>
      </c>
      <c r="G9" s="129">
        <v>86397</v>
      </c>
      <c r="H9" s="91">
        <f t="shared" si="0"/>
        <v>238752</v>
      </c>
      <c r="I9" s="126">
        <v>9178414080</v>
      </c>
      <c r="J9" s="126">
        <v>8796</v>
      </c>
      <c r="K9" s="92">
        <f t="shared" si="10"/>
        <v>937338.03921568627</v>
      </c>
      <c r="L9" s="92">
        <f t="shared" si="11"/>
        <v>38443.297145154807</v>
      </c>
      <c r="M9" s="92">
        <f t="shared" si="12"/>
        <v>1043475.9072305594</v>
      </c>
      <c r="N9" s="99">
        <f t="shared" si="13"/>
        <v>24.382352941176471</v>
      </c>
      <c r="O9" s="11">
        <f t="shared" si="14"/>
        <v>0.89828431372549022</v>
      </c>
      <c r="R9" s="76" t="str">
        <f t="shared" si="1"/>
        <v>能勢町</v>
      </c>
      <c r="S9" s="116">
        <f t="shared" si="2"/>
        <v>914231.68011390604</v>
      </c>
      <c r="T9" s="76" t="str">
        <f t="shared" si="3"/>
        <v>貝塚市</v>
      </c>
      <c r="U9" s="117">
        <f t="shared" si="4"/>
        <v>39461.846890376954</v>
      </c>
      <c r="V9" s="76" t="str">
        <f t="shared" si="5"/>
        <v>岬町</v>
      </c>
      <c r="W9" s="117">
        <f t="shared" si="6"/>
        <v>999531.13161131612</v>
      </c>
      <c r="X9" s="76" t="str">
        <f t="shared" si="7"/>
        <v>住吉区</v>
      </c>
      <c r="Y9" s="118">
        <f t="shared" si="15"/>
        <v>26.293732738474613</v>
      </c>
      <c r="Z9" s="119">
        <f t="shared" si="16"/>
        <v>26.3</v>
      </c>
      <c r="AA9" s="79" t="str">
        <f t="shared" si="8"/>
        <v>交野市</v>
      </c>
      <c r="AB9" s="86">
        <f t="shared" si="9"/>
        <v>0.9427049709489993</v>
      </c>
      <c r="AC9" s="87">
        <f t="shared" si="17"/>
        <v>0.94299999999999995</v>
      </c>
      <c r="AD9" s="22"/>
      <c r="AE9" s="88">
        <f t="shared" si="18"/>
        <v>858076.51214747573</v>
      </c>
      <c r="AF9" s="88">
        <f t="shared" si="19"/>
        <v>34204.016912108687</v>
      </c>
      <c r="AG9" s="88">
        <f t="shared" si="20"/>
        <v>908100.11697291071</v>
      </c>
      <c r="AH9" s="89">
        <f t="shared" si="21"/>
        <v>25.1</v>
      </c>
      <c r="AI9" s="90">
        <f t="shared" si="22"/>
        <v>0.94499999999999995</v>
      </c>
      <c r="AJ9" s="88">
        <v>0</v>
      </c>
    </row>
    <row r="10" spans="1:36" s="21" customFormat="1" ht="12">
      <c r="B10" s="10">
        <v>5</v>
      </c>
      <c r="C10" s="19" t="s">
        <v>88</v>
      </c>
      <c r="D10" s="126">
        <v>8474</v>
      </c>
      <c r="E10" s="127">
        <v>108128</v>
      </c>
      <c r="F10" s="128">
        <v>5493</v>
      </c>
      <c r="G10" s="129">
        <v>74964</v>
      </c>
      <c r="H10" s="91">
        <f t="shared" si="0"/>
        <v>188585</v>
      </c>
      <c r="I10" s="126">
        <v>6719795800</v>
      </c>
      <c r="J10" s="126">
        <v>7243</v>
      </c>
      <c r="K10" s="92">
        <f t="shared" si="10"/>
        <v>792989.82770828414</v>
      </c>
      <c r="L10" s="92">
        <f t="shared" si="11"/>
        <v>35632.716281782748</v>
      </c>
      <c r="M10" s="92">
        <f t="shared" si="12"/>
        <v>927764.15849785996</v>
      </c>
      <c r="N10" s="99">
        <f t="shared" si="13"/>
        <v>22.25454330894501</v>
      </c>
      <c r="O10" s="11">
        <f t="shared" si="14"/>
        <v>0.85473212178428137</v>
      </c>
      <c r="R10" s="76" t="str">
        <f t="shared" si="1"/>
        <v>岸和田市</v>
      </c>
      <c r="S10" s="116">
        <f t="shared" si="2"/>
        <v>912741.47118597361</v>
      </c>
      <c r="T10" s="76" t="str">
        <f t="shared" si="3"/>
        <v>泉南市</v>
      </c>
      <c r="U10" s="117">
        <f t="shared" si="4"/>
        <v>39173.280644057486</v>
      </c>
      <c r="V10" s="76" t="str">
        <f t="shared" si="5"/>
        <v>福島区</v>
      </c>
      <c r="W10" s="117">
        <f t="shared" si="6"/>
        <v>998239.83817482425</v>
      </c>
      <c r="X10" s="76" t="str">
        <f t="shared" si="7"/>
        <v>阿倍野区</v>
      </c>
      <c r="Y10" s="118">
        <f t="shared" si="15"/>
        <v>25.971018858829908</v>
      </c>
      <c r="Z10" s="119">
        <f t="shared" si="16"/>
        <v>26</v>
      </c>
      <c r="AA10" s="79" t="str">
        <f t="shared" si="8"/>
        <v>熊取町</v>
      </c>
      <c r="AB10" s="86">
        <f t="shared" si="9"/>
        <v>0.94157756082442279</v>
      </c>
      <c r="AC10" s="87">
        <f t="shared" si="17"/>
        <v>0.94199999999999995</v>
      </c>
      <c r="AD10" s="22"/>
      <c r="AE10" s="88">
        <f t="shared" si="18"/>
        <v>858076.51214747573</v>
      </c>
      <c r="AF10" s="88">
        <f t="shared" si="19"/>
        <v>34204.016912108687</v>
      </c>
      <c r="AG10" s="88">
        <f t="shared" si="20"/>
        <v>908100.11697291071</v>
      </c>
      <c r="AH10" s="89">
        <f t="shared" si="21"/>
        <v>25.1</v>
      </c>
      <c r="AI10" s="90">
        <f t="shared" si="22"/>
        <v>0.94499999999999995</v>
      </c>
      <c r="AJ10" s="88">
        <v>0</v>
      </c>
    </row>
    <row r="11" spans="1:36" s="21" customFormat="1" ht="12">
      <c r="B11" s="10">
        <v>6</v>
      </c>
      <c r="C11" s="19" t="s">
        <v>89</v>
      </c>
      <c r="D11" s="126">
        <v>12122</v>
      </c>
      <c r="E11" s="127">
        <v>169625</v>
      </c>
      <c r="F11" s="128">
        <v>9089</v>
      </c>
      <c r="G11" s="129">
        <v>117309</v>
      </c>
      <c r="H11" s="91">
        <f t="shared" si="0"/>
        <v>296023</v>
      </c>
      <c r="I11" s="126">
        <v>10490812580</v>
      </c>
      <c r="J11" s="126">
        <v>10824</v>
      </c>
      <c r="K11" s="92">
        <f t="shared" si="10"/>
        <v>865435.78452400595</v>
      </c>
      <c r="L11" s="92">
        <f t="shared" si="11"/>
        <v>35439.180671772127</v>
      </c>
      <c r="M11" s="92">
        <f t="shared" si="12"/>
        <v>969217.71803399851</v>
      </c>
      <c r="N11" s="99">
        <f t="shared" si="13"/>
        <v>24.42031017983831</v>
      </c>
      <c r="O11" s="11">
        <f t="shared" si="14"/>
        <v>0.89292196007259528</v>
      </c>
      <c r="R11" s="76" t="str">
        <f t="shared" si="1"/>
        <v>貝塚市</v>
      </c>
      <c r="S11" s="116">
        <f t="shared" si="2"/>
        <v>899117.90243522916</v>
      </c>
      <c r="T11" s="76" t="str">
        <f t="shared" si="3"/>
        <v>堺市美原区</v>
      </c>
      <c r="U11" s="117">
        <f t="shared" si="4"/>
        <v>39102.147573829243</v>
      </c>
      <c r="V11" s="76" t="str">
        <f t="shared" si="5"/>
        <v>浪速区</v>
      </c>
      <c r="W11" s="117">
        <f t="shared" si="6"/>
        <v>996345.19014693168</v>
      </c>
      <c r="X11" s="76" t="str">
        <f t="shared" si="7"/>
        <v>住之江区</v>
      </c>
      <c r="Y11" s="118">
        <f t="shared" si="15"/>
        <v>25.95893552343875</v>
      </c>
      <c r="Z11" s="119">
        <f t="shared" si="16"/>
        <v>26</v>
      </c>
      <c r="AA11" s="79" t="str">
        <f t="shared" si="8"/>
        <v>大阪狭山市</v>
      </c>
      <c r="AB11" s="86">
        <f t="shared" si="9"/>
        <v>0.94094226940942272</v>
      </c>
      <c r="AC11" s="87">
        <f t="shared" si="17"/>
        <v>0.94099999999999995</v>
      </c>
      <c r="AD11" s="22"/>
      <c r="AE11" s="88">
        <f t="shared" si="18"/>
        <v>858076.51214747573</v>
      </c>
      <c r="AF11" s="88">
        <f t="shared" si="19"/>
        <v>34204.016912108687</v>
      </c>
      <c r="AG11" s="88">
        <f t="shared" si="20"/>
        <v>908100.11697291071</v>
      </c>
      <c r="AH11" s="89">
        <f t="shared" si="21"/>
        <v>25.1</v>
      </c>
      <c r="AI11" s="90">
        <f t="shared" si="22"/>
        <v>0.94499999999999995</v>
      </c>
      <c r="AJ11" s="88">
        <v>0</v>
      </c>
    </row>
    <row r="12" spans="1:36" s="21" customFormat="1" ht="12">
      <c r="B12" s="10">
        <v>7</v>
      </c>
      <c r="C12" s="19" t="s">
        <v>90</v>
      </c>
      <c r="D12" s="101">
        <v>10791</v>
      </c>
      <c r="E12" s="130">
        <v>154779</v>
      </c>
      <c r="F12" s="131">
        <v>7829</v>
      </c>
      <c r="G12" s="132">
        <v>91737</v>
      </c>
      <c r="H12" s="111">
        <f t="shared" si="0"/>
        <v>254345</v>
      </c>
      <c r="I12" s="101">
        <v>9895018630</v>
      </c>
      <c r="J12" s="101">
        <v>9750</v>
      </c>
      <c r="K12" s="102">
        <f t="shared" si="10"/>
        <v>916969.57001204707</v>
      </c>
      <c r="L12" s="102">
        <f t="shared" si="11"/>
        <v>38903.924315398377</v>
      </c>
      <c r="M12" s="102">
        <f t="shared" si="12"/>
        <v>1014873.7056410257</v>
      </c>
      <c r="N12" s="106">
        <f t="shared" si="13"/>
        <v>23.570104716893709</v>
      </c>
      <c r="O12" s="13">
        <f t="shared" si="14"/>
        <v>0.90353072004448154</v>
      </c>
      <c r="R12" s="76" t="str">
        <f t="shared" si="1"/>
        <v>住之江区</v>
      </c>
      <c r="S12" s="116">
        <f t="shared" si="2"/>
        <v>890744.05205055734</v>
      </c>
      <c r="T12" s="76" t="str">
        <f t="shared" si="3"/>
        <v>岬町</v>
      </c>
      <c r="U12" s="117">
        <f t="shared" si="4"/>
        <v>39057.884213308978</v>
      </c>
      <c r="V12" s="76" t="str">
        <f t="shared" si="5"/>
        <v>住吉区</v>
      </c>
      <c r="W12" s="117">
        <f t="shared" si="6"/>
        <v>990000.42107795959</v>
      </c>
      <c r="X12" s="76" t="str">
        <f t="shared" si="7"/>
        <v>豊中市</v>
      </c>
      <c r="Y12" s="118">
        <f t="shared" si="15"/>
        <v>25.867221824869723</v>
      </c>
      <c r="Z12" s="119">
        <f t="shared" si="16"/>
        <v>25.9</v>
      </c>
      <c r="AA12" s="79" t="str">
        <f t="shared" si="8"/>
        <v>河内長野市</v>
      </c>
      <c r="AB12" s="86">
        <f t="shared" si="9"/>
        <v>0.93902439024390238</v>
      </c>
      <c r="AC12" s="87">
        <f t="shared" si="17"/>
        <v>0.93899999999999995</v>
      </c>
      <c r="AD12" s="22"/>
      <c r="AE12" s="88">
        <f t="shared" si="18"/>
        <v>858076.51214747573</v>
      </c>
      <c r="AF12" s="88">
        <f t="shared" si="19"/>
        <v>34204.016912108687</v>
      </c>
      <c r="AG12" s="88">
        <f t="shared" si="20"/>
        <v>908100.11697291071</v>
      </c>
      <c r="AH12" s="89">
        <f t="shared" si="21"/>
        <v>25.1</v>
      </c>
      <c r="AI12" s="90">
        <f t="shared" si="22"/>
        <v>0.94499999999999995</v>
      </c>
      <c r="AJ12" s="88">
        <v>0</v>
      </c>
    </row>
    <row r="13" spans="1:36" s="21" customFormat="1" ht="12">
      <c r="B13" s="10">
        <v>8</v>
      </c>
      <c r="C13" s="19" t="s">
        <v>59</v>
      </c>
      <c r="D13" s="101">
        <v>8781</v>
      </c>
      <c r="E13" s="130">
        <v>122766</v>
      </c>
      <c r="F13" s="131">
        <v>5438</v>
      </c>
      <c r="G13" s="132">
        <v>83208</v>
      </c>
      <c r="H13" s="111">
        <f t="shared" si="0"/>
        <v>211412</v>
      </c>
      <c r="I13" s="101">
        <v>7045725230</v>
      </c>
      <c r="J13" s="101">
        <v>7384</v>
      </c>
      <c r="K13" s="112">
        <f t="shared" si="10"/>
        <v>802383.01218540035</v>
      </c>
      <c r="L13" s="112">
        <f t="shared" si="11"/>
        <v>33326.988203129433</v>
      </c>
      <c r="M13" s="112">
        <f t="shared" si="12"/>
        <v>954188.14057421451</v>
      </c>
      <c r="N13" s="106">
        <f t="shared" si="13"/>
        <v>24.076073340166268</v>
      </c>
      <c r="O13" s="13">
        <f t="shared" si="14"/>
        <v>0.84090650267623279</v>
      </c>
      <c r="R13" s="76" t="str">
        <f t="shared" si="1"/>
        <v>高石市</v>
      </c>
      <c r="S13" s="116">
        <f t="shared" si="2"/>
        <v>887554.898853675</v>
      </c>
      <c r="T13" s="76" t="str">
        <f t="shared" si="3"/>
        <v>大正区</v>
      </c>
      <c r="U13" s="117">
        <f t="shared" si="4"/>
        <v>38903.924315398377</v>
      </c>
      <c r="V13" s="76" t="str">
        <f t="shared" si="5"/>
        <v>岸和田市</v>
      </c>
      <c r="W13" s="117">
        <f t="shared" si="6"/>
        <v>989277.49299981329</v>
      </c>
      <c r="X13" s="76" t="str">
        <f t="shared" si="7"/>
        <v>松原市</v>
      </c>
      <c r="Y13" s="118">
        <f t="shared" si="15"/>
        <v>25.616071428571427</v>
      </c>
      <c r="Z13" s="119">
        <f t="shared" si="16"/>
        <v>25.6</v>
      </c>
      <c r="AA13" s="79" t="str">
        <f t="shared" si="8"/>
        <v>泉南市</v>
      </c>
      <c r="AB13" s="86">
        <f t="shared" si="9"/>
        <v>0.93860012424932693</v>
      </c>
      <c r="AC13" s="87">
        <f t="shared" si="17"/>
        <v>0.93899999999999995</v>
      </c>
      <c r="AD13" s="22"/>
      <c r="AE13" s="88">
        <f t="shared" si="18"/>
        <v>858076.51214747573</v>
      </c>
      <c r="AF13" s="88">
        <f t="shared" si="19"/>
        <v>34204.016912108687</v>
      </c>
      <c r="AG13" s="88">
        <f t="shared" si="20"/>
        <v>908100.11697291071</v>
      </c>
      <c r="AH13" s="89">
        <f t="shared" si="21"/>
        <v>25.1</v>
      </c>
      <c r="AI13" s="90">
        <f t="shared" si="22"/>
        <v>0.94499999999999995</v>
      </c>
      <c r="AJ13" s="88">
        <v>0</v>
      </c>
    </row>
    <row r="14" spans="1:36" s="21" customFormat="1" ht="12">
      <c r="B14" s="10">
        <v>9</v>
      </c>
      <c r="C14" s="19" t="s">
        <v>91</v>
      </c>
      <c r="D14" s="126">
        <v>5637</v>
      </c>
      <c r="E14" s="127">
        <v>71312</v>
      </c>
      <c r="F14" s="128">
        <v>3746</v>
      </c>
      <c r="G14" s="129">
        <v>51901</v>
      </c>
      <c r="H14" s="91">
        <f t="shared" si="0"/>
        <v>126959</v>
      </c>
      <c r="I14" s="126">
        <v>4611085540</v>
      </c>
      <c r="J14" s="126">
        <v>4628</v>
      </c>
      <c r="K14" s="92">
        <f t="shared" si="10"/>
        <v>818003.46638282773</v>
      </c>
      <c r="L14" s="92">
        <f t="shared" si="11"/>
        <v>36319.485345662775</v>
      </c>
      <c r="M14" s="92">
        <f t="shared" si="12"/>
        <v>996345.19014693168</v>
      </c>
      <c r="N14" s="99">
        <f t="shared" si="13"/>
        <v>22.522441014724144</v>
      </c>
      <c r="O14" s="11">
        <f t="shared" si="14"/>
        <v>0.82100408018449533</v>
      </c>
      <c r="R14" s="76" t="str">
        <f t="shared" si="1"/>
        <v>福島区</v>
      </c>
      <c r="S14" s="116">
        <f t="shared" si="2"/>
        <v>881852.60604640259</v>
      </c>
      <c r="T14" s="76" t="str">
        <f t="shared" si="3"/>
        <v>和泉市</v>
      </c>
      <c r="U14" s="117">
        <f t="shared" si="4"/>
        <v>38714.95507801263</v>
      </c>
      <c r="V14" s="76" t="str">
        <f t="shared" si="5"/>
        <v>能勢町</v>
      </c>
      <c r="W14" s="117">
        <f t="shared" si="6"/>
        <v>987839.05128205125</v>
      </c>
      <c r="X14" s="76" t="str">
        <f t="shared" si="7"/>
        <v>大阪市</v>
      </c>
      <c r="Y14" s="118">
        <f t="shared" si="15"/>
        <v>25.479250267662231</v>
      </c>
      <c r="Z14" s="119">
        <f t="shared" si="16"/>
        <v>25.5</v>
      </c>
      <c r="AA14" s="79" t="str">
        <f t="shared" si="8"/>
        <v>高槻市</v>
      </c>
      <c r="AB14" s="86">
        <f t="shared" si="9"/>
        <v>0.9385972409784783</v>
      </c>
      <c r="AC14" s="87">
        <f t="shared" si="17"/>
        <v>0.93899999999999995</v>
      </c>
      <c r="AD14" s="22"/>
      <c r="AE14" s="88">
        <f t="shared" si="18"/>
        <v>858076.51214747573</v>
      </c>
      <c r="AF14" s="88">
        <f t="shared" si="19"/>
        <v>34204.016912108687</v>
      </c>
      <c r="AG14" s="88">
        <f t="shared" si="20"/>
        <v>908100.11697291071</v>
      </c>
      <c r="AH14" s="89">
        <f t="shared" si="21"/>
        <v>25.1</v>
      </c>
      <c r="AI14" s="90">
        <f t="shared" si="22"/>
        <v>0.94499999999999995</v>
      </c>
      <c r="AJ14" s="88">
        <v>0</v>
      </c>
    </row>
    <row r="15" spans="1:36" s="21" customFormat="1" ht="12">
      <c r="B15" s="10">
        <v>10</v>
      </c>
      <c r="C15" s="19" t="s">
        <v>60</v>
      </c>
      <c r="D15" s="126">
        <v>13130</v>
      </c>
      <c r="E15" s="127">
        <v>182214</v>
      </c>
      <c r="F15" s="128">
        <v>8994</v>
      </c>
      <c r="G15" s="129">
        <v>126617</v>
      </c>
      <c r="H15" s="91">
        <f t="shared" si="0"/>
        <v>317825</v>
      </c>
      <c r="I15" s="126">
        <v>11214800150</v>
      </c>
      <c r="J15" s="126">
        <v>11931</v>
      </c>
      <c r="K15" s="92">
        <f t="shared" si="10"/>
        <v>854135.5788271135</v>
      </c>
      <c r="L15" s="92">
        <f t="shared" si="11"/>
        <v>35286.085581688036</v>
      </c>
      <c r="M15" s="92">
        <f t="shared" si="12"/>
        <v>939971.51538010221</v>
      </c>
      <c r="N15" s="99">
        <f t="shared" si="13"/>
        <v>24.206016755521706</v>
      </c>
      <c r="O15" s="11">
        <f t="shared" si="14"/>
        <v>0.90868240670220868</v>
      </c>
      <c r="R15" s="76" t="str">
        <f t="shared" si="1"/>
        <v>大阪市</v>
      </c>
      <c r="S15" s="116">
        <f t="shared" si="2"/>
        <v>881588.39063390763</v>
      </c>
      <c r="T15" s="76" t="str">
        <f t="shared" si="3"/>
        <v>阪南市</v>
      </c>
      <c r="U15" s="117">
        <f t="shared" si="4"/>
        <v>38664.771377037294</v>
      </c>
      <c r="V15" s="76" t="str">
        <f t="shared" si="5"/>
        <v>生野区</v>
      </c>
      <c r="W15" s="117">
        <f t="shared" si="6"/>
        <v>980645.16426481144</v>
      </c>
      <c r="X15" s="76" t="str">
        <f t="shared" si="7"/>
        <v>淀川区</v>
      </c>
      <c r="Y15" s="118">
        <f t="shared" si="15"/>
        <v>25.449890770071001</v>
      </c>
      <c r="Z15" s="119">
        <f t="shared" si="16"/>
        <v>25.4</v>
      </c>
      <c r="AA15" s="79" t="str">
        <f t="shared" si="8"/>
        <v>豊能町</v>
      </c>
      <c r="AB15" s="86">
        <f t="shared" si="9"/>
        <v>0.93824826717076248</v>
      </c>
      <c r="AC15" s="87">
        <f t="shared" si="17"/>
        <v>0.93799999999999994</v>
      </c>
      <c r="AD15" s="22"/>
      <c r="AE15" s="88">
        <f t="shared" si="18"/>
        <v>858076.51214747573</v>
      </c>
      <c r="AF15" s="88">
        <f t="shared" si="19"/>
        <v>34204.016912108687</v>
      </c>
      <c r="AG15" s="88">
        <f t="shared" si="20"/>
        <v>908100.11697291071</v>
      </c>
      <c r="AH15" s="89">
        <f t="shared" si="21"/>
        <v>25.1</v>
      </c>
      <c r="AI15" s="90">
        <f t="shared" si="22"/>
        <v>0.94499999999999995</v>
      </c>
      <c r="AJ15" s="88">
        <v>0</v>
      </c>
    </row>
    <row r="16" spans="1:36" s="21" customFormat="1" ht="12">
      <c r="B16" s="10">
        <v>11</v>
      </c>
      <c r="C16" s="19" t="s">
        <v>61</v>
      </c>
      <c r="D16" s="126">
        <v>22723</v>
      </c>
      <c r="E16" s="127">
        <v>328878</v>
      </c>
      <c r="F16" s="128">
        <v>14682</v>
      </c>
      <c r="G16" s="129">
        <v>224030</v>
      </c>
      <c r="H16" s="91">
        <f t="shared" si="0"/>
        <v>567590</v>
      </c>
      <c r="I16" s="126">
        <v>18676116840</v>
      </c>
      <c r="J16" s="126">
        <v>20213</v>
      </c>
      <c r="K16" s="92">
        <f t="shared" si="10"/>
        <v>821903.65884786344</v>
      </c>
      <c r="L16" s="92">
        <f t="shared" si="11"/>
        <v>32904.238693423067</v>
      </c>
      <c r="M16" s="92">
        <f t="shared" si="12"/>
        <v>923965.60827190417</v>
      </c>
      <c r="N16" s="99">
        <f t="shared" si="13"/>
        <v>24.978655987325617</v>
      </c>
      <c r="O16" s="11">
        <f t="shared" si="14"/>
        <v>0.8895392333758747</v>
      </c>
      <c r="R16" s="76" t="str">
        <f t="shared" si="1"/>
        <v>住吉区</v>
      </c>
      <c r="S16" s="116">
        <f t="shared" si="2"/>
        <v>874111.27044826851</v>
      </c>
      <c r="T16" s="76" t="str">
        <f t="shared" si="3"/>
        <v>此花区</v>
      </c>
      <c r="U16" s="117">
        <f t="shared" si="4"/>
        <v>38443.297145154807</v>
      </c>
      <c r="V16" s="76" t="str">
        <f t="shared" si="5"/>
        <v>住之江区</v>
      </c>
      <c r="W16" s="117">
        <f t="shared" si="6"/>
        <v>980126.85405786044</v>
      </c>
      <c r="X16" s="76" t="str">
        <f t="shared" si="7"/>
        <v>高槻市</v>
      </c>
      <c r="Y16" s="118">
        <f t="shared" si="15"/>
        <v>25.448999128190227</v>
      </c>
      <c r="Z16" s="119">
        <f t="shared" si="16"/>
        <v>25.4</v>
      </c>
      <c r="AA16" s="79" t="str">
        <f t="shared" si="8"/>
        <v>八尾市</v>
      </c>
      <c r="AB16" s="86">
        <f t="shared" si="9"/>
        <v>0.93747151800062356</v>
      </c>
      <c r="AC16" s="87">
        <f t="shared" si="17"/>
        <v>0.93700000000000006</v>
      </c>
      <c r="AD16" s="22"/>
      <c r="AE16" s="88">
        <f t="shared" si="18"/>
        <v>858076.51214747573</v>
      </c>
      <c r="AF16" s="88">
        <f t="shared" si="19"/>
        <v>34204.016912108687</v>
      </c>
      <c r="AG16" s="88">
        <f t="shared" si="20"/>
        <v>908100.11697291071</v>
      </c>
      <c r="AH16" s="89">
        <f t="shared" si="21"/>
        <v>25.1</v>
      </c>
      <c r="AI16" s="90">
        <f t="shared" si="22"/>
        <v>0.94499999999999995</v>
      </c>
      <c r="AJ16" s="88">
        <v>0</v>
      </c>
    </row>
    <row r="17" spans="2:36" s="21" customFormat="1" ht="12">
      <c r="B17" s="10">
        <v>12</v>
      </c>
      <c r="C17" s="19" t="s">
        <v>92</v>
      </c>
      <c r="D17" s="126">
        <v>11827</v>
      </c>
      <c r="E17" s="127">
        <v>167004</v>
      </c>
      <c r="F17" s="128">
        <v>7491</v>
      </c>
      <c r="G17" s="129">
        <v>112777</v>
      </c>
      <c r="H17" s="91">
        <f t="shared" si="0"/>
        <v>287272</v>
      </c>
      <c r="I17" s="126">
        <v>9624362230</v>
      </c>
      <c r="J17" s="126">
        <v>10331</v>
      </c>
      <c r="K17" s="92">
        <f t="shared" si="10"/>
        <v>813761.92018263298</v>
      </c>
      <c r="L17" s="92">
        <f t="shared" si="11"/>
        <v>33502.611566738145</v>
      </c>
      <c r="M17" s="92">
        <f t="shared" si="12"/>
        <v>931600.25457361341</v>
      </c>
      <c r="N17" s="99">
        <f t="shared" si="13"/>
        <v>24.289507060116684</v>
      </c>
      <c r="O17" s="11">
        <f t="shared" si="14"/>
        <v>0.87350976579014117</v>
      </c>
      <c r="R17" s="76" t="str">
        <f t="shared" si="1"/>
        <v>西成区</v>
      </c>
      <c r="S17" s="116">
        <f t="shared" si="2"/>
        <v>873091.55946478294</v>
      </c>
      <c r="T17" s="76" t="str">
        <f t="shared" si="3"/>
        <v>大阪狭山市</v>
      </c>
      <c r="U17" s="117">
        <f t="shared" si="4"/>
        <v>37833.39544745614</v>
      </c>
      <c r="V17" s="76" t="str">
        <f t="shared" si="5"/>
        <v>北区</v>
      </c>
      <c r="W17" s="117">
        <f t="shared" si="6"/>
        <v>979629.11534248886</v>
      </c>
      <c r="X17" s="76" t="str">
        <f t="shared" si="7"/>
        <v>鶴見区</v>
      </c>
      <c r="Y17" s="118">
        <f t="shared" si="15"/>
        <v>25.369848971502769</v>
      </c>
      <c r="Z17" s="119">
        <f t="shared" si="16"/>
        <v>25.4</v>
      </c>
      <c r="AA17" s="79" t="str">
        <f t="shared" si="8"/>
        <v>阪南市</v>
      </c>
      <c r="AB17" s="86">
        <f t="shared" si="9"/>
        <v>0.93512608559171284</v>
      </c>
      <c r="AC17" s="87">
        <f t="shared" si="17"/>
        <v>0.93500000000000005</v>
      </c>
      <c r="AD17" s="22"/>
      <c r="AE17" s="88">
        <f t="shared" si="18"/>
        <v>858076.51214747573</v>
      </c>
      <c r="AF17" s="88">
        <f t="shared" si="19"/>
        <v>34204.016912108687</v>
      </c>
      <c r="AG17" s="88">
        <f t="shared" si="20"/>
        <v>908100.11697291071</v>
      </c>
      <c r="AH17" s="89">
        <f t="shared" si="21"/>
        <v>25.1</v>
      </c>
      <c r="AI17" s="90">
        <f t="shared" si="22"/>
        <v>0.94499999999999995</v>
      </c>
      <c r="AJ17" s="88">
        <v>0</v>
      </c>
    </row>
    <row r="18" spans="2:36" s="21" customFormat="1" ht="12">
      <c r="B18" s="10">
        <v>13</v>
      </c>
      <c r="C18" s="19" t="s">
        <v>93</v>
      </c>
      <c r="D18" s="126">
        <v>20407</v>
      </c>
      <c r="E18" s="127">
        <v>298077</v>
      </c>
      <c r="F18" s="128">
        <v>14828</v>
      </c>
      <c r="G18" s="129">
        <v>184930</v>
      </c>
      <c r="H18" s="91">
        <f t="shared" si="0"/>
        <v>497835</v>
      </c>
      <c r="I18" s="126">
        <v>17760464570</v>
      </c>
      <c r="J18" s="126">
        <v>18111</v>
      </c>
      <c r="K18" s="92">
        <f t="shared" si="10"/>
        <v>870312.37173518888</v>
      </c>
      <c r="L18" s="92">
        <f t="shared" si="11"/>
        <v>35675.403637751464</v>
      </c>
      <c r="M18" s="92">
        <f t="shared" si="12"/>
        <v>980645.16426481144</v>
      </c>
      <c r="N18" s="99">
        <f t="shared" si="13"/>
        <v>24.395305532415346</v>
      </c>
      <c r="O18" s="11">
        <f t="shared" si="14"/>
        <v>0.88748958690645363</v>
      </c>
      <c r="R18" s="76" t="str">
        <f t="shared" si="1"/>
        <v>忠岡町</v>
      </c>
      <c r="S18" s="116">
        <f t="shared" si="2"/>
        <v>872030.37504381349</v>
      </c>
      <c r="T18" s="76" t="str">
        <f t="shared" si="3"/>
        <v>堺市中区</v>
      </c>
      <c r="U18" s="117">
        <f t="shared" si="4"/>
        <v>37501.805305045193</v>
      </c>
      <c r="V18" s="76" t="str">
        <f t="shared" si="5"/>
        <v>貝塚市</v>
      </c>
      <c r="W18" s="117">
        <f t="shared" si="6"/>
        <v>973577.28727885429</v>
      </c>
      <c r="X18" s="76" t="str">
        <f t="shared" si="7"/>
        <v>河内長野市</v>
      </c>
      <c r="Y18" s="118">
        <f t="shared" si="15"/>
        <v>25.189474210315872</v>
      </c>
      <c r="Z18" s="119">
        <f t="shared" si="16"/>
        <v>25.2</v>
      </c>
      <c r="AA18" s="79" t="str">
        <f t="shared" si="8"/>
        <v>四條畷市</v>
      </c>
      <c r="AB18" s="86">
        <f t="shared" si="9"/>
        <v>0.93393643613855493</v>
      </c>
      <c r="AC18" s="87">
        <f t="shared" si="17"/>
        <v>0.93400000000000005</v>
      </c>
      <c r="AD18" s="22"/>
      <c r="AE18" s="88">
        <f t="shared" si="18"/>
        <v>858076.51214747573</v>
      </c>
      <c r="AF18" s="88">
        <f t="shared" si="19"/>
        <v>34204.016912108687</v>
      </c>
      <c r="AG18" s="88">
        <f t="shared" si="20"/>
        <v>908100.11697291071</v>
      </c>
      <c r="AH18" s="89">
        <f t="shared" si="21"/>
        <v>25.1</v>
      </c>
      <c r="AI18" s="90">
        <f t="shared" si="22"/>
        <v>0.94499999999999995</v>
      </c>
      <c r="AJ18" s="88">
        <v>0</v>
      </c>
    </row>
    <row r="19" spans="2:36" s="21" customFormat="1" ht="12">
      <c r="B19" s="10">
        <v>14</v>
      </c>
      <c r="C19" s="19" t="s">
        <v>94</v>
      </c>
      <c r="D19" s="126">
        <v>15377</v>
      </c>
      <c r="E19" s="127">
        <v>229592</v>
      </c>
      <c r="F19" s="128">
        <v>9965</v>
      </c>
      <c r="G19" s="129">
        <v>120619</v>
      </c>
      <c r="H19" s="91">
        <f t="shared" si="0"/>
        <v>360176</v>
      </c>
      <c r="I19" s="126">
        <v>12953777100</v>
      </c>
      <c r="J19" s="126">
        <v>13640</v>
      </c>
      <c r="K19" s="92">
        <f t="shared" si="10"/>
        <v>842412.50569031667</v>
      </c>
      <c r="L19" s="92">
        <f t="shared" si="11"/>
        <v>35965.131213628891</v>
      </c>
      <c r="M19" s="92">
        <f t="shared" si="12"/>
        <v>949690.40322580643</v>
      </c>
      <c r="N19" s="99">
        <f t="shared" si="13"/>
        <v>23.423034402029003</v>
      </c>
      <c r="O19" s="11">
        <f t="shared" si="14"/>
        <v>0.88703908434675161</v>
      </c>
      <c r="R19" s="76" t="str">
        <f t="shared" si="1"/>
        <v>田尻町</v>
      </c>
      <c r="S19" s="116">
        <f t="shared" si="2"/>
        <v>871431.14406779665</v>
      </c>
      <c r="T19" s="76" t="str">
        <f t="shared" si="3"/>
        <v>富田林市</v>
      </c>
      <c r="U19" s="117">
        <f t="shared" si="4"/>
        <v>37195.88999030141</v>
      </c>
      <c r="V19" s="76" t="str">
        <f t="shared" si="5"/>
        <v>東住吉区</v>
      </c>
      <c r="W19" s="117">
        <f t="shared" si="6"/>
        <v>972687.50331231125</v>
      </c>
      <c r="X19" s="76" t="str">
        <f t="shared" si="7"/>
        <v>東住吉区</v>
      </c>
      <c r="Y19" s="118">
        <f t="shared" si="15"/>
        <v>25.101578748345624</v>
      </c>
      <c r="Z19" s="119">
        <f t="shared" si="16"/>
        <v>25.1</v>
      </c>
      <c r="AA19" s="79" t="str">
        <f t="shared" si="8"/>
        <v>河南町</v>
      </c>
      <c r="AB19" s="86">
        <f t="shared" si="9"/>
        <v>0.93392980041293872</v>
      </c>
      <c r="AC19" s="87">
        <f t="shared" si="17"/>
        <v>0.93400000000000005</v>
      </c>
      <c r="AD19" s="22"/>
      <c r="AE19" s="88">
        <f t="shared" si="18"/>
        <v>858076.51214747573</v>
      </c>
      <c r="AF19" s="88">
        <f t="shared" si="19"/>
        <v>34204.016912108687</v>
      </c>
      <c r="AG19" s="88">
        <f t="shared" si="20"/>
        <v>908100.11697291071</v>
      </c>
      <c r="AH19" s="89">
        <f t="shared" si="21"/>
        <v>25.1</v>
      </c>
      <c r="AI19" s="90">
        <f t="shared" si="22"/>
        <v>0.94499999999999995</v>
      </c>
      <c r="AJ19" s="88">
        <v>0</v>
      </c>
    </row>
    <row r="20" spans="2:36" s="21" customFormat="1" ht="12">
      <c r="B20" s="10">
        <v>15</v>
      </c>
      <c r="C20" s="19" t="s">
        <v>95</v>
      </c>
      <c r="D20" s="101">
        <v>24632</v>
      </c>
      <c r="E20" s="130">
        <v>361856</v>
      </c>
      <c r="F20" s="131">
        <v>16444</v>
      </c>
      <c r="G20" s="132">
        <v>216071</v>
      </c>
      <c r="H20" s="111">
        <f t="shared" si="0"/>
        <v>594371</v>
      </c>
      <c r="I20" s="101">
        <v>20800905330</v>
      </c>
      <c r="J20" s="101">
        <v>21936</v>
      </c>
      <c r="K20" s="102">
        <f t="shared" si="10"/>
        <v>844466.76396557328</v>
      </c>
      <c r="L20" s="102">
        <f t="shared" si="11"/>
        <v>34996.501057420362</v>
      </c>
      <c r="M20" s="102">
        <f t="shared" si="12"/>
        <v>948254.25464989059</v>
      </c>
      <c r="N20" s="106">
        <f t="shared" si="13"/>
        <v>24.130034101981163</v>
      </c>
      <c r="O20" s="13">
        <f t="shared" si="14"/>
        <v>0.89054887950633321</v>
      </c>
      <c r="R20" s="76" t="str">
        <f t="shared" si="1"/>
        <v>生野区</v>
      </c>
      <c r="S20" s="116">
        <f t="shared" si="2"/>
        <v>870312.37173518888</v>
      </c>
      <c r="T20" s="76" t="str">
        <f t="shared" si="3"/>
        <v>大東市</v>
      </c>
      <c r="U20" s="117">
        <f t="shared" si="4"/>
        <v>37170.546611502767</v>
      </c>
      <c r="V20" s="76" t="str">
        <f t="shared" si="5"/>
        <v>港区</v>
      </c>
      <c r="W20" s="117">
        <f t="shared" si="6"/>
        <v>969217.71803399851</v>
      </c>
      <c r="X20" s="76" t="str">
        <f t="shared" si="7"/>
        <v>島本町</v>
      </c>
      <c r="Y20" s="118">
        <f t="shared" si="15"/>
        <v>25.08923941227312</v>
      </c>
      <c r="Z20" s="119">
        <f t="shared" si="16"/>
        <v>25.1</v>
      </c>
      <c r="AA20" s="79" t="str">
        <f t="shared" si="8"/>
        <v>枚方市</v>
      </c>
      <c r="AB20" s="86">
        <f t="shared" si="9"/>
        <v>0.93388293487221763</v>
      </c>
      <c r="AC20" s="87">
        <f t="shared" si="17"/>
        <v>0.93400000000000005</v>
      </c>
      <c r="AD20" s="22"/>
      <c r="AE20" s="88">
        <f t="shared" si="18"/>
        <v>858076.51214747573</v>
      </c>
      <c r="AF20" s="88">
        <f t="shared" si="19"/>
        <v>34204.016912108687</v>
      </c>
      <c r="AG20" s="88">
        <f t="shared" si="20"/>
        <v>908100.11697291071</v>
      </c>
      <c r="AH20" s="89">
        <f t="shared" si="21"/>
        <v>25.1</v>
      </c>
      <c r="AI20" s="90">
        <f t="shared" si="22"/>
        <v>0.94499999999999995</v>
      </c>
      <c r="AJ20" s="88">
        <v>0</v>
      </c>
    </row>
    <row r="21" spans="2:36" s="21" customFormat="1" ht="12">
      <c r="B21" s="10">
        <v>16</v>
      </c>
      <c r="C21" s="19" t="s">
        <v>62</v>
      </c>
      <c r="D21" s="101">
        <v>16597</v>
      </c>
      <c r="E21" s="130">
        <v>253857</v>
      </c>
      <c r="F21" s="131">
        <v>10689</v>
      </c>
      <c r="G21" s="132">
        <v>166495</v>
      </c>
      <c r="H21" s="111">
        <f t="shared" si="0"/>
        <v>431041</v>
      </c>
      <c r="I21" s="101">
        <v>13834616390</v>
      </c>
      <c r="J21" s="101">
        <v>14403</v>
      </c>
      <c r="K21" s="112">
        <f t="shared" si="10"/>
        <v>833561.26950653736</v>
      </c>
      <c r="L21" s="112">
        <f t="shared" si="11"/>
        <v>32095.824735929993</v>
      </c>
      <c r="M21" s="112">
        <f t="shared" si="12"/>
        <v>960537.13740193017</v>
      </c>
      <c r="N21" s="106">
        <f t="shared" si="13"/>
        <v>25.971018858829908</v>
      </c>
      <c r="O21" s="13">
        <f t="shared" si="14"/>
        <v>0.86780743507862868</v>
      </c>
      <c r="R21" s="76" t="str">
        <f t="shared" si="1"/>
        <v>阪南市</v>
      </c>
      <c r="S21" s="116">
        <f t="shared" si="2"/>
        <v>870287.08067385165</v>
      </c>
      <c r="T21" s="76" t="str">
        <f t="shared" si="3"/>
        <v>堺市堺区</v>
      </c>
      <c r="U21" s="117">
        <f t="shared" si="4"/>
        <v>37140.800569408835</v>
      </c>
      <c r="V21" s="76" t="str">
        <f t="shared" si="5"/>
        <v>大阪市</v>
      </c>
      <c r="W21" s="117">
        <f t="shared" si="6"/>
        <v>963913.54168503697</v>
      </c>
      <c r="X21" s="76" t="str">
        <f t="shared" si="7"/>
        <v>東淀川区</v>
      </c>
      <c r="Y21" s="118">
        <f t="shared" si="15"/>
        <v>24.978655987325617</v>
      </c>
      <c r="Z21" s="119">
        <f t="shared" si="16"/>
        <v>25</v>
      </c>
      <c r="AA21" s="79" t="str">
        <f t="shared" si="8"/>
        <v>東大阪市</v>
      </c>
      <c r="AB21" s="86">
        <f t="shared" si="9"/>
        <v>0.93361699835725631</v>
      </c>
      <c r="AC21" s="87">
        <f t="shared" si="17"/>
        <v>0.93400000000000005</v>
      </c>
      <c r="AD21" s="22"/>
      <c r="AE21" s="88">
        <f t="shared" si="18"/>
        <v>858076.51214747573</v>
      </c>
      <c r="AF21" s="88">
        <f t="shared" si="19"/>
        <v>34204.016912108687</v>
      </c>
      <c r="AG21" s="88">
        <f t="shared" si="20"/>
        <v>908100.11697291071</v>
      </c>
      <c r="AH21" s="89">
        <f t="shared" si="21"/>
        <v>25.1</v>
      </c>
      <c r="AI21" s="90">
        <f t="shared" si="22"/>
        <v>0.94499999999999995</v>
      </c>
      <c r="AJ21" s="88">
        <v>0</v>
      </c>
    </row>
    <row r="22" spans="2:36" s="21" customFormat="1" ht="12">
      <c r="B22" s="10">
        <v>17</v>
      </c>
      <c r="C22" s="19" t="s">
        <v>96</v>
      </c>
      <c r="D22" s="126">
        <v>23535</v>
      </c>
      <c r="E22" s="127">
        <v>352550</v>
      </c>
      <c r="F22" s="128">
        <v>16827</v>
      </c>
      <c r="G22" s="129">
        <v>249446</v>
      </c>
      <c r="H22" s="91">
        <f t="shared" si="0"/>
        <v>618823</v>
      </c>
      <c r="I22" s="126">
        <v>20572208750</v>
      </c>
      <c r="J22" s="126">
        <v>20780</v>
      </c>
      <c r="K22" s="92">
        <f t="shared" si="10"/>
        <v>874111.27044826851</v>
      </c>
      <c r="L22" s="92">
        <f t="shared" si="11"/>
        <v>33244.09201015476</v>
      </c>
      <c r="M22" s="92">
        <f t="shared" si="12"/>
        <v>990000.42107795959</v>
      </c>
      <c r="N22" s="99">
        <f t="shared" si="13"/>
        <v>26.293732738474613</v>
      </c>
      <c r="O22" s="11">
        <f t="shared" si="14"/>
        <v>0.88294030167835136</v>
      </c>
      <c r="R22" s="76" t="str">
        <f t="shared" si="1"/>
        <v>北区</v>
      </c>
      <c r="S22" s="116">
        <f t="shared" si="2"/>
        <v>870235.60886161216</v>
      </c>
      <c r="T22" s="76" t="str">
        <f t="shared" si="3"/>
        <v>太子町</v>
      </c>
      <c r="U22" s="117">
        <f t="shared" si="4"/>
        <v>37016.03213038417</v>
      </c>
      <c r="V22" s="76" t="str">
        <f t="shared" si="5"/>
        <v>阿倍野区</v>
      </c>
      <c r="W22" s="117">
        <f t="shared" si="6"/>
        <v>960537.13740193017</v>
      </c>
      <c r="X22" s="76" t="str">
        <f t="shared" si="7"/>
        <v>平野区</v>
      </c>
      <c r="Y22" s="118">
        <f t="shared" si="15"/>
        <v>24.903701065311012</v>
      </c>
      <c r="Z22" s="119">
        <f t="shared" si="16"/>
        <v>24.9</v>
      </c>
      <c r="AA22" s="79" t="str">
        <f t="shared" si="8"/>
        <v>柏原市</v>
      </c>
      <c r="AB22" s="86">
        <f t="shared" si="9"/>
        <v>0.93300180831826407</v>
      </c>
      <c r="AC22" s="87">
        <f t="shared" si="17"/>
        <v>0.93300000000000005</v>
      </c>
      <c r="AD22" s="22"/>
      <c r="AE22" s="88">
        <f t="shared" si="18"/>
        <v>858076.51214747573</v>
      </c>
      <c r="AF22" s="88">
        <f t="shared" si="19"/>
        <v>34204.016912108687</v>
      </c>
      <c r="AG22" s="88">
        <f t="shared" si="20"/>
        <v>908100.11697291071</v>
      </c>
      <c r="AH22" s="89">
        <f t="shared" si="21"/>
        <v>25.1</v>
      </c>
      <c r="AI22" s="90">
        <f t="shared" si="22"/>
        <v>0.94499999999999995</v>
      </c>
      <c r="AJ22" s="88">
        <v>0</v>
      </c>
    </row>
    <row r="23" spans="2:36" s="21" customFormat="1" ht="12">
      <c r="B23" s="10">
        <v>18</v>
      </c>
      <c r="C23" s="19" t="s">
        <v>63</v>
      </c>
      <c r="D23" s="126">
        <v>21156</v>
      </c>
      <c r="E23" s="127">
        <v>320246</v>
      </c>
      <c r="F23" s="128">
        <v>13911</v>
      </c>
      <c r="G23" s="129">
        <v>196892</v>
      </c>
      <c r="H23" s="91">
        <f t="shared" si="0"/>
        <v>531049</v>
      </c>
      <c r="I23" s="126">
        <v>18353640500</v>
      </c>
      <c r="J23" s="126">
        <v>18869</v>
      </c>
      <c r="K23" s="92">
        <f t="shared" si="10"/>
        <v>867538.3106447343</v>
      </c>
      <c r="L23" s="92">
        <f t="shared" si="11"/>
        <v>34561.105472376374</v>
      </c>
      <c r="M23" s="92">
        <f t="shared" si="12"/>
        <v>972687.50331231125</v>
      </c>
      <c r="N23" s="99">
        <f t="shared" si="13"/>
        <v>25.101578748345624</v>
      </c>
      <c r="O23" s="11">
        <f t="shared" si="14"/>
        <v>0.89189827944791078</v>
      </c>
      <c r="R23" s="76" t="str">
        <f t="shared" si="1"/>
        <v>堺市美原区</v>
      </c>
      <c r="S23" s="116">
        <f t="shared" si="2"/>
        <v>870105.6530612245</v>
      </c>
      <c r="T23" s="76" t="str">
        <f t="shared" si="3"/>
        <v>堺市東区</v>
      </c>
      <c r="U23" s="117">
        <f t="shared" si="4"/>
        <v>37003.737649438175</v>
      </c>
      <c r="V23" s="76" t="str">
        <f t="shared" si="5"/>
        <v>天王寺区</v>
      </c>
      <c r="W23" s="117">
        <f t="shared" si="6"/>
        <v>954188.14057421451</v>
      </c>
      <c r="X23" s="76" t="str">
        <f t="shared" si="7"/>
        <v>都島区</v>
      </c>
      <c r="Y23" s="118">
        <f t="shared" si="15"/>
        <v>24.845955692941782</v>
      </c>
      <c r="Z23" s="119">
        <f t="shared" si="16"/>
        <v>24.8</v>
      </c>
      <c r="AA23" s="79" t="str">
        <f t="shared" si="8"/>
        <v>吹田市</v>
      </c>
      <c r="AB23" s="86">
        <f t="shared" si="9"/>
        <v>0.93273196399910607</v>
      </c>
      <c r="AC23" s="87">
        <f t="shared" si="17"/>
        <v>0.93300000000000005</v>
      </c>
      <c r="AD23" s="22"/>
      <c r="AE23" s="88">
        <f t="shared" si="18"/>
        <v>858076.51214747573</v>
      </c>
      <c r="AF23" s="88">
        <f t="shared" si="19"/>
        <v>34204.016912108687</v>
      </c>
      <c r="AG23" s="88">
        <f t="shared" si="20"/>
        <v>908100.11697291071</v>
      </c>
      <c r="AH23" s="89">
        <f t="shared" si="21"/>
        <v>25.1</v>
      </c>
      <c r="AI23" s="90">
        <f t="shared" si="22"/>
        <v>0.94499999999999995</v>
      </c>
      <c r="AJ23" s="88">
        <v>0</v>
      </c>
    </row>
    <row r="24" spans="2:36" s="21" customFormat="1" ht="12">
      <c r="B24" s="10">
        <v>19</v>
      </c>
      <c r="C24" s="19" t="s">
        <v>97</v>
      </c>
      <c r="D24" s="126">
        <v>14723</v>
      </c>
      <c r="E24" s="127">
        <v>203285</v>
      </c>
      <c r="F24" s="128">
        <v>11471</v>
      </c>
      <c r="G24" s="129">
        <v>142170</v>
      </c>
      <c r="H24" s="91">
        <f t="shared" si="0"/>
        <v>356926</v>
      </c>
      <c r="I24" s="126">
        <v>12854527030</v>
      </c>
      <c r="J24" s="126">
        <v>12531</v>
      </c>
      <c r="K24" s="92">
        <f t="shared" si="10"/>
        <v>873091.55946478294</v>
      </c>
      <c r="L24" s="92">
        <f t="shared" si="11"/>
        <v>36014.543714943713</v>
      </c>
      <c r="M24" s="92">
        <f t="shared" si="12"/>
        <v>1025818.1334290958</v>
      </c>
      <c r="N24" s="99">
        <f t="shared" si="13"/>
        <v>24.242749439652243</v>
      </c>
      <c r="O24" s="11">
        <f t="shared" si="14"/>
        <v>0.85111729946342463</v>
      </c>
      <c r="R24" s="76" t="str">
        <f t="shared" si="1"/>
        <v>泉佐野市</v>
      </c>
      <c r="S24" s="116">
        <f t="shared" si="2"/>
        <v>868670.9117788627</v>
      </c>
      <c r="T24" s="76" t="str">
        <f t="shared" si="3"/>
        <v>福島区</v>
      </c>
      <c r="U24" s="117">
        <f t="shared" si="4"/>
        <v>36818.280349507346</v>
      </c>
      <c r="V24" s="76" t="str">
        <f t="shared" si="5"/>
        <v>高石市</v>
      </c>
      <c r="W24" s="117">
        <f t="shared" si="6"/>
        <v>953109.27950760315</v>
      </c>
      <c r="X24" s="76" t="str">
        <f t="shared" si="7"/>
        <v>北区</v>
      </c>
      <c r="Y24" s="118">
        <f t="shared" si="15"/>
        <v>24.789611556021256</v>
      </c>
      <c r="Z24" s="119">
        <f t="shared" si="16"/>
        <v>24.8</v>
      </c>
      <c r="AA24" s="79" t="str">
        <f t="shared" si="8"/>
        <v>岬町</v>
      </c>
      <c r="AB24" s="86">
        <f t="shared" si="9"/>
        <v>0.93153824119163564</v>
      </c>
      <c r="AC24" s="87">
        <f t="shared" si="17"/>
        <v>0.93200000000000005</v>
      </c>
      <c r="AD24" s="22"/>
      <c r="AE24" s="88">
        <f t="shared" si="18"/>
        <v>858076.51214747573</v>
      </c>
      <c r="AF24" s="88">
        <f t="shared" si="19"/>
        <v>34204.016912108687</v>
      </c>
      <c r="AG24" s="88">
        <f t="shared" si="20"/>
        <v>908100.11697291071</v>
      </c>
      <c r="AH24" s="89">
        <f t="shared" si="21"/>
        <v>25.1</v>
      </c>
      <c r="AI24" s="90">
        <f t="shared" si="22"/>
        <v>0.94499999999999995</v>
      </c>
      <c r="AJ24" s="88">
        <v>0</v>
      </c>
    </row>
    <row r="25" spans="2:36" s="21" customFormat="1" ht="12">
      <c r="B25" s="10">
        <v>20</v>
      </c>
      <c r="C25" s="19" t="s">
        <v>98</v>
      </c>
      <c r="D25" s="126">
        <v>21972</v>
      </c>
      <c r="E25" s="127">
        <v>320252</v>
      </c>
      <c r="F25" s="128">
        <v>15150</v>
      </c>
      <c r="G25" s="129">
        <v>223783</v>
      </c>
      <c r="H25" s="91">
        <f t="shared" si="0"/>
        <v>559185</v>
      </c>
      <c r="I25" s="126">
        <v>18677141840</v>
      </c>
      <c r="J25" s="126">
        <v>19777</v>
      </c>
      <c r="K25" s="92">
        <f t="shared" si="10"/>
        <v>850042.86546513741</v>
      </c>
      <c r="L25" s="92">
        <f t="shared" si="11"/>
        <v>33400.648872913254</v>
      </c>
      <c r="M25" s="92">
        <f t="shared" si="12"/>
        <v>944387.00712949387</v>
      </c>
      <c r="N25" s="99">
        <f t="shared" si="13"/>
        <v>25.449890770071001</v>
      </c>
      <c r="O25" s="11">
        <f t="shared" si="14"/>
        <v>0.90010012743491719</v>
      </c>
      <c r="R25" s="76" t="str">
        <f t="shared" si="1"/>
        <v>和泉市</v>
      </c>
      <c r="S25" s="116">
        <f t="shared" si="2"/>
        <v>868319.52380952379</v>
      </c>
      <c r="T25" s="76" t="str">
        <f t="shared" si="3"/>
        <v>忠岡町</v>
      </c>
      <c r="U25" s="117">
        <f t="shared" si="4"/>
        <v>36372.845906432747</v>
      </c>
      <c r="V25" s="76" t="str">
        <f t="shared" si="5"/>
        <v>堺市堺区</v>
      </c>
      <c r="W25" s="117">
        <f t="shared" si="6"/>
        <v>950916.78608407534</v>
      </c>
      <c r="X25" s="76" t="str">
        <f t="shared" si="7"/>
        <v>八尾市</v>
      </c>
      <c r="Y25" s="118">
        <f t="shared" si="15"/>
        <v>24.733480440361692</v>
      </c>
      <c r="Z25" s="119">
        <f t="shared" si="16"/>
        <v>24.7</v>
      </c>
      <c r="AA25" s="79" t="str">
        <f t="shared" si="8"/>
        <v>高石市</v>
      </c>
      <c r="AB25" s="86">
        <f t="shared" si="9"/>
        <v>0.93122049898853676</v>
      </c>
      <c r="AC25" s="87">
        <f t="shared" si="17"/>
        <v>0.93100000000000005</v>
      </c>
      <c r="AD25" s="22"/>
      <c r="AE25" s="88">
        <f t="shared" si="18"/>
        <v>858076.51214747573</v>
      </c>
      <c r="AF25" s="88">
        <f t="shared" si="19"/>
        <v>34204.016912108687</v>
      </c>
      <c r="AG25" s="88">
        <f t="shared" si="20"/>
        <v>908100.11697291071</v>
      </c>
      <c r="AH25" s="89">
        <f t="shared" si="21"/>
        <v>25.1</v>
      </c>
      <c r="AI25" s="90">
        <f t="shared" si="22"/>
        <v>0.94499999999999995</v>
      </c>
      <c r="AJ25" s="88">
        <v>0</v>
      </c>
    </row>
    <row r="26" spans="2:36" s="21" customFormat="1" ht="12">
      <c r="B26" s="10">
        <v>21</v>
      </c>
      <c r="C26" s="19" t="s">
        <v>99</v>
      </c>
      <c r="D26" s="126">
        <v>14633</v>
      </c>
      <c r="E26" s="127">
        <v>217790</v>
      </c>
      <c r="F26" s="128">
        <v>10013</v>
      </c>
      <c r="G26" s="129">
        <v>143434</v>
      </c>
      <c r="H26" s="91">
        <f t="shared" si="0"/>
        <v>371237</v>
      </c>
      <c r="I26" s="126">
        <v>12682412150</v>
      </c>
      <c r="J26" s="126">
        <v>13355</v>
      </c>
      <c r="K26" s="92">
        <f t="shared" si="10"/>
        <v>866699.38836875558</v>
      </c>
      <c r="L26" s="92">
        <f t="shared" si="11"/>
        <v>34162.57579389985</v>
      </c>
      <c r="M26" s="92">
        <f t="shared" si="12"/>
        <v>949637.74990640208</v>
      </c>
      <c r="N26" s="99">
        <f t="shared" si="13"/>
        <v>25.369848971502769</v>
      </c>
      <c r="O26" s="11">
        <f t="shared" si="14"/>
        <v>0.91266315861409142</v>
      </c>
      <c r="R26" s="76" t="str">
        <f t="shared" si="1"/>
        <v>東住吉区</v>
      </c>
      <c r="S26" s="116">
        <f t="shared" si="2"/>
        <v>867538.3106447343</v>
      </c>
      <c r="T26" s="76" t="str">
        <f t="shared" si="3"/>
        <v>泉佐野市</v>
      </c>
      <c r="U26" s="117">
        <f t="shared" si="4"/>
        <v>36320.221576942429</v>
      </c>
      <c r="V26" s="76" t="str">
        <f t="shared" si="5"/>
        <v>堺市北区</v>
      </c>
      <c r="W26" s="117">
        <f t="shared" si="6"/>
        <v>950878.68124939373</v>
      </c>
      <c r="X26" s="76" t="str">
        <f t="shared" si="7"/>
        <v>高石市</v>
      </c>
      <c r="Y26" s="118">
        <f t="shared" si="15"/>
        <v>24.726342998426613</v>
      </c>
      <c r="Z26" s="119">
        <f t="shared" si="16"/>
        <v>24.7</v>
      </c>
      <c r="AA26" s="79" t="str">
        <f t="shared" si="8"/>
        <v>松原市</v>
      </c>
      <c r="AB26" s="86">
        <f t="shared" si="9"/>
        <v>0.93103788476716653</v>
      </c>
      <c r="AC26" s="87">
        <f t="shared" si="17"/>
        <v>0.93100000000000005</v>
      </c>
      <c r="AD26" s="22"/>
      <c r="AE26" s="88">
        <f t="shared" si="18"/>
        <v>858076.51214747573</v>
      </c>
      <c r="AF26" s="88">
        <f t="shared" si="19"/>
        <v>34204.016912108687</v>
      </c>
      <c r="AG26" s="88">
        <f t="shared" si="20"/>
        <v>908100.11697291071</v>
      </c>
      <c r="AH26" s="89">
        <f t="shared" si="21"/>
        <v>25.1</v>
      </c>
      <c r="AI26" s="90">
        <f t="shared" si="22"/>
        <v>0.94499999999999995</v>
      </c>
      <c r="AJ26" s="88">
        <v>0</v>
      </c>
    </row>
    <row r="27" spans="2:36" s="21" customFormat="1" ht="12">
      <c r="B27" s="10">
        <v>22</v>
      </c>
      <c r="C27" s="19" t="s">
        <v>64</v>
      </c>
      <c r="D27" s="126">
        <v>18751</v>
      </c>
      <c r="E27" s="127">
        <v>280872</v>
      </c>
      <c r="F27" s="128">
        <v>13338</v>
      </c>
      <c r="G27" s="129">
        <v>192546</v>
      </c>
      <c r="H27" s="91">
        <f t="shared" si="0"/>
        <v>486756</v>
      </c>
      <c r="I27" s="126">
        <v>16702341720</v>
      </c>
      <c r="J27" s="126">
        <v>17041</v>
      </c>
      <c r="K27" s="92">
        <f t="shared" si="10"/>
        <v>890744.05205055734</v>
      </c>
      <c r="L27" s="92">
        <f t="shared" si="11"/>
        <v>34313.581589132955</v>
      </c>
      <c r="M27" s="92">
        <f t="shared" si="12"/>
        <v>980126.85405786044</v>
      </c>
      <c r="N27" s="99">
        <f t="shared" si="13"/>
        <v>25.95893552343875</v>
      </c>
      <c r="O27" s="11">
        <f t="shared" si="14"/>
        <v>0.90880486374060054</v>
      </c>
      <c r="R27" s="76" t="str">
        <f t="shared" si="1"/>
        <v>鶴見区</v>
      </c>
      <c r="S27" s="116">
        <f t="shared" si="2"/>
        <v>866699.38836875558</v>
      </c>
      <c r="T27" s="76" t="str">
        <f t="shared" si="3"/>
        <v>浪速区</v>
      </c>
      <c r="U27" s="117">
        <f t="shared" si="4"/>
        <v>36319.485345662775</v>
      </c>
      <c r="V27" s="76" t="str">
        <f t="shared" si="5"/>
        <v>旭区</v>
      </c>
      <c r="W27" s="117">
        <f t="shared" si="6"/>
        <v>949690.40322580643</v>
      </c>
      <c r="X27" s="76" t="str">
        <f t="shared" si="7"/>
        <v>熊取町</v>
      </c>
      <c r="Y27" s="118">
        <f t="shared" si="15"/>
        <v>24.62033162869983</v>
      </c>
      <c r="Z27" s="119">
        <f t="shared" si="16"/>
        <v>24.6</v>
      </c>
      <c r="AA27" s="79" t="str">
        <f t="shared" si="8"/>
        <v>池田市</v>
      </c>
      <c r="AB27" s="86">
        <f t="shared" si="9"/>
        <v>0.93095590046809562</v>
      </c>
      <c r="AC27" s="87">
        <f t="shared" si="17"/>
        <v>0.93100000000000005</v>
      </c>
      <c r="AD27" s="22"/>
      <c r="AE27" s="88">
        <f t="shared" si="18"/>
        <v>858076.51214747573</v>
      </c>
      <c r="AF27" s="88">
        <f t="shared" si="19"/>
        <v>34204.016912108687</v>
      </c>
      <c r="AG27" s="88">
        <f t="shared" si="20"/>
        <v>908100.11697291071</v>
      </c>
      <c r="AH27" s="89">
        <f t="shared" si="21"/>
        <v>25.1</v>
      </c>
      <c r="AI27" s="90">
        <f t="shared" si="22"/>
        <v>0.94499999999999995</v>
      </c>
      <c r="AJ27" s="88">
        <v>0</v>
      </c>
    </row>
    <row r="28" spans="2:36" s="21" customFormat="1" ht="12">
      <c r="B28" s="10">
        <v>23</v>
      </c>
      <c r="C28" s="19" t="s">
        <v>100</v>
      </c>
      <c r="D28" s="101">
        <v>30883</v>
      </c>
      <c r="E28" s="130">
        <v>473015</v>
      </c>
      <c r="F28" s="131">
        <v>20309</v>
      </c>
      <c r="G28" s="132">
        <v>275777</v>
      </c>
      <c r="H28" s="111">
        <f t="shared" si="0"/>
        <v>769101</v>
      </c>
      <c r="I28" s="101">
        <v>26632748250</v>
      </c>
      <c r="J28" s="101">
        <v>28116</v>
      </c>
      <c r="K28" s="102">
        <f t="shared" si="10"/>
        <v>862375.68403328687</v>
      </c>
      <c r="L28" s="102">
        <f t="shared" si="11"/>
        <v>34628.414538532648</v>
      </c>
      <c r="M28" s="102">
        <f t="shared" si="12"/>
        <v>947245.27848911646</v>
      </c>
      <c r="N28" s="106">
        <f t="shared" si="13"/>
        <v>24.903701065311012</v>
      </c>
      <c r="O28" s="13">
        <f t="shared" si="14"/>
        <v>0.91040378201599581</v>
      </c>
      <c r="R28" s="76" t="str">
        <f t="shared" si="1"/>
        <v>港区</v>
      </c>
      <c r="S28" s="116">
        <f t="shared" si="2"/>
        <v>865435.78452400595</v>
      </c>
      <c r="T28" s="76" t="str">
        <f t="shared" si="3"/>
        <v>堺市</v>
      </c>
      <c r="U28" s="117">
        <f t="shared" si="4"/>
        <v>36099.590318052753</v>
      </c>
      <c r="V28" s="76" t="str">
        <f t="shared" si="5"/>
        <v>鶴見区</v>
      </c>
      <c r="W28" s="117">
        <f t="shared" si="6"/>
        <v>949637.74990640208</v>
      </c>
      <c r="X28" s="76" t="str">
        <f t="shared" si="7"/>
        <v>箕面市</v>
      </c>
      <c r="Y28" s="118">
        <f t="shared" si="15"/>
        <v>24.541431117901706</v>
      </c>
      <c r="Z28" s="119">
        <f t="shared" si="16"/>
        <v>24.5</v>
      </c>
      <c r="AA28" s="79" t="str">
        <f t="shared" si="8"/>
        <v>箕面市</v>
      </c>
      <c r="AB28" s="86">
        <f t="shared" si="9"/>
        <v>0.92956455309396491</v>
      </c>
      <c r="AC28" s="87">
        <f t="shared" si="17"/>
        <v>0.93</v>
      </c>
      <c r="AD28" s="22"/>
      <c r="AE28" s="88">
        <f t="shared" si="18"/>
        <v>858076.51214747573</v>
      </c>
      <c r="AF28" s="88">
        <f t="shared" si="19"/>
        <v>34204.016912108687</v>
      </c>
      <c r="AG28" s="88">
        <f t="shared" si="20"/>
        <v>908100.11697291071</v>
      </c>
      <c r="AH28" s="89">
        <f t="shared" si="21"/>
        <v>25.1</v>
      </c>
      <c r="AI28" s="90">
        <f t="shared" si="22"/>
        <v>0.94499999999999995</v>
      </c>
      <c r="AJ28" s="88">
        <v>0</v>
      </c>
    </row>
    <row r="29" spans="2:36" s="21" customFormat="1" ht="12">
      <c r="B29" s="10">
        <v>24</v>
      </c>
      <c r="C29" s="19" t="s">
        <v>101</v>
      </c>
      <c r="D29" s="101">
        <v>13361</v>
      </c>
      <c r="E29" s="130">
        <v>186371</v>
      </c>
      <c r="F29" s="131">
        <v>8981</v>
      </c>
      <c r="G29" s="132">
        <v>135862</v>
      </c>
      <c r="H29" s="111">
        <f t="shared" si="0"/>
        <v>331214</v>
      </c>
      <c r="I29" s="101">
        <v>11627217970</v>
      </c>
      <c r="J29" s="101">
        <v>11869</v>
      </c>
      <c r="K29" s="112">
        <f t="shared" si="10"/>
        <v>870235.60886161216</v>
      </c>
      <c r="L29" s="112">
        <f t="shared" si="11"/>
        <v>35104.850549795599</v>
      </c>
      <c r="M29" s="112">
        <f t="shared" si="12"/>
        <v>979629.11534248886</v>
      </c>
      <c r="N29" s="106">
        <f t="shared" si="13"/>
        <v>24.789611556021256</v>
      </c>
      <c r="O29" s="13">
        <f t="shared" si="14"/>
        <v>0.88833171169822622</v>
      </c>
      <c r="R29" s="76" t="str">
        <f t="shared" si="1"/>
        <v>堺市北区</v>
      </c>
      <c r="S29" s="116">
        <f t="shared" si="2"/>
        <v>863399.68511912622</v>
      </c>
      <c r="T29" s="76" t="str">
        <f t="shared" si="3"/>
        <v>西成区</v>
      </c>
      <c r="U29" s="117">
        <f t="shared" si="4"/>
        <v>36014.543714943713</v>
      </c>
      <c r="V29" s="76" t="str">
        <f t="shared" si="5"/>
        <v>堺市美原区</v>
      </c>
      <c r="W29" s="117">
        <f t="shared" si="6"/>
        <v>949070.72089041094</v>
      </c>
      <c r="X29" s="76" t="str">
        <f t="shared" si="7"/>
        <v>池田市</v>
      </c>
      <c r="Y29" s="118">
        <f t="shared" si="15"/>
        <v>24.499260901699927</v>
      </c>
      <c r="Z29" s="119">
        <f t="shared" si="16"/>
        <v>24.5</v>
      </c>
      <c r="AA29" s="79" t="str">
        <f t="shared" si="8"/>
        <v>泉佐野市</v>
      </c>
      <c r="AB29" s="86">
        <f t="shared" si="9"/>
        <v>0.92780031630337623</v>
      </c>
      <c r="AC29" s="87">
        <f t="shared" si="17"/>
        <v>0.92800000000000005</v>
      </c>
      <c r="AD29" s="22"/>
      <c r="AE29" s="88">
        <f t="shared" si="18"/>
        <v>858076.51214747573</v>
      </c>
      <c r="AF29" s="88">
        <f t="shared" si="19"/>
        <v>34204.016912108687</v>
      </c>
      <c r="AG29" s="88">
        <f t="shared" si="20"/>
        <v>908100.11697291071</v>
      </c>
      <c r="AH29" s="89">
        <f t="shared" si="21"/>
        <v>25.1</v>
      </c>
      <c r="AI29" s="90">
        <f t="shared" si="22"/>
        <v>0.94499999999999995</v>
      </c>
      <c r="AJ29" s="88">
        <v>0</v>
      </c>
    </row>
    <row r="30" spans="2:36" s="21" customFormat="1" ht="12">
      <c r="B30" s="10">
        <v>25</v>
      </c>
      <c r="C30" s="19" t="s">
        <v>102</v>
      </c>
      <c r="D30" s="126">
        <v>9235</v>
      </c>
      <c r="E30" s="127">
        <v>130497</v>
      </c>
      <c r="F30" s="128">
        <v>6071</v>
      </c>
      <c r="G30" s="129">
        <v>87182</v>
      </c>
      <c r="H30" s="91">
        <f t="shared" si="0"/>
        <v>223750</v>
      </c>
      <c r="I30" s="126">
        <v>7513836310</v>
      </c>
      <c r="J30" s="126">
        <v>8066</v>
      </c>
      <c r="K30" s="92">
        <f t="shared" si="10"/>
        <v>813626.02165674069</v>
      </c>
      <c r="L30" s="92">
        <f t="shared" si="11"/>
        <v>33581.391329608938</v>
      </c>
      <c r="M30" s="92">
        <f t="shared" si="12"/>
        <v>931544.29828911484</v>
      </c>
      <c r="N30" s="99">
        <f t="shared" si="13"/>
        <v>24.228478613968598</v>
      </c>
      <c r="O30" s="11">
        <f t="shared" si="14"/>
        <v>0.87341635083919866</v>
      </c>
      <c r="R30" s="76" t="str">
        <f t="shared" si="1"/>
        <v>平野区</v>
      </c>
      <c r="S30" s="116">
        <f t="shared" si="2"/>
        <v>862375.68403328687</v>
      </c>
      <c r="T30" s="76" t="str">
        <f t="shared" si="3"/>
        <v>旭区</v>
      </c>
      <c r="U30" s="117">
        <f t="shared" si="4"/>
        <v>35965.131213628891</v>
      </c>
      <c r="V30" s="76" t="str">
        <f t="shared" si="5"/>
        <v>城東区</v>
      </c>
      <c r="W30" s="117">
        <f t="shared" si="6"/>
        <v>948254.25464989059</v>
      </c>
      <c r="X30" s="76" t="str">
        <f t="shared" si="7"/>
        <v>藤井寺市</v>
      </c>
      <c r="Y30" s="118">
        <f t="shared" si="15"/>
        <v>24.452181450447849</v>
      </c>
      <c r="Z30" s="119">
        <f t="shared" si="16"/>
        <v>24.5</v>
      </c>
      <c r="AA30" s="79" t="str">
        <f t="shared" si="8"/>
        <v>茨木市</v>
      </c>
      <c r="AB30" s="86">
        <f t="shared" si="9"/>
        <v>0.92777568483935202</v>
      </c>
      <c r="AC30" s="87">
        <f t="shared" si="17"/>
        <v>0.92800000000000005</v>
      </c>
      <c r="AD30" s="22"/>
      <c r="AE30" s="88">
        <f t="shared" si="18"/>
        <v>858076.51214747573</v>
      </c>
      <c r="AF30" s="88">
        <f t="shared" si="19"/>
        <v>34204.016912108687</v>
      </c>
      <c r="AG30" s="88">
        <f t="shared" si="20"/>
        <v>908100.11697291071</v>
      </c>
      <c r="AH30" s="89">
        <f t="shared" si="21"/>
        <v>25.1</v>
      </c>
      <c r="AI30" s="90">
        <f t="shared" si="22"/>
        <v>0.94499999999999995</v>
      </c>
      <c r="AJ30" s="88">
        <v>0</v>
      </c>
    </row>
    <row r="31" spans="2:36" s="21" customFormat="1" ht="12">
      <c r="B31" s="10">
        <v>26</v>
      </c>
      <c r="C31" s="19" t="s">
        <v>36</v>
      </c>
      <c r="D31" s="126">
        <v>128043</v>
      </c>
      <c r="E31" s="127">
        <v>1828393</v>
      </c>
      <c r="F31" s="128">
        <v>95039</v>
      </c>
      <c r="G31" s="129">
        <v>1097985</v>
      </c>
      <c r="H31" s="91">
        <f t="shared" si="0"/>
        <v>3021417</v>
      </c>
      <c r="I31" s="126">
        <v>109071915880</v>
      </c>
      <c r="J31" s="126">
        <v>117607</v>
      </c>
      <c r="K31" s="92">
        <f t="shared" si="10"/>
        <v>851838.17842443555</v>
      </c>
      <c r="L31" s="92">
        <f t="shared" si="11"/>
        <v>36099.590318052753</v>
      </c>
      <c r="M31" s="92">
        <f t="shared" si="12"/>
        <v>927427.07389866246</v>
      </c>
      <c r="N31" s="99">
        <f t="shared" si="13"/>
        <v>23.59689323118015</v>
      </c>
      <c r="O31" s="11">
        <f t="shared" si="14"/>
        <v>0.91849613020625887</v>
      </c>
      <c r="R31" s="76" t="str">
        <f t="shared" si="1"/>
        <v>西淀川区</v>
      </c>
      <c r="S31" s="116">
        <f t="shared" si="2"/>
        <v>854135.5788271135</v>
      </c>
      <c r="T31" s="76" t="str">
        <f t="shared" si="3"/>
        <v>高石市</v>
      </c>
      <c r="U31" s="117">
        <f t="shared" si="4"/>
        <v>35895.113924050631</v>
      </c>
      <c r="V31" s="76" t="str">
        <f t="shared" si="5"/>
        <v>平野区</v>
      </c>
      <c r="W31" s="117">
        <f t="shared" si="6"/>
        <v>947245.27848911646</v>
      </c>
      <c r="X31" s="76" t="str">
        <f t="shared" si="7"/>
        <v>港区</v>
      </c>
      <c r="Y31" s="118">
        <f t="shared" si="15"/>
        <v>24.42031017983831</v>
      </c>
      <c r="Z31" s="119">
        <f t="shared" si="16"/>
        <v>24.4</v>
      </c>
      <c r="AA31" s="79" t="str">
        <f t="shared" si="8"/>
        <v>富田林市</v>
      </c>
      <c r="AB31" s="86">
        <f t="shared" si="9"/>
        <v>0.92666522022130615</v>
      </c>
      <c r="AC31" s="87">
        <f t="shared" si="17"/>
        <v>0.92700000000000005</v>
      </c>
      <c r="AD31" s="22"/>
      <c r="AE31" s="88">
        <f t="shared" si="18"/>
        <v>858076.51214747573</v>
      </c>
      <c r="AF31" s="88">
        <f t="shared" si="19"/>
        <v>34204.016912108687</v>
      </c>
      <c r="AG31" s="88">
        <f t="shared" si="20"/>
        <v>908100.11697291071</v>
      </c>
      <c r="AH31" s="89">
        <f t="shared" si="21"/>
        <v>25.1</v>
      </c>
      <c r="AI31" s="90">
        <f t="shared" si="22"/>
        <v>0.94499999999999995</v>
      </c>
      <c r="AJ31" s="88">
        <v>0</v>
      </c>
    </row>
    <row r="32" spans="2:36" s="21" customFormat="1" ht="12">
      <c r="B32" s="10">
        <v>27</v>
      </c>
      <c r="C32" s="19" t="s">
        <v>37</v>
      </c>
      <c r="D32" s="126">
        <v>21977</v>
      </c>
      <c r="E32" s="127">
        <v>300091</v>
      </c>
      <c r="F32" s="128">
        <v>16571</v>
      </c>
      <c r="G32" s="129">
        <v>177886</v>
      </c>
      <c r="H32" s="91">
        <f t="shared" si="0"/>
        <v>494548</v>
      </c>
      <c r="I32" s="126">
        <v>18367908640</v>
      </c>
      <c r="J32" s="126">
        <v>19316</v>
      </c>
      <c r="K32" s="92">
        <f t="shared" si="10"/>
        <v>835778.70682986756</v>
      </c>
      <c r="L32" s="92">
        <f t="shared" si="11"/>
        <v>37140.800569408835</v>
      </c>
      <c r="M32" s="92">
        <f t="shared" si="12"/>
        <v>950916.78608407534</v>
      </c>
      <c r="N32" s="99">
        <f t="shared" si="13"/>
        <v>22.502980388588071</v>
      </c>
      <c r="O32" s="11">
        <f t="shared" si="14"/>
        <v>0.87891886972744238</v>
      </c>
      <c r="R32" s="76" t="str">
        <f t="shared" si="1"/>
        <v>泉南市</v>
      </c>
      <c r="S32" s="116">
        <f t="shared" si="2"/>
        <v>853456.72188858979</v>
      </c>
      <c r="T32" s="76" t="str">
        <f t="shared" si="3"/>
        <v>田尻町</v>
      </c>
      <c r="U32" s="117">
        <f t="shared" si="4"/>
        <v>35842.6138938269</v>
      </c>
      <c r="V32" s="76" t="str">
        <f t="shared" si="5"/>
        <v>忠岡町</v>
      </c>
      <c r="W32" s="117">
        <f t="shared" si="6"/>
        <v>945611.04522995057</v>
      </c>
      <c r="X32" s="76" t="str">
        <f t="shared" si="7"/>
        <v>茨木市</v>
      </c>
      <c r="Y32" s="118">
        <f t="shared" si="15"/>
        <v>24.400005381841666</v>
      </c>
      <c r="Z32" s="119">
        <f t="shared" si="16"/>
        <v>24.4</v>
      </c>
      <c r="AA32" s="79" t="str">
        <f t="shared" si="8"/>
        <v>和泉市</v>
      </c>
      <c r="AB32" s="86">
        <f t="shared" si="9"/>
        <v>0.92607392607392602</v>
      </c>
      <c r="AC32" s="87">
        <f t="shared" si="17"/>
        <v>0.92600000000000005</v>
      </c>
      <c r="AD32" s="22"/>
      <c r="AE32" s="88">
        <f t="shared" si="18"/>
        <v>858076.51214747573</v>
      </c>
      <c r="AF32" s="88">
        <f t="shared" si="19"/>
        <v>34204.016912108687</v>
      </c>
      <c r="AG32" s="88">
        <f t="shared" si="20"/>
        <v>908100.11697291071</v>
      </c>
      <c r="AH32" s="89">
        <f t="shared" si="21"/>
        <v>25.1</v>
      </c>
      <c r="AI32" s="90">
        <f t="shared" si="22"/>
        <v>0.94499999999999995</v>
      </c>
      <c r="AJ32" s="88">
        <v>0</v>
      </c>
    </row>
    <row r="33" spans="2:36" s="21" customFormat="1" ht="12">
      <c r="B33" s="10">
        <v>28</v>
      </c>
      <c r="C33" s="19" t="s">
        <v>38</v>
      </c>
      <c r="D33" s="126">
        <v>17806</v>
      </c>
      <c r="E33" s="127">
        <v>237718</v>
      </c>
      <c r="F33" s="128">
        <v>13043</v>
      </c>
      <c r="G33" s="129">
        <v>141771</v>
      </c>
      <c r="H33" s="91">
        <f t="shared" si="0"/>
        <v>392532</v>
      </c>
      <c r="I33" s="126">
        <v>14720658640</v>
      </c>
      <c r="J33" s="126">
        <v>15845</v>
      </c>
      <c r="K33" s="92">
        <f t="shared" si="10"/>
        <v>826724.62316073233</v>
      </c>
      <c r="L33" s="92">
        <f t="shared" si="11"/>
        <v>37501.805305045193</v>
      </c>
      <c r="M33" s="92">
        <f t="shared" si="12"/>
        <v>929041.25213000947</v>
      </c>
      <c r="N33" s="99">
        <f t="shared" si="13"/>
        <v>22.044928675727284</v>
      </c>
      <c r="O33" s="11">
        <f t="shared" si="14"/>
        <v>0.88986858362349774</v>
      </c>
      <c r="R33" s="76" t="str">
        <f t="shared" si="1"/>
        <v>茨木市</v>
      </c>
      <c r="S33" s="116">
        <f t="shared" si="2"/>
        <v>852049.03395942086</v>
      </c>
      <c r="T33" s="76" t="str">
        <f t="shared" si="3"/>
        <v>四條畷市</v>
      </c>
      <c r="U33" s="117">
        <f t="shared" si="4"/>
        <v>35690.149543035048</v>
      </c>
      <c r="V33" s="76" t="str">
        <f t="shared" si="5"/>
        <v>淀川区</v>
      </c>
      <c r="W33" s="117">
        <f t="shared" si="6"/>
        <v>944387.00712949387</v>
      </c>
      <c r="X33" s="76" t="str">
        <f t="shared" si="7"/>
        <v>生野区</v>
      </c>
      <c r="Y33" s="118">
        <f t="shared" si="15"/>
        <v>24.395305532415346</v>
      </c>
      <c r="Z33" s="119">
        <f t="shared" si="16"/>
        <v>24.4</v>
      </c>
      <c r="AA33" s="79" t="str">
        <f t="shared" si="8"/>
        <v>泉大津市</v>
      </c>
      <c r="AB33" s="86">
        <f t="shared" si="9"/>
        <v>0.92596494588640932</v>
      </c>
      <c r="AC33" s="87">
        <f t="shared" si="17"/>
        <v>0.92600000000000005</v>
      </c>
      <c r="AD33" s="22"/>
      <c r="AE33" s="88">
        <f t="shared" si="18"/>
        <v>858076.51214747573</v>
      </c>
      <c r="AF33" s="88">
        <f t="shared" si="19"/>
        <v>34204.016912108687</v>
      </c>
      <c r="AG33" s="88">
        <f t="shared" si="20"/>
        <v>908100.11697291071</v>
      </c>
      <c r="AH33" s="89">
        <f t="shared" si="21"/>
        <v>25.1</v>
      </c>
      <c r="AI33" s="90">
        <f t="shared" si="22"/>
        <v>0.94499999999999995</v>
      </c>
      <c r="AJ33" s="88">
        <v>0</v>
      </c>
    </row>
    <row r="34" spans="2:36" s="21" customFormat="1" ht="12">
      <c r="B34" s="10">
        <v>29</v>
      </c>
      <c r="C34" s="19" t="s">
        <v>39</v>
      </c>
      <c r="D34" s="126">
        <v>15172</v>
      </c>
      <c r="E34" s="127">
        <v>219413</v>
      </c>
      <c r="F34" s="128">
        <v>10986</v>
      </c>
      <c r="G34" s="129">
        <v>114727</v>
      </c>
      <c r="H34" s="91">
        <f t="shared" si="0"/>
        <v>345126</v>
      </c>
      <c r="I34" s="126">
        <v>12770951960</v>
      </c>
      <c r="J34" s="126">
        <v>13694</v>
      </c>
      <c r="K34" s="92">
        <f t="shared" si="10"/>
        <v>841744.79040337459</v>
      </c>
      <c r="L34" s="92">
        <f t="shared" si="11"/>
        <v>37003.737649438175</v>
      </c>
      <c r="M34" s="92">
        <f t="shared" si="12"/>
        <v>932594.71009201114</v>
      </c>
      <c r="N34" s="99">
        <f t="shared" si="13"/>
        <v>22.747561297126285</v>
      </c>
      <c r="O34" s="11">
        <f t="shared" si="14"/>
        <v>0.90258370682836808</v>
      </c>
      <c r="R34" s="76" t="str">
        <f t="shared" si="1"/>
        <v>堺市</v>
      </c>
      <c r="S34" s="116">
        <f t="shared" si="2"/>
        <v>851838.17842443555</v>
      </c>
      <c r="T34" s="76" t="str">
        <f t="shared" si="3"/>
        <v>生野区</v>
      </c>
      <c r="U34" s="117">
        <f t="shared" si="4"/>
        <v>35675.403637751464</v>
      </c>
      <c r="V34" s="76" t="str">
        <f t="shared" si="5"/>
        <v>都島区</v>
      </c>
      <c r="W34" s="117">
        <f t="shared" si="6"/>
        <v>940038.91956170904</v>
      </c>
      <c r="X34" s="76" t="str">
        <f t="shared" si="7"/>
        <v>東大阪市</v>
      </c>
      <c r="Y34" s="118">
        <f t="shared" si="15"/>
        <v>24.387229687878705</v>
      </c>
      <c r="Z34" s="119">
        <f t="shared" si="16"/>
        <v>24.4</v>
      </c>
      <c r="AA34" s="79" t="str">
        <f t="shared" si="8"/>
        <v>能勢町</v>
      </c>
      <c r="AB34" s="86">
        <f t="shared" si="9"/>
        <v>0.92548647365923109</v>
      </c>
      <c r="AC34" s="87">
        <f t="shared" si="17"/>
        <v>0.92500000000000004</v>
      </c>
      <c r="AD34" s="22"/>
      <c r="AE34" s="88">
        <f t="shared" si="18"/>
        <v>858076.51214747573</v>
      </c>
      <c r="AF34" s="88">
        <f t="shared" si="19"/>
        <v>34204.016912108687</v>
      </c>
      <c r="AG34" s="88">
        <f t="shared" si="20"/>
        <v>908100.11697291071</v>
      </c>
      <c r="AH34" s="89">
        <f t="shared" si="21"/>
        <v>25.1</v>
      </c>
      <c r="AI34" s="90">
        <f t="shared" si="22"/>
        <v>0.94499999999999995</v>
      </c>
      <c r="AJ34" s="88">
        <v>0</v>
      </c>
    </row>
    <row r="35" spans="2:36" s="21" customFormat="1" ht="12">
      <c r="B35" s="10">
        <v>30</v>
      </c>
      <c r="C35" s="19" t="s">
        <v>40</v>
      </c>
      <c r="D35" s="126">
        <v>20327</v>
      </c>
      <c r="E35" s="127">
        <v>291168</v>
      </c>
      <c r="F35" s="128">
        <v>13927</v>
      </c>
      <c r="G35" s="129">
        <v>186066</v>
      </c>
      <c r="H35" s="91">
        <f t="shared" si="0"/>
        <v>491161</v>
      </c>
      <c r="I35" s="126">
        <v>16842854070</v>
      </c>
      <c r="J35" s="126">
        <v>18319</v>
      </c>
      <c r="K35" s="92">
        <f t="shared" si="10"/>
        <v>828595.17243075708</v>
      </c>
      <c r="L35" s="92">
        <f t="shared" si="11"/>
        <v>34291.920714388965</v>
      </c>
      <c r="M35" s="92">
        <f t="shared" si="12"/>
        <v>919419.9503247994</v>
      </c>
      <c r="N35" s="99">
        <f t="shared" si="13"/>
        <v>24.162985192109019</v>
      </c>
      <c r="O35" s="11">
        <f t="shared" si="14"/>
        <v>0.9012151325822797</v>
      </c>
      <c r="R35" s="76" t="str">
        <f t="shared" si="1"/>
        <v>淀川区</v>
      </c>
      <c r="S35" s="116">
        <f t="shared" si="2"/>
        <v>850042.86546513741</v>
      </c>
      <c r="T35" s="76" t="str">
        <f t="shared" si="3"/>
        <v>西区</v>
      </c>
      <c r="U35" s="117">
        <f t="shared" si="4"/>
        <v>35632.716281782748</v>
      </c>
      <c r="V35" s="76" t="str">
        <f t="shared" si="5"/>
        <v>西淀川区</v>
      </c>
      <c r="W35" s="117">
        <f t="shared" si="6"/>
        <v>939971.51538010221</v>
      </c>
      <c r="X35" s="76" t="str">
        <f t="shared" si="7"/>
        <v>此花区</v>
      </c>
      <c r="Y35" s="118">
        <f t="shared" si="15"/>
        <v>24.382352941176471</v>
      </c>
      <c r="Z35" s="119">
        <f t="shared" si="16"/>
        <v>24.4</v>
      </c>
      <c r="AA35" s="79" t="str">
        <f t="shared" si="8"/>
        <v>貝塚市</v>
      </c>
      <c r="AB35" s="86">
        <f t="shared" si="9"/>
        <v>0.92351980082471019</v>
      </c>
      <c r="AC35" s="87">
        <f t="shared" si="17"/>
        <v>0.92400000000000004</v>
      </c>
      <c r="AD35" s="22"/>
      <c r="AE35" s="88">
        <f t="shared" si="18"/>
        <v>858076.51214747573</v>
      </c>
      <c r="AF35" s="88">
        <f t="shared" si="19"/>
        <v>34204.016912108687</v>
      </c>
      <c r="AG35" s="88">
        <f t="shared" si="20"/>
        <v>908100.11697291071</v>
      </c>
      <c r="AH35" s="89">
        <f t="shared" si="21"/>
        <v>25.1</v>
      </c>
      <c r="AI35" s="90">
        <f t="shared" si="22"/>
        <v>0.94499999999999995</v>
      </c>
      <c r="AJ35" s="88">
        <v>0</v>
      </c>
    </row>
    <row r="36" spans="2:36" s="21" customFormat="1" ht="12">
      <c r="B36" s="10">
        <v>31</v>
      </c>
      <c r="C36" s="19" t="s">
        <v>41</v>
      </c>
      <c r="D36" s="101">
        <v>26559</v>
      </c>
      <c r="E36" s="130">
        <v>370073</v>
      </c>
      <c r="F36" s="131">
        <v>18176</v>
      </c>
      <c r="G36" s="132">
        <v>215986</v>
      </c>
      <c r="H36" s="111">
        <f t="shared" si="0"/>
        <v>604235</v>
      </c>
      <c r="I36" s="101">
        <v>21221752910</v>
      </c>
      <c r="J36" s="101">
        <v>23981</v>
      </c>
      <c r="K36" s="102">
        <f t="shared" si="10"/>
        <v>799041.86565759254</v>
      </c>
      <c r="L36" s="102">
        <f t="shared" si="11"/>
        <v>35121.687604988125</v>
      </c>
      <c r="M36" s="102">
        <f t="shared" si="12"/>
        <v>884940.28230682621</v>
      </c>
      <c r="N36" s="106">
        <f t="shared" si="13"/>
        <v>22.750668323355548</v>
      </c>
      <c r="O36" s="13">
        <f t="shared" si="14"/>
        <v>0.90293309236040509</v>
      </c>
      <c r="R36" s="76" t="str">
        <f t="shared" si="1"/>
        <v>四條畷市</v>
      </c>
      <c r="S36" s="116">
        <f t="shared" si="2"/>
        <v>846010.75824306626</v>
      </c>
      <c r="T36" s="76" t="str">
        <f t="shared" si="3"/>
        <v>堺市北区</v>
      </c>
      <c r="U36" s="117">
        <f t="shared" si="4"/>
        <v>35512.257797485458</v>
      </c>
      <c r="V36" s="76" t="str">
        <f t="shared" si="5"/>
        <v>和泉市</v>
      </c>
      <c r="W36" s="117">
        <f t="shared" si="6"/>
        <v>937635.21395181585</v>
      </c>
      <c r="X36" s="76" t="str">
        <f t="shared" si="7"/>
        <v>守口市</v>
      </c>
      <c r="Y36" s="118">
        <f t="shared" si="15"/>
        <v>24.339349565809638</v>
      </c>
      <c r="Z36" s="119">
        <f t="shared" si="16"/>
        <v>24.3</v>
      </c>
      <c r="AA36" s="79" t="str">
        <f t="shared" si="8"/>
        <v>岸和田市</v>
      </c>
      <c r="AB36" s="86">
        <f t="shared" si="9"/>
        <v>0.92263442526953943</v>
      </c>
      <c r="AC36" s="87">
        <f t="shared" si="17"/>
        <v>0.92300000000000004</v>
      </c>
      <c r="AD36" s="22"/>
      <c r="AE36" s="88">
        <f t="shared" si="18"/>
        <v>858076.51214747573</v>
      </c>
      <c r="AF36" s="88">
        <f t="shared" si="19"/>
        <v>34204.016912108687</v>
      </c>
      <c r="AG36" s="88">
        <f t="shared" si="20"/>
        <v>908100.11697291071</v>
      </c>
      <c r="AH36" s="89">
        <f t="shared" si="21"/>
        <v>25.1</v>
      </c>
      <c r="AI36" s="90">
        <f t="shared" si="22"/>
        <v>0.94499999999999995</v>
      </c>
      <c r="AJ36" s="88">
        <v>0</v>
      </c>
    </row>
    <row r="37" spans="2:36" s="21" customFormat="1" ht="12">
      <c r="B37" s="10">
        <v>32</v>
      </c>
      <c r="C37" s="19" t="s">
        <v>42</v>
      </c>
      <c r="D37" s="101">
        <v>22707</v>
      </c>
      <c r="E37" s="130">
        <v>324678</v>
      </c>
      <c r="F37" s="131">
        <v>17464</v>
      </c>
      <c r="G37" s="132">
        <v>209927</v>
      </c>
      <c r="H37" s="111">
        <f t="shared" si="0"/>
        <v>552069</v>
      </c>
      <c r="I37" s="101">
        <v>19605216650</v>
      </c>
      <c r="J37" s="101">
        <v>20618</v>
      </c>
      <c r="K37" s="112">
        <f t="shared" si="10"/>
        <v>863399.68511912622</v>
      </c>
      <c r="L37" s="112">
        <f t="shared" si="11"/>
        <v>35512.257797485458</v>
      </c>
      <c r="M37" s="112">
        <f t="shared" si="12"/>
        <v>950878.68124939373</v>
      </c>
      <c r="N37" s="106">
        <f t="shared" si="13"/>
        <v>24.312722948870391</v>
      </c>
      <c r="O37" s="13">
        <f t="shared" si="14"/>
        <v>0.90800193772845383</v>
      </c>
      <c r="R37" s="76" t="str">
        <f t="shared" si="1"/>
        <v>城東区</v>
      </c>
      <c r="S37" s="116">
        <f t="shared" si="2"/>
        <v>844466.76396557328</v>
      </c>
      <c r="T37" s="76" t="str">
        <f t="shared" si="3"/>
        <v>港区</v>
      </c>
      <c r="U37" s="117">
        <f t="shared" si="4"/>
        <v>35439.180671772127</v>
      </c>
      <c r="V37" s="76" t="str">
        <f t="shared" si="5"/>
        <v>泉佐野市</v>
      </c>
      <c r="W37" s="117">
        <f t="shared" si="6"/>
        <v>936269.25591047213</v>
      </c>
      <c r="X37" s="76" t="str">
        <f t="shared" si="7"/>
        <v>堺市北区</v>
      </c>
      <c r="Y37" s="118">
        <f t="shared" si="15"/>
        <v>24.312722948870391</v>
      </c>
      <c r="Z37" s="119">
        <f t="shared" si="16"/>
        <v>24.3</v>
      </c>
      <c r="AA37" s="79" t="str">
        <f t="shared" si="8"/>
        <v>藤井寺市</v>
      </c>
      <c r="AB37" s="86">
        <f t="shared" si="9"/>
        <v>0.92246942116921893</v>
      </c>
      <c r="AC37" s="87">
        <f t="shared" si="17"/>
        <v>0.92200000000000004</v>
      </c>
      <c r="AD37" s="22"/>
      <c r="AE37" s="88">
        <f t="shared" si="18"/>
        <v>858076.51214747573</v>
      </c>
      <c r="AF37" s="88">
        <f t="shared" si="19"/>
        <v>34204.016912108687</v>
      </c>
      <c r="AG37" s="88">
        <f t="shared" si="20"/>
        <v>908100.11697291071</v>
      </c>
      <c r="AH37" s="89">
        <f t="shared" si="21"/>
        <v>25.1</v>
      </c>
      <c r="AI37" s="90">
        <f t="shared" si="22"/>
        <v>0.94499999999999995</v>
      </c>
      <c r="AJ37" s="88">
        <v>0</v>
      </c>
    </row>
    <row r="38" spans="2:36" s="21" customFormat="1" ht="12">
      <c r="B38" s="10">
        <v>33</v>
      </c>
      <c r="C38" s="19" t="s">
        <v>43</v>
      </c>
      <c r="D38" s="126">
        <v>6370</v>
      </c>
      <c r="E38" s="127">
        <v>85252</v>
      </c>
      <c r="F38" s="128">
        <v>4872</v>
      </c>
      <c r="G38" s="129">
        <v>51622</v>
      </c>
      <c r="H38" s="91">
        <f t="shared" ref="H38:H69" si="23">SUM(E38:G38)</f>
        <v>141746</v>
      </c>
      <c r="I38" s="126">
        <v>5542573010</v>
      </c>
      <c r="J38" s="126">
        <v>5840</v>
      </c>
      <c r="K38" s="92">
        <f t="shared" si="10"/>
        <v>870105.6530612245</v>
      </c>
      <c r="L38" s="92">
        <f t="shared" si="11"/>
        <v>39102.147573829243</v>
      </c>
      <c r="M38" s="92">
        <f t="shared" si="12"/>
        <v>949070.72089041094</v>
      </c>
      <c r="N38" s="99">
        <f t="shared" si="13"/>
        <v>22.252119309262167</v>
      </c>
      <c r="O38" s="11">
        <f t="shared" si="14"/>
        <v>0.91679748822605966</v>
      </c>
      <c r="R38" s="76" t="str">
        <f t="shared" ref="R38:R69" si="24">INDEX($C$6:$C$79,MATCH(S38,K$6:K$79,0))</f>
        <v>熊取町</v>
      </c>
      <c r="S38" s="116">
        <f t="shared" ref="S38:S69" si="25">LARGE(K$6:K$79,ROW(A33))</f>
        <v>843921.59305749263</v>
      </c>
      <c r="T38" s="76" t="str">
        <f t="shared" ref="T38:T69" si="26">INDEX($C$6:$C$79,MATCH(U38,L$6:L$79,0))</f>
        <v>西淀川区</v>
      </c>
      <c r="U38" s="117">
        <f t="shared" ref="U38:U69" si="27">LARGE(L$6:L$79,ROW(A33))</f>
        <v>35286.085581688036</v>
      </c>
      <c r="V38" s="76" t="str">
        <f t="shared" ref="V38:V69" si="28">INDEX($C$6:$C$79,MATCH(W38,M$6:M$79,0))</f>
        <v>堺市東区</v>
      </c>
      <c r="W38" s="117">
        <f t="shared" ref="W38:W69" si="29">LARGE(M$6:M$79,ROW(A33))</f>
        <v>932594.71009201114</v>
      </c>
      <c r="X38" s="76" t="str">
        <f t="shared" ref="X38:X69" si="30">INDEX($C$6:$C$79,MATCH(Y38,N$6:N$79,0))</f>
        <v>田尻町</v>
      </c>
      <c r="Y38" s="118">
        <f t="shared" ref="Y38:Y69" si="31">LARGE(N$6:N$79,ROW(A33))</f>
        <v>24.312711864406779</v>
      </c>
      <c r="Z38" s="119">
        <f t="shared" si="16"/>
        <v>24.3</v>
      </c>
      <c r="AA38" s="79" t="str">
        <f t="shared" ref="AA38:AA69" si="32">INDEX($C$6:$C$79,MATCH(AB38,O$6:O$79,0))</f>
        <v>千早赤阪村</v>
      </c>
      <c r="AB38" s="86">
        <f t="shared" ref="AB38:AB69" si="33">LARGE(O$6:O$79,ROW(A33))</f>
        <v>0.9222641509433962</v>
      </c>
      <c r="AC38" s="87">
        <f t="shared" si="17"/>
        <v>0.92200000000000004</v>
      </c>
      <c r="AD38" s="22"/>
      <c r="AE38" s="88">
        <f t="shared" si="18"/>
        <v>858076.51214747573</v>
      </c>
      <c r="AF38" s="88">
        <f t="shared" si="19"/>
        <v>34204.016912108687</v>
      </c>
      <c r="AG38" s="88">
        <f t="shared" si="20"/>
        <v>908100.11697291071</v>
      </c>
      <c r="AH38" s="89">
        <f t="shared" si="21"/>
        <v>25.1</v>
      </c>
      <c r="AI38" s="90">
        <f t="shared" si="22"/>
        <v>0.94499999999999995</v>
      </c>
      <c r="AJ38" s="88">
        <v>0</v>
      </c>
    </row>
    <row r="39" spans="2:36" s="21" customFormat="1" ht="12">
      <c r="B39" s="10">
        <v>34</v>
      </c>
      <c r="C39" s="19" t="s">
        <v>45</v>
      </c>
      <c r="D39" s="126">
        <v>29031</v>
      </c>
      <c r="E39" s="127">
        <v>385875</v>
      </c>
      <c r="F39" s="128">
        <v>25053</v>
      </c>
      <c r="G39" s="129">
        <v>228246</v>
      </c>
      <c r="H39" s="91">
        <f t="shared" si="23"/>
        <v>639174</v>
      </c>
      <c r="I39" s="126">
        <v>26497797650</v>
      </c>
      <c r="J39" s="126">
        <v>26785</v>
      </c>
      <c r="K39" s="92">
        <f t="shared" si="10"/>
        <v>912741.47118597361</v>
      </c>
      <c r="L39" s="92">
        <f t="shared" si="11"/>
        <v>41456.313382584398</v>
      </c>
      <c r="M39" s="92">
        <f t="shared" si="12"/>
        <v>989277.49299981329</v>
      </c>
      <c r="N39" s="99">
        <f t="shared" si="13"/>
        <v>22.016947401054047</v>
      </c>
      <c r="O39" s="11">
        <f t="shared" si="14"/>
        <v>0.92263442526953943</v>
      </c>
      <c r="R39" s="76" t="str">
        <f t="shared" si="24"/>
        <v>泉大津市</v>
      </c>
      <c r="S39" s="116">
        <f t="shared" si="25"/>
        <v>843373.47955176712</v>
      </c>
      <c r="T39" s="76" t="str">
        <f t="shared" si="26"/>
        <v>堺市南区</v>
      </c>
      <c r="U39" s="117">
        <f t="shared" si="27"/>
        <v>35121.687604988125</v>
      </c>
      <c r="V39" s="76" t="str">
        <f t="shared" si="28"/>
        <v>東成区</v>
      </c>
      <c r="W39" s="117">
        <f t="shared" si="29"/>
        <v>931600.25457361341</v>
      </c>
      <c r="X39" s="76" t="str">
        <f t="shared" si="30"/>
        <v>東成区</v>
      </c>
      <c r="Y39" s="118">
        <f t="shared" si="31"/>
        <v>24.289507060116684</v>
      </c>
      <c r="Z39" s="119">
        <f t="shared" si="16"/>
        <v>24.3</v>
      </c>
      <c r="AA39" s="79" t="str">
        <f t="shared" si="32"/>
        <v>忠岡町</v>
      </c>
      <c r="AB39" s="86">
        <f t="shared" si="33"/>
        <v>0.92218717139852791</v>
      </c>
      <c r="AC39" s="87">
        <f t="shared" si="17"/>
        <v>0.92200000000000004</v>
      </c>
      <c r="AD39" s="22"/>
      <c r="AE39" s="88">
        <f t="shared" si="18"/>
        <v>858076.51214747573</v>
      </c>
      <c r="AF39" s="88">
        <f t="shared" si="19"/>
        <v>34204.016912108687</v>
      </c>
      <c r="AG39" s="88">
        <f t="shared" si="20"/>
        <v>908100.11697291071</v>
      </c>
      <c r="AH39" s="89">
        <f t="shared" si="21"/>
        <v>25.1</v>
      </c>
      <c r="AI39" s="90">
        <f t="shared" si="22"/>
        <v>0.94499999999999995</v>
      </c>
      <c r="AJ39" s="88">
        <v>0</v>
      </c>
    </row>
    <row r="40" spans="2:36" s="21" customFormat="1" ht="12">
      <c r="B40" s="10">
        <v>35</v>
      </c>
      <c r="C40" s="19" t="s">
        <v>2</v>
      </c>
      <c r="D40" s="126">
        <v>58722</v>
      </c>
      <c r="E40" s="127">
        <v>893632</v>
      </c>
      <c r="F40" s="128">
        <v>37276</v>
      </c>
      <c r="G40" s="129">
        <v>588067</v>
      </c>
      <c r="H40" s="91">
        <f t="shared" si="23"/>
        <v>1518975</v>
      </c>
      <c r="I40" s="126">
        <v>47045143910</v>
      </c>
      <c r="J40" s="126">
        <v>53786</v>
      </c>
      <c r="K40" s="92">
        <f t="shared" si="10"/>
        <v>801150.23177003511</v>
      </c>
      <c r="L40" s="92">
        <f t="shared" si="11"/>
        <v>30971.638051975839</v>
      </c>
      <c r="M40" s="92">
        <f t="shared" si="12"/>
        <v>874672.66407615365</v>
      </c>
      <c r="N40" s="99">
        <f t="shared" si="13"/>
        <v>25.867221824869723</v>
      </c>
      <c r="O40" s="11">
        <f t="shared" si="14"/>
        <v>0.91594291747556278</v>
      </c>
      <c r="R40" s="76" t="str">
        <f t="shared" si="24"/>
        <v>旭区</v>
      </c>
      <c r="S40" s="116">
        <f t="shared" si="25"/>
        <v>842412.50569031667</v>
      </c>
      <c r="T40" s="76" t="str">
        <f t="shared" si="26"/>
        <v>北区</v>
      </c>
      <c r="U40" s="117">
        <f t="shared" si="27"/>
        <v>35104.850549795599</v>
      </c>
      <c r="V40" s="76" t="str">
        <f t="shared" si="28"/>
        <v>中央区</v>
      </c>
      <c r="W40" s="117">
        <f t="shared" si="29"/>
        <v>931544.29828911484</v>
      </c>
      <c r="X40" s="76" t="str">
        <f t="shared" si="30"/>
        <v>西成区</v>
      </c>
      <c r="Y40" s="118">
        <f t="shared" si="31"/>
        <v>24.242749439652243</v>
      </c>
      <c r="Z40" s="119">
        <f t="shared" si="16"/>
        <v>24.2</v>
      </c>
      <c r="AA40" s="79" t="str">
        <f t="shared" si="32"/>
        <v>羽曳野市</v>
      </c>
      <c r="AB40" s="86">
        <f t="shared" si="33"/>
        <v>0.92164859933454979</v>
      </c>
      <c r="AC40" s="87">
        <f t="shared" si="17"/>
        <v>0.92200000000000004</v>
      </c>
      <c r="AD40" s="22"/>
      <c r="AE40" s="88">
        <f t="shared" si="18"/>
        <v>858076.51214747573</v>
      </c>
      <c r="AF40" s="88">
        <f t="shared" si="19"/>
        <v>34204.016912108687</v>
      </c>
      <c r="AG40" s="88">
        <f t="shared" si="20"/>
        <v>908100.11697291071</v>
      </c>
      <c r="AH40" s="89">
        <f t="shared" si="21"/>
        <v>25.1</v>
      </c>
      <c r="AI40" s="90">
        <f t="shared" si="22"/>
        <v>0.94499999999999995</v>
      </c>
      <c r="AJ40" s="88">
        <v>0</v>
      </c>
    </row>
    <row r="41" spans="2:36" s="21" customFormat="1" ht="12">
      <c r="B41" s="10">
        <v>36</v>
      </c>
      <c r="C41" s="19" t="s">
        <v>3</v>
      </c>
      <c r="D41" s="126">
        <v>16236</v>
      </c>
      <c r="E41" s="127">
        <v>249496</v>
      </c>
      <c r="F41" s="128">
        <v>10022</v>
      </c>
      <c r="G41" s="129">
        <v>138252</v>
      </c>
      <c r="H41" s="91">
        <f t="shared" si="23"/>
        <v>397770</v>
      </c>
      <c r="I41" s="126">
        <v>12858384860</v>
      </c>
      <c r="J41" s="126">
        <v>15115</v>
      </c>
      <c r="K41" s="92">
        <f t="shared" si="10"/>
        <v>791967.53264350828</v>
      </c>
      <c r="L41" s="92">
        <f t="shared" si="11"/>
        <v>32326.180606883376</v>
      </c>
      <c r="M41" s="92">
        <f t="shared" si="12"/>
        <v>850703.59642739</v>
      </c>
      <c r="N41" s="99">
        <f t="shared" si="13"/>
        <v>24.499260901699927</v>
      </c>
      <c r="O41" s="11">
        <f t="shared" si="14"/>
        <v>0.93095590046809562</v>
      </c>
      <c r="R41" s="76" t="str">
        <f t="shared" si="24"/>
        <v>堺市東区</v>
      </c>
      <c r="S41" s="116">
        <f t="shared" si="25"/>
        <v>841744.79040337459</v>
      </c>
      <c r="T41" s="76" t="str">
        <f t="shared" si="26"/>
        <v>城東区</v>
      </c>
      <c r="U41" s="117">
        <f t="shared" si="27"/>
        <v>34996.501057420362</v>
      </c>
      <c r="V41" s="76" t="str">
        <f t="shared" si="28"/>
        <v>阪南市</v>
      </c>
      <c r="W41" s="117">
        <f t="shared" si="29"/>
        <v>930662.8208571109</v>
      </c>
      <c r="X41" s="76" t="str">
        <f t="shared" si="30"/>
        <v>中央区</v>
      </c>
      <c r="Y41" s="118">
        <f t="shared" si="31"/>
        <v>24.228478613968598</v>
      </c>
      <c r="Z41" s="119">
        <f t="shared" si="16"/>
        <v>24.2</v>
      </c>
      <c r="AA41" s="79" t="str">
        <f t="shared" si="32"/>
        <v>摂津市</v>
      </c>
      <c r="AB41" s="86">
        <f t="shared" si="33"/>
        <v>0.92088712346905</v>
      </c>
      <c r="AC41" s="87">
        <f t="shared" si="17"/>
        <v>0.92100000000000004</v>
      </c>
      <c r="AD41" s="22"/>
      <c r="AE41" s="88">
        <f t="shared" si="18"/>
        <v>858076.51214747573</v>
      </c>
      <c r="AF41" s="88">
        <f t="shared" si="19"/>
        <v>34204.016912108687</v>
      </c>
      <c r="AG41" s="88">
        <f t="shared" si="20"/>
        <v>908100.11697291071</v>
      </c>
      <c r="AH41" s="89">
        <f t="shared" si="21"/>
        <v>25.1</v>
      </c>
      <c r="AI41" s="90">
        <f t="shared" si="22"/>
        <v>0.94499999999999995</v>
      </c>
      <c r="AJ41" s="88">
        <v>0</v>
      </c>
    </row>
    <row r="42" spans="2:36" s="21" customFormat="1" ht="12">
      <c r="B42" s="10">
        <v>37</v>
      </c>
      <c r="C42" s="19" t="s">
        <v>4</v>
      </c>
      <c r="D42" s="126">
        <v>49221</v>
      </c>
      <c r="E42" s="127">
        <v>749173</v>
      </c>
      <c r="F42" s="128">
        <v>30985</v>
      </c>
      <c r="G42" s="129">
        <v>524237</v>
      </c>
      <c r="H42" s="91">
        <f t="shared" si="23"/>
        <v>1304395</v>
      </c>
      <c r="I42" s="126">
        <v>40580734590</v>
      </c>
      <c r="J42" s="126">
        <v>45910</v>
      </c>
      <c r="K42" s="92">
        <f t="shared" si="10"/>
        <v>824459.77509599563</v>
      </c>
      <c r="L42" s="92">
        <f t="shared" si="11"/>
        <v>31110.771346102982</v>
      </c>
      <c r="M42" s="92">
        <f t="shared" si="12"/>
        <v>883919.2896972337</v>
      </c>
      <c r="N42" s="99">
        <f t="shared" si="13"/>
        <v>26.500782186465127</v>
      </c>
      <c r="O42" s="11">
        <f t="shared" si="14"/>
        <v>0.93273196399910607</v>
      </c>
      <c r="R42" s="76" t="str">
        <f t="shared" si="24"/>
        <v>堺市堺区</v>
      </c>
      <c r="S42" s="116">
        <f t="shared" si="25"/>
        <v>835778.70682986756</v>
      </c>
      <c r="T42" s="76" t="str">
        <f t="shared" si="26"/>
        <v>茨木市</v>
      </c>
      <c r="U42" s="117">
        <f t="shared" si="27"/>
        <v>34920.034673168986</v>
      </c>
      <c r="V42" s="76" t="str">
        <f t="shared" si="28"/>
        <v>堺市中区</v>
      </c>
      <c r="W42" s="117">
        <f t="shared" si="29"/>
        <v>929041.25213000947</v>
      </c>
      <c r="X42" s="76" t="str">
        <f t="shared" si="30"/>
        <v>西淀川区</v>
      </c>
      <c r="Y42" s="118">
        <f t="shared" si="31"/>
        <v>24.206016755521706</v>
      </c>
      <c r="Z42" s="119">
        <f t="shared" si="16"/>
        <v>24.2</v>
      </c>
      <c r="AA42" s="79" t="str">
        <f t="shared" si="32"/>
        <v>寝屋川市</v>
      </c>
      <c r="AB42" s="86">
        <f t="shared" si="33"/>
        <v>0.92017155877228252</v>
      </c>
      <c r="AC42" s="87">
        <f t="shared" si="17"/>
        <v>0.92</v>
      </c>
      <c r="AD42" s="22"/>
      <c r="AE42" s="88">
        <f t="shared" si="18"/>
        <v>858076.51214747573</v>
      </c>
      <c r="AF42" s="88">
        <f t="shared" si="19"/>
        <v>34204.016912108687</v>
      </c>
      <c r="AG42" s="88">
        <f t="shared" si="20"/>
        <v>908100.11697291071</v>
      </c>
      <c r="AH42" s="89">
        <f t="shared" si="21"/>
        <v>25.1</v>
      </c>
      <c r="AI42" s="90">
        <f t="shared" si="22"/>
        <v>0.94499999999999995</v>
      </c>
      <c r="AJ42" s="88">
        <v>0</v>
      </c>
    </row>
    <row r="43" spans="2:36" s="21" customFormat="1" ht="12">
      <c r="B43" s="10">
        <v>38</v>
      </c>
      <c r="C43" s="30" t="s">
        <v>46</v>
      </c>
      <c r="D43" s="126">
        <v>10441</v>
      </c>
      <c r="E43" s="127">
        <v>160956</v>
      </c>
      <c r="F43" s="128">
        <v>7455</v>
      </c>
      <c r="G43" s="129">
        <v>110963</v>
      </c>
      <c r="H43" s="91">
        <f t="shared" si="23"/>
        <v>279374</v>
      </c>
      <c r="I43" s="126">
        <v>8805662500</v>
      </c>
      <c r="J43" s="126">
        <v>9668</v>
      </c>
      <c r="K43" s="92">
        <f t="shared" si="10"/>
        <v>843373.47955176712</v>
      </c>
      <c r="L43" s="92">
        <f t="shared" si="11"/>
        <v>31519.262708770322</v>
      </c>
      <c r="M43" s="92">
        <f t="shared" si="12"/>
        <v>910804.97517583787</v>
      </c>
      <c r="N43" s="99">
        <f t="shared" si="13"/>
        <v>26.757398716598026</v>
      </c>
      <c r="O43" s="11">
        <f t="shared" si="14"/>
        <v>0.92596494588640932</v>
      </c>
      <c r="R43" s="76" t="str">
        <f t="shared" si="24"/>
        <v>阿倍野区</v>
      </c>
      <c r="S43" s="116">
        <f t="shared" si="25"/>
        <v>833561.26950653736</v>
      </c>
      <c r="T43" s="76" t="str">
        <f t="shared" si="26"/>
        <v>平野区</v>
      </c>
      <c r="U43" s="117">
        <f t="shared" si="27"/>
        <v>34628.414538532648</v>
      </c>
      <c r="V43" s="76" t="str">
        <f t="shared" si="28"/>
        <v>西区</v>
      </c>
      <c r="W43" s="117">
        <f t="shared" si="29"/>
        <v>927764.15849785996</v>
      </c>
      <c r="X43" s="76" t="str">
        <f t="shared" si="30"/>
        <v>堺市西区</v>
      </c>
      <c r="Y43" s="118">
        <f t="shared" si="31"/>
        <v>24.162985192109019</v>
      </c>
      <c r="Z43" s="119">
        <f t="shared" si="16"/>
        <v>24.2</v>
      </c>
      <c r="AA43" s="79" t="str">
        <f t="shared" si="32"/>
        <v>堺市</v>
      </c>
      <c r="AB43" s="86">
        <f t="shared" si="33"/>
        <v>0.91849613020625887</v>
      </c>
      <c r="AC43" s="87">
        <f t="shared" si="17"/>
        <v>0.91800000000000004</v>
      </c>
      <c r="AD43" s="22"/>
      <c r="AE43" s="88">
        <f t="shared" si="18"/>
        <v>858076.51214747573</v>
      </c>
      <c r="AF43" s="88">
        <f t="shared" si="19"/>
        <v>34204.016912108687</v>
      </c>
      <c r="AG43" s="88">
        <f t="shared" si="20"/>
        <v>908100.11697291071</v>
      </c>
      <c r="AH43" s="89">
        <f t="shared" si="21"/>
        <v>25.1</v>
      </c>
      <c r="AI43" s="90">
        <f t="shared" si="22"/>
        <v>0.94499999999999995</v>
      </c>
      <c r="AJ43" s="88">
        <v>0</v>
      </c>
    </row>
    <row r="44" spans="2:36" s="21" customFormat="1" ht="12">
      <c r="B44" s="10">
        <v>39</v>
      </c>
      <c r="C44" s="30" t="s">
        <v>9</v>
      </c>
      <c r="D44" s="101">
        <v>58499</v>
      </c>
      <c r="E44" s="130">
        <v>837771</v>
      </c>
      <c r="F44" s="131">
        <v>39161</v>
      </c>
      <c r="G44" s="132">
        <v>611809</v>
      </c>
      <c r="H44" s="111">
        <f t="shared" si="23"/>
        <v>1488741</v>
      </c>
      <c r="I44" s="101">
        <v>48442728080</v>
      </c>
      <c r="J44" s="101">
        <v>54907</v>
      </c>
      <c r="K44" s="102">
        <f t="shared" si="10"/>
        <v>828094.97735004022</v>
      </c>
      <c r="L44" s="102">
        <f t="shared" si="11"/>
        <v>32539.392735203772</v>
      </c>
      <c r="M44" s="102">
        <f t="shared" si="12"/>
        <v>882268.71036479867</v>
      </c>
      <c r="N44" s="106">
        <f t="shared" si="13"/>
        <v>25.448999128190227</v>
      </c>
      <c r="O44" s="13">
        <f t="shared" si="14"/>
        <v>0.9385972409784783</v>
      </c>
      <c r="R44" s="76" t="str">
        <f t="shared" si="24"/>
        <v>東大阪市</v>
      </c>
      <c r="S44" s="116">
        <f t="shared" si="25"/>
        <v>829722.00912934588</v>
      </c>
      <c r="T44" s="76" t="str">
        <f t="shared" si="26"/>
        <v>大阪市</v>
      </c>
      <c r="U44" s="117">
        <f t="shared" si="27"/>
        <v>34600.248491330312</v>
      </c>
      <c r="V44" s="76" t="str">
        <f t="shared" si="28"/>
        <v>堺市</v>
      </c>
      <c r="W44" s="117">
        <f t="shared" si="29"/>
        <v>927427.07389866246</v>
      </c>
      <c r="X44" s="76" t="str">
        <f t="shared" si="30"/>
        <v>城東区</v>
      </c>
      <c r="Y44" s="118">
        <f t="shared" si="31"/>
        <v>24.130034101981163</v>
      </c>
      <c r="Z44" s="119">
        <f t="shared" si="16"/>
        <v>24.1</v>
      </c>
      <c r="AA44" s="79" t="str">
        <f t="shared" si="32"/>
        <v>堺市美原区</v>
      </c>
      <c r="AB44" s="86">
        <f t="shared" si="33"/>
        <v>0.91679748822605966</v>
      </c>
      <c r="AC44" s="87">
        <f t="shared" si="17"/>
        <v>0.91700000000000004</v>
      </c>
      <c r="AD44" s="22"/>
      <c r="AE44" s="88">
        <f t="shared" si="18"/>
        <v>858076.51214747573</v>
      </c>
      <c r="AF44" s="88">
        <f t="shared" si="19"/>
        <v>34204.016912108687</v>
      </c>
      <c r="AG44" s="88">
        <f t="shared" si="20"/>
        <v>908100.11697291071</v>
      </c>
      <c r="AH44" s="89">
        <f t="shared" si="21"/>
        <v>25.1</v>
      </c>
      <c r="AI44" s="90">
        <f t="shared" si="22"/>
        <v>0.94499999999999995</v>
      </c>
      <c r="AJ44" s="88">
        <v>0</v>
      </c>
    </row>
    <row r="45" spans="2:36" s="21" customFormat="1" ht="12">
      <c r="B45" s="10">
        <v>40</v>
      </c>
      <c r="C45" s="30" t="s">
        <v>47</v>
      </c>
      <c r="D45" s="101">
        <v>12853</v>
      </c>
      <c r="E45" s="130">
        <v>171757</v>
      </c>
      <c r="F45" s="131">
        <v>11450</v>
      </c>
      <c r="G45" s="132">
        <v>109642</v>
      </c>
      <c r="H45" s="111">
        <f t="shared" si="23"/>
        <v>292849</v>
      </c>
      <c r="I45" s="101">
        <v>11556362400</v>
      </c>
      <c r="J45" s="101">
        <v>11870</v>
      </c>
      <c r="K45" s="112">
        <f t="shared" si="10"/>
        <v>899117.90243522916</v>
      </c>
      <c r="L45" s="112">
        <f t="shared" si="11"/>
        <v>39461.846890376954</v>
      </c>
      <c r="M45" s="112">
        <f t="shared" si="12"/>
        <v>973577.28727885429</v>
      </c>
      <c r="N45" s="106">
        <f t="shared" si="13"/>
        <v>22.784486112191708</v>
      </c>
      <c r="O45" s="13">
        <f t="shared" si="14"/>
        <v>0.92351980082471019</v>
      </c>
      <c r="R45" s="76" t="str">
        <f t="shared" si="24"/>
        <v>千早赤阪村</v>
      </c>
      <c r="S45" s="116">
        <f t="shared" si="25"/>
        <v>828682.03018867923</v>
      </c>
      <c r="T45" s="76" t="str">
        <f t="shared" si="26"/>
        <v>東住吉区</v>
      </c>
      <c r="U45" s="117">
        <f t="shared" si="27"/>
        <v>34561.105472376374</v>
      </c>
      <c r="V45" s="76" t="str">
        <f t="shared" si="28"/>
        <v>東淀川区</v>
      </c>
      <c r="W45" s="117">
        <f t="shared" si="29"/>
        <v>923965.60827190417</v>
      </c>
      <c r="X45" s="76" t="str">
        <f t="shared" si="30"/>
        <v>天王寺区</v>
      </c>
      <c r="Y45" s="118">
        <f t="shared" si="31"/>
        <v>24.076073340166268</v>
      </c>
      <c r="Z45" s="119">
        <f t="shared" si="16"/>
        <v>24.1</v>
      </c>
      <c r="AA45" s="79" t="str">
        <f t="shared" si="32"/>
        <v>豊中市</v>
      </c>
      <c r="AB45" s="86">
        <f t="shared" si="33"/>
        <v>0.91594291747556278</v>
      </c>
      <c r="AC45" s="87">
        <f t="shared" si="17"/>
        <v>0.91600000000000004</v>
      </c>
      <c r="AD45" s="22"/>
      <c r="AE45" s="88">
        <f t="shared" si="18"/>
        <v>858076.51214747573</v>
      </c>
      <c r="AF45" s="88">
        <f t="shared" si="19"/>
        <v>34204.016912108687</v>
      </c>
      <c r="AG45" s="88">
        <f t="shared" si="20"/>
        <v>908100.11697291071</v>
      </c>
      <c r="AH45" s="89">
        <f t="shared" si="21"/>
        <v>25.1</v>
      </c>
      <c r="AI45" s="90">
        <f t="shared" si="22"/>
        <v>0.94499999999999995</v>
      </c>
      <c r="AJ45" s="88">
        <v>0</v>
      </c>
    </row>
    <row r="46" spans="2:36" s="21" customFormat="1" ht="12">
      <c r="B46" s="10">
        <v>41</v>
      </c>
      <c r="C46" s="30" t="s">
        <v>14</v>
      </c>
      <c r="D46" s="126">
        <v>23492</v>
      </c>
      <c r="E46" s="127">
        <v>345562</v>
      </c>
      <c r="F46" s="128">
        <v>14373</v>
      </c>
      <c r="G46" s="129">
        <v>211845</v>
      </c>
      <c r="H46" s="91">
        <f t="shared" si="23"/>
        <v>571780</v>
      </c>
      <c r="I46" s="126">
        <v>19315784980</v>
      </c>
      <c r="J46" s="126">
        <v>21504</v>
      </c>
      <c r="K46" s="92">
        <f t="shared" si="10"/>
        <v>822228.20449514734</v>
      </c>
      <c r="L46" s="92">
        <f t="shared" si="11"/>
        <v>33781.84787855469</v>
      </c>
      <c r="M46" s="92">
        <f t="shared" si="12"/>
        <v>898241.48902529757</v>
      </c>
      <c r="N46" s="99">
        <f t="shared" si="13"/>
        <v>24.339349565809638</v>
      </c>
      <c r="O46" s="11">
        <f t="shared" si="14"/>
        <v>0.91537544696066742</v>
      </c>
      <c r="R46" s="76" t="str">
        <f t="shared" si="24"/>
        <v>堺市西区</v>
      </c>
      <c r="S46" s="116">
        <f t="shared" si="25"/>
        <v>828595.17243075708</v>
      </c>
      <c r="T46" s="76" t="str">
        <f t="shared" si="26"/>
        <v>住之江区</v>
      </c>
      <c r="U46" s="117">
        <f t="shared" si="27"/>
        <v>34313.581589132955</v>
      </c>
      <c r="V46" s="76" t="str">
        <f t="shared" si="28"/>
        <v>堺市西区</v>
      </c>
      <c r="W46" s="117">
        <f t="shared" si="29"/>
        <v>919419.9503247994</v>
      </c>
      <c r="X46" s="76" t="str">
        <f t="shared" si="30"/>
        <v>羽曳野市</v>
      </c>
      <c r="Y46" s="118">
        <f t="shared" si="31"/>
        <v>24.031501556294945</v>
      </c>
      <c r="Z46" s="119">
        <f t="shared" si="16"/>
        <v>24</v>
      </c>
      <c r="AA46" s="79" t="str">
        <f t="shared" si="32"/>
        <v>守口市</v>
      </c>
      <c r="AB46" s="86">
        <f t="shared" si="33"/>
        <v>0.91537544696066742</v>
      </c>
      <c r="AC46" s="87">
        <f t="shared" si="17"/>
        <v>0.91500000000000004</v>
      </c>
      <c r="AD46" s="22"/>
      <c r="AE46" s="88">
        <f t="shared" si="18"/>
        <v>858076.51214747573</v>
      </c>
      <c r="AF46" s="88">
        <f t="shared" si="19"/>
        <v>34204.016912108687</v>
      </c>
      <c r="AG46" s="88">
        <f t="shared" si="20"/>
        <v>908100.11697291071</v>
      </c>
      <c r="AH46" s="89">
        <f t="shared" si="21"/>
        <v>25.1</v>
      </c>
      <c r="AI46" s="90">
        <f t="shared" si="22"/>
        <v>0.94499999999999995</v>
      </c>
      <c r="AJ46" s="88">
        <v>0</v>
      </c>
    </row>
    <row r="47" spans="2:36" s="21" customFormat="1" ht="12">
      <c r="B47" s="10">
        <v>42</v>
      </c>
      <c r="C47" s="30" t="s">
        <v>15</v>
      </c>
      <c r="D47" s="126">
        <v>60650</v>
      </c>
      <c r="E47" s="127">
        <v>828984</v>
      </c>
      <c r="F47" s="128">
        <v>39026</v>
      </c>
      <c r="G47" s="129">
        <v>553523</v>
      </c>
      <c r="H47" s="91">
        <f t="shared" si="23"/>
        <v>1421533</v>
      </c>
      <c r="I47" s="126">
        <v>47965315920</v>
      </c>
      <c r="J47" s="126">
        <v>56640</v>
      </c>
      <c r="K47" s="92">
        <f t="shared" si="10"/>
        <v>790854.34328112123</v>
      </c>
      <c r="L47" s="92">
        <f t="shared" si="11"/>
        <v>33741.964428542989</v>
      </c>
      <c r="M47" s="92">
        <f t="shared" si="12"/>
        <v>846845.26694915257</v>
      </c>
      <c r="N47" s="99">
        <f t="shared" si="13"/>
        <v>23.438301731244849</v>
      </c>
      <c r="O47" s="11">
        <f t="shared" si="14"/>
        <v>0.93388293487221763</v>
      </c>
      <c r="R47" s="76" t="str">
        <f t="shared" si="24"/>
        <v>高槻市</v>
      </c>
      <c r="S47" s="116">
        <f t="shared" si="25"/>
        <v>828094.97735004022</v>
      </c>
      <c r="T47" s="76" t="str">
        <f t="shared" si="26"/>
        <v>堺市西区</v>
      </c>
      <c r="U47" s="117">
        <f t="shared" si="27"/>
        <v>34291.920714388965</v>
      </c>
      <c r="V47" s="76" t="str">
        <f t="shared" si="28"/>
        <v>茨木市</v>
      </c>
      <c r="W47" s="117">
        <f t="shared" si="29"/>
        <v>918378.27600208833</v>
      </c>
      <c r="X47" s="76" t="str">
        <f t="shared" si="30"/>
        <v>忠岡町</v>
      </c>
      <c r="Y47" s="118">
        <f t="shared" si="31"/>
        <v>23.974763406940063</v>
      </c>
      <c r="Z47" s="119">
        <f t="shared" si="16"/>
        <v>24</v>
      </c>
      <c r="AA47" s="79" t="str">
        <f t="shared" si="32"/>
        <v>大阪市</v>
      </c>
      <c r="AB47" s="86">
        <f t="shared" si="33"/>
        <v>0.91459280579540869</v>
      </c>
      <c r="AC47" s="87">
        <f t="shared" si="17"/>
        <v>0.91500000000000004</v>
      </c>
      <c r="AD47" s="22"/>
      <c r="AE47" s="88">
        <f t="shared" si="18"/>
        <v>858076.51214747573</v>
      </c>
      <c r="AF47" s="88">
        <f t="shared" si="19"/>
        <v>34204.016912108687</v>
      </c>
      <c r="AG47" s="88">
        <f t="shared" si="20"/>
        <v>908100.11697291071</v>
      </c>
      <c r="AH47" s="89">
        <f t="shared" si="21"/>
        <v>25.1</v>
      </c>
      <c r="AI47" s="90">
        <f t="shared" si="22"/>
        <v>0.94499999999999995</v>
      </c>
      <c r="AJ47" s="88">
        <v>0</v>
      </c>
    </row>
    <row r="48" spans="2:36" s="21" customFormat="1" ht="12">
      <c r="B48" s="10">
        <v>43</v>
      </c>
      <c r="C48" s="30" t="s">
        <v>10</v>
      </c>
      <c r="D48" s="126">
        <v>37162</v>
      </c>
      <c r="E48" s="127">
        <v>517660</v>
      </c>
      <c r="F48" s="128">
        <v>28049</v>
      </c>
      <c r="G48" s="129">
        <v>361044</v>
      </c>
      <c r="H48" s="91">
        <f t="shared" si="23"/>
        <v>906753</v>
      </c>
      <c r="I48" s="126">
        <v>31663846200</v>
      </c>
      <c r="J48" s="126">
        <v>34478</v>
      </c>
      <c r="K48" s="92">
        <f t="shared" si="10"/>
        <v>852049.03395942086</v>
      </c>
      <c r="L48" s="92">
        <f t="shared" si="11"/>
        <v>34920.034673168986</v>
      </c>
      <c r="M48" s="92">
        <f t="shared" si="12"/>
        <v>918378.27600208833</v>
      </c>
      <c r="N48" s="99">
        <f t="shared" si="13"/>
        <v>24.400005381841666</v>
      </c>
      <c r="O48" s="11">
        <f t="shared" si="14"/>
        <v>0.92777568483935202</v>
      </c>
      <c r="R48" s="76" t="str">
        <f t="shared" si="24"/>
        <v>堺市中区</v>
      </c>
      <c r="S48" s="116">
        <f t="shared" si="25"/>
        <v>826724.62316073233</v>
      </c>
      <c r="T48" s="76" t="str">
        <f t="shared" si="26"/>
        <v>熊取町</v>
      </c>
      <c r="U48" s="117">
        <f t="shared" si="27"/>
        <v>34277.425900865463</v>
      </c>
      <c r="V48" s="76" t="str">
        <f t="shared" si="28"/>
        <v>田尻町</v>
      </c>
      <c r="W48" s="117">
        <f t="shared" si="29"/>
        <v>917295.9411239964</v>
      </c>
      <c r="X48" s="76" t="str">
        <f t="shared" si="30"/>
        <v>福島区</v>
      </c>
      <c r="Y48" s="118">
        <f t="shared" si="31"/>
        <v>23.951488164987111</v>
      </c>
      <c r="Z48" s="119">
        <f t="shared" si="16"/>
        <v>24</v>
      </c>
      <c r="AA48" s="79" t="str">
        <f t="shared" si="32"/>
        <v>大東市</v>
      </c>
      <c r="AB48" s="86">
        <f t="shared" si="33"/>
        <v>0.91455731181607158</v>
      </c>
      <c r="AC48" s="87">
        <f t="shared" si="17"/>
        <v>0.91500000000000004</v>
      </c>
      <c r="AD48" s="22"/>
      <c r="AE48" s="88">
        <f t="shared" si="18"/>
        <v>858076.51214747573</v>
      </c>
      <c r="AF48" s="88">
        <f t="shared" si="19"/>
        <v>34204.016912108687</v>
      </c>
      <c r="AG48" s="88">
        <f t="shared" si="20"/>
        <v>908100.11697291071</v>
      </c>
      <c r="AH48" s="89">
        <f t="shared" si="21"/>
        <v>25.1</v>
      </c>
      <c r="AI48" s="90">
        <f t="shared" si="22"/>
        <v>0.94499999999999995</v>
      </c>
      <c r="AJ48" s="88">
        <v>0</v>
      </c>
    </row>
    <row r="49" spans="2:36" s="21" customFormat="1" ht="12">
      <c r="B49" s="10">
        <v>44</v>
      </c>
      <c r="C49" s="30" t="s">
        <v>22</v>
      </c>
      <c r="D49" s="126">
        <v>41693</v>
      </c>
      <c r="E49" s="127">
        <v>613059</v>
      </c>
      <c r="F49" s="128">
        <v>23570</v>
      </c>
      <c r="G49" s="129">
        <v>394584</v>
      </c>
      <c r="H49" s="91">
        <f t="shared" si="23"/>
        <v>1031213</v>
      </c>
      <c r="I49" s="126">
        <v>32406730220</v>
      </c>
      <c r="J49" s="126">
        <v>39086</v>
      </c>
      <c r="K49" s="92">
        <f t="shared" si="10"/>
        <v>777270.29045643157</v>
      </c>
      <c r="L49" s="92">
        <f t="shared" si="11"/>
        <v>31425.835613011084</v>
      </c>
      <c r="M49" s="92">
        <f t="shared" si="12"/>
        <v>829113.49895103101</v>
      </c>
      <c r="N49" s="99">
        <f t="shared" si="13"/>
        <v>24.733480440361692</v>
      </c>
      <c r="O49" s="11">
        <f t="shared" si="14"/>
        <v>0.93747151800062356</v>
      </c>
      <c r="R49" s="76" t="str">
        <f t="shared" si="24"/>
        <v>吹田市</v>
      </c>
      <c r="S49" s="116">
        <f t="shared" si="25"/>
        <v>824459.77509599563</v>
      </c>
      <c r="T49" s="76" t="str">
        <f t="shared" si="26"/>
        <v>門真市</v>
      </c>
      <c r="U49" s="117">
        <f t="shared" si="27"/>
        <v>34212.273565742755</v>
      </c>
      <c r="V49" s="76" t="str">
        <f t="shared" si="28"/>
        <v>泉大津市</v>
      </c>
      <c r="W49" s="117">
        <f t="shared" si="29"/>
        <v>910804.97517583787</v>
      </c>
      <c r="X49" s="76" t="str">
        <f t="shared" si="30"/>
        <v>寝屋川市</v>
      </c>
      <c r="Y49" s="118">
        <f t="shared" si="31"/>
        <v>23.941401956842245</v>
      </c>
      <c r="Z49" s="119">
        <f t="shared" si="16"/>
        <v>23.9</v>
      </c>
      <c r="AA49" s="79" t="str">
        <f t="shared" si="32"/>
        <v>門真市</v>
      </c>
      <c r="AB49" s="86">
        <f t="shared" si="33"/>
        <v>0.91270371703254327</v>
      </c>
      <c r="AC49" s="87">
        <f t="shared" si="17"/>
        <v>0.91300000000000003</v>
      </c>
      <c r="AD49" s="22"/>
      <c r="AE49" s="88">
        <f t="shared" si="18"/>
        <v>858076.51214747573</v>
      </c>
      <c r="AF49" s="88">
        <f t="shared" si="19"/>
        <v>34204.016912108687</v>
      </c>
      <c r="AG49" s="88">
        <f t="shared" si="20"/>
        <v>908100.11697291071</v>
      </c>
      <c r="AH49" s="89">
        <f t="shared" si="21"/>
        <v>25.1</v>
      </c>
      <c r="AI49" s="90">
        <f t="shared" si="22"/>
        <v>0.94499999999999995</v>
      </c>
      <c r="AJ49" s="88">
        <v>0</v>
      </c>
    </row>
    <row r="50" spans="2:36" s="21" customFormat="1" ht="12">
      <c r="B50" s="10">
        <v>45</v>
      </c>
      <c r="C50" s="30" t="s">
        <v>48</v>
      </c>
      <c r="D50" s="126">
        <v>14543</v>
      </c>
      <c r="E50" s="127">
        <v>204022</v>
      </c>
      <c r="F50" s="128">
        <v>11424</v>
      </c>
      <c r="G50" s="129">
        <v>132379</v>
      </c>
      <c r="H50" s="91">
        <f t="shared" si="23"/>
        <v>347825</v>
      </c>
      <c r="I50" s="126">
        <v>12633081070</v>
      </c>
      <c r="J50" s="126">
        <v>13493</v>
      </c>
      <c r="K50" s="92">
        <f t="shared" si="10"/>
        <v>868670.9117788627</v>
      </c>
      <c r="L50" s="92">
        <f t="shared" si="11"/>
        <v>36320.221576942429</v>
      </c>
      <c r="M50" s="92">
        <f t="shared" si="12"/>
        <v>936269.25591047213</v>
      </c>
      <c r="N50" s="99">
        <f t="shared" si="13"/>
        <v>23.917004744550642</v>
      </c>
      <c r="O50" s="11">
        <f t="shared" si="14"/>
        <v>0.92780031630337623</v>
      </c>
      <c r="R50" s="76" t="str">
        <f t="shared" si="24"/>
        <v>守口市</v>
      </c>
      <c r="S50" s="116">
        <f t="shared" si="25"/>
        <v>822228.20449514734</v>
      </c>
      <c r="T50" s="76" t="str">
        <f t="shared" si="26"/>
        <v>鶴見区</v>
      </c>
      <c r="U50" s="117">
        <f t="shared" si="27"/>
        <v>34162.57579389985</v>
      </c>
      <c r="V50" s="76" t="str">
        <f t="shared" si="28"/>
        <v>泉南市</v>
      </c>
      <c r="W50" s="117">
        <f t="shared" si="29"/>
        <v>909286.81963596249</v>
      </c>
      <c r="X50" s="76" t="str">
        <f t="shared" si="30"/>
        <v>泉佐野市</v>
      </c>
      <c r="Y50" s="118">
        <f t="shared" si="31"/>
        <v>23.917004744550642</v>
      </c>
      <c r="Z50" s="119">
        <f t="shared" si="16"/>
        <v>23.9</v>
      </c>
      <c r="AA50" s="79" t="str">
        <f t="shared" si="32"/>
        <v>鶴見区</v>
      </c>
      <c r="AB50" s="86">
        <f t="shared" si="33"/>
        <v>0.91266315861409142</v>
      </c>
      <c r="AC50" s="87">
        <f t="shared" si="17"/>
        <v>0.91300000000000003</v>
      </c>
      <c r="AD50" s="22"/>
      <c r="AE50" s="88">
        <f t="shared" si="18"/>
        <v>858076.51214747573</v>
      </c>
      <c r="AF50" s="88">
        <f t="shared" si="19"/>
        <v>34204.016912108687</v>
      </c>
      <c r="AG50" s="88">
        <f t="shared" si="20"/>
        <v>908100.11697291071</v>
      </c>
      <c r="AH50" s="89">
        <f t="shared" si="21"/>
        <v>25.1</v>
      </c>
      <c r="AI50" s="90">
        <f t="shared" si="22"/>
        <v>0.94499999999999995</v>
      </c>
      <c r="AJ50" s="88">
        <v>0</v>
      </c>
    </row>
    <row r="51" spans="2:36" s="21" customFormat="1" ht="12">
      <c r="B51" s="10">
        <v>46</v>
      </c>
      <c r="C51" s="30" t="s">
        <v>26</v>
      </c>
      <c r="D51" s="126">
        <v>18436</v>
      </c>
      <c r="E51" s="127">
        <v>246170</v>
      </c>
      <c r="F51" s="128">
        <v>13074</v>
      </c>
      <c r="G51" s="129">
        <v>137721</v>
      </c>
      <c r="H51" s="91">
        <f t="shared" si="23"/>
        <v>396965</v>
      </c>
      <c r="I51" s="126">
        <v>14765466470</v>
      </c>
      <c r="J51" s="126">
        <v>17084</v>
      </c>
      <c r="K51" s="92">
        <f t="shared" si="10"/>
        <v>800904.01768279448</v>
      </c>
      <c r="L51" s="92">
        <f t="shared" si="11"/>
        <v>37195.88999030141</v>
      </c>
      <c r="M51" s="92">
        <f t="shared" si="12"/>
        <v>864286.26024350268</v>
      </c>
      <c r="N51" s="99">
        <f t="shared" si="13"/>
        <v>21.53205684530267</v>
      </c>
      <c r="O51" s="11">
        <f t="shared" si="14"/>
        <v>0.92666522022130615</v>
      </c>
      <c r="R51" s="76" t="str">
        <f t="shared" si="24"/>
        <v>東淀川区</v>
      </c>
      <c r="S51" s="116">
        <f t="shared" si="25"/>
        <v>821903.65884786344</v>
      </c>
      <c r="T51" s="76" t="str">
        <f t="shared" si="26"/>
        <v>河南町</v>
      </c>
      <c r="U51" s="117">
        <f t="shared" si="27"/>
        <v>34141.188345876806</v>
      </c>
      <c r="V51" s="76" t="str">
        <f t="shared" si="28"/>
        <v>四條畷市</v>
      </c>
      <c r="W51" s="117">
        <f t="shared" si="29"/>
        <v>905854.751465715</v>
      </c>
      <c r="X51" s="76" t="str">
        <f t="shared" si="30"/>
        <v>岬町</v>
      </c>
      <c r="Y51" s="118">
        <f t="shared" si="31"/>
        <v>23.839014608994557</v>
      </c>
      <c r="Z51" s="119">
        <f t="shared" si="16"/>
        <v>23.8</v>
      </c>
      <c r="AA51" s="79" t="str">
        <f t="shared" si="32"/>
        <v>平野区</v>
      </c>
      <c r="AB51" s="86">
        <f t="shared" si="33"/>
        <v>0.91040378201599581</v>
      </c>
      <c r="AC51" s="87">
        <f t="shared" si="17"/>
        <v>0.91</v>
      </c>
      <c r="AD51" s="22"/>
      <c r="AE51" s="88">
        <f t="shared" si="18"/>
        <v>858076.51214747573</v>
      </c>
      <c r="AF51" s="88">
        <f t="shared" si="19"/>
        <v>34204.016912108687</v>
      </c>
      <c r="AG51" s="88">
        <f t="shared" si="20"/>
        <v>908100.11697291071</v>
      </c>
      <c r="AH51" s="89">
        <f t="shared" si="21"/>
        <v>25.1</v>
      </c>
      <c r="AI51" s="90">
        <f t="shared" si="22"/>
        <v>0.94499999999999995</v>
      </c>
      <c r="AJ51" s="88">
        <v>0</v>
      </c>
    </row>
    <row r="52" spans="2:36" s="21" customFormat="1" ht="12">
      <c r="B52" s="10">
        <v>47</v>
      </c>
      <c r="C52" s="30" t="s">
        <v>16</v>
      </c>
      <c r="D52" s="101">
        <v>37305</v>
      </c>
      <c r="E52" s="130">
        <v>506486</v>
      </c>
      <c r="F52" s="131">
        <v>23674</v>
      </c>
      <c r="G52" s="132">
        <v>362974</v>
      </c>
      <c r="H52" s="111">
        <f t="shared" si="23"/>
        <v>893134</v>
      </c>
      <c r="I52" s="101">
        <v>29670082300</v>
      </c>
      <c r="J52" s="101">
        <v>34327</v>
      </c>
      <c r="K52" s="102">
        <f t="shared" si="10"/>
        <v>795337.95201715583</v>
      </c>
      <c r="L52" s="102">
        <f t="shared" si="11"/>
        <v>33220.191259094383</v>
      </c>
      <c r="M52" s="102">
        <f t="shared" si="12"/>
        <v>864336.59510006697</v>
      </c>
      <c r="N52" s="106">
        <f t="shared" si="13"/>
        <v>23.941401956842245</v>
      </c>
      <c r="O52" s="13">
        <f t="shared" si="14"/>
        <v>0.92017155877228252</v>
      </c>
      <c r="R52" s="76" t="str">
        <f t="shared" si="24"/>
        <v>大阪狭山市</v>
      </c>
      <c r="S52" s="116">
        <f t="shared" si="25"/>
        <v>820928.61313868617</v>
      </c>
      <c r="T52" s="76" t="str">
        <f t="shared" si="26"/>
        <v>東大阪市</v>
      </c>
      <c r="U52" s="117">
        <f t="shared" si="27"/>
        <v>34022.807007954099</v>
      </c>
      <c r="V52" s="76" t="str">
        <f t="shared" si="28"/>
        <v>千早赤阪村</v>
      </c>
      <c r="W52" s="117">
        <f t="shared" si="29"/>
        <v>898530.02454991813</v>
      </c>
      <c r="X52" s="76" t="str">
        <f t="shared" si="30"/>
        <v>摂津市</v>
      </c>
      <c r="Y52" s="118">
        <f t="shared" si="31"/>
        <v>23.73047004303211</v>
      </c>
      <c r="Z52" s="119">
        <f t="shared" si="16"/>
        <v>23.7</v>
      </c>
      <c r="AA52" s="79" t="str">
        <f t="shared" si="32"/>
        <v>住之江区</v>
      </c>
      <c r="AB52" s="86">
        <f t="shared" si="33"/>
        <v>0.90880486374060054</v>
      </c>
      <c r="AC52" s="87">
        <f t="shared" si="17"/>
        <v>0.90900000000000003</v>
      </c>
      <c r="AD52" s="22"/>
      <c r="AE52" s="88">
        <f t="shared" si="18"/>
        <v>858076.51214747573</v>
      </c>
      <c r="AF52" s="88">
        <f t="shared" si="19"/>
        <v>34204.016912108687</v>
      </c>
      <c r="AG52" s="88">
        <f t="shared" si="20"/>
        <v>908100.11697291071</v>
      </c>
      <c r="AH52" s="89">
        <f t="shared" si="21"/>
        <v>25.1</v>
      </c>
      <c r="AI52" s="90">
        <f t="shared" si="22"/>
        <v>0.94499999999999995</v>
      </c>
      <c r="AJ52" s="88">
        <v>0</v>
      </c>
    </row>
    <row r="53" spans="2:36" s="21" customFormat="1" ht="12">
      <c r="B53" s="10">
        <v>48</v>
      </c>
      <c r="C53" s="30" t="s">
        <v>27</v>
      </c>
      <c r="D53" s="101">
        <v>20008</v>
      </c>
      <c r="E53" s="130">
        <v>291650</v>
      </c>
      <c r="F53" s="131">
        <v>14418</v>
      </c>
      <c r="G53" s="132">
        <v>197923</v>
      </c>
      <c r="H53" s="111">
        <f t="shared" si="23"/>
        <v>503991</v>
      </c>
      <c r="I53" s="101">
        <v>16168377600</v>
      </c>
      <c r="J53" s="101">
        <v>18788</v>
      </c>
      <c r="K53" s="112">
        <f t="shared" si="10"/>
        <v>808095.64174330269</v>
      </c>
      <c r="L53" s="112">
        <f t="shared" si="11"/>
        <v>32080.687155127769</v>
      </c>
      <c r="M53" s="112">
        <f t="shared" si="12"/>
        <v>860569.38471364696</v>
      </c>
      <c r="N53" s="106">
        <f t="shared" si="13"/>
        <v>25.189474210315872</v>
      </c>
      <c r="O53" s="13">
        <f t="shared" si="14"/>
        <v>0.93902439024390238</v>
      </c>
      <c r="R53" s="76" t="str">
        <f t="shared" si="24"/>
        <v>浪速区</v>
      </c>
      <c r="S53" s="116">
        <f t="shared" si="25"/>
        <v>818003.46638282773</v>
      </c>
      <c r="T53" s="76" t="str">
        <f t="shared" si="26"/>
        <v>守口市</v>
      </c>
      <c r="U53" s="117">
        <f t="shared" si="27"/>
        <v>33781.84787855469</v>
      </c>
      <c r="V53" s="76" t="str">
        <f t="shared" si="28"/>
        <v>守口市</v>
      </c>
      <c r="W53" s="117">
        <f t="shared" si="29"/>
        <v>898241.48902529757</v>
      </c>
      <c r="X53" s="76" t="str">
        <f t="shared" si="30"/>
        <v>四條畷市</v>
      </c>
      <c r="Y53" s="118">
        <f t="shared" si="31"/>
        <v>23.704320914176883</v>
      </c>
      <c r="Z53" s="119">
        <f t="shared" si="16"/>
        <v>23.7</v>
      </c>
      <c r="AA53" s="79" t="str">
        <f t="shared" si="32"/>
        <v>西淀川区</v>
      </c>
      <c r="AB53" s="86">
        <f t="shared" si="33"/>
        <v>0.90868240670220868</v>
      </c>
      <c r="AC53" s="87">
        <f t="shared" si="17"/>
        <v>0.90900000000000003</v>
      </c>
      <c r="AD53" s="22"/>
      <c r="AE53" s="88">
        <f t="shared" si="18"/>
        <v>858076.51214747573</v>
      </c>
      <c r="AF53" s="88">
        <f t="shared" si="19"/>
        <v>34204.016912108687</v>
      </c>
      <c r="AG53" s="88">
        <f t="shared" si="20"/>
        <v>908100.11697291071</v>
      </c>
      <c r="AH53" s="89">
        <f t="shared" si="21"/>
        <v>25.1</v>
      </c>
      <c r="AI53" s="90">
        <f t="shared" si="22"/>
        <v>0.94499999999999995</v>
      </c>
      <c r="AJ53" s="88">
        <v>0</v>
      </c>
    </row>
    <row r="54" spans="2:36" s="21" customFormat="1" ht="12">
      <c r="B54" s="10">
        <v>49</v>
      </c>
      <c r="C54" s="30" t="s">
        <v>28</v>
      </c>
      <c r="D54" s="126">
        <v>20272</v>
      </c>
      <c r="E54" s="127">
        <v>295081</v>
      </c>
      <c r="F54" s="128">
        <v>12632</v>
      </c>
      <c r="G54" s="129">
        <v>211576</v>
      </c>
      <c r="H54" s="91">
        <f t="shared" si="23"/>
        <v>519289</v>
      </c>
      <c r="I54" s="126">
        <v>15668275940</v>
      </c>
      <c r="J54" s="126">
        <v>18874</v>
      </c>
      <c r="K54" s="92">
        <f t="shared" si="10"/>
        <v>772902.32537490129</v>
      </c>
      <c r="L54" s="92">
        <f t="shared" si="11"/>
        <v>30172.555051233514</v>
      </c>
      <c r="M54" s="92">
        <f t="shared" si="12"/>
        <v>830151.31609621702</v>
      </c>
      <c r="N54" s="99">
        <f t="shared" si="13"/>
        <v>25.616071428571427</v>
      </c>
      <c r="O54" s="11">
        <f t="shared" si="14"/>
        <v>0.93103788476716653</v>
      </c>
      <c r="R54" s="76" t="str">
        <f t="shared" si="24"/>
        <v>都島区</v>
      </c>
      <c r="S54" s="116">
        <f t="shared" si="25"/>
        <v>814534.34901008313</v>
      </c>
      <c r="T54" s="76" t="str">
        <f t="shared" si="26"/>
        <v>枚方市</v>
      </c>
      <c r="U54" s="117">
        <f t="shared" si="27"/>
        <v>33741.964428542989</v>
      </c>
      <c r="V54" s="76" t="str">
        <f t="shared" si="28"/>
        <v>熊取町</v>
      </c>
      <c r="W54" s="117">
        <f t="shared" si="29"/>
        <v>896284.73337722186</v>
      </c>
      <c r="X54" s="76" t="str">
        <f t="shared" si="30"/>
        <v>門真市</v>
      </c>
      <c r="Y54" s="118">
        <f t="shared" si="31"/>
        <v>23.690093054341681</v>
      </c>
      <c r="Z54" s="119">
        <f t="shared" si="16"/>
        <v>23.7</v>
      </c>
      <c r="AA54" s="79" t="str">
        <f t="shared" si="32"/>
        <v>堺市北区</v>
      </c>
      <c r="AB54" s="86">
        <f t="shared" si="33"/>
        <v>0.90800193772845383</v>
      </c>
      <c r="AC54" s="87">
        <f t="shared" si="17"/>
        <v>0.90800000000000003</v>
      </c>
      <c r="AD54" s="22"/>
      <c r="AE54" s="88">
        <f t="shared" si="18"/>
        <v>858076.51214747573</v>
      </c>
      <c r="AF54" s="88">
        <f t="shared" si="19"/>
        <v>34204.016912108687</v>
      </c>
      <c r="AG54" s="88">
        <f t="shared" si="20"/>
        <v>908100.11697291071</v>
      </c>
      <c r="AH54" s="89">
        <f t="shared" si="21"/>
        <v>25.1</v>
      </c>
      <c r="AI54" s="90">
        <f t="shared" si="22"/>
        <v>0.94499999999999995</v>
      </c>
      <c r="AJ54" s="88">
        <v>0</v>
      </c>
    </row>
    <row r="55" spans="2:36" s="21" customFormat="1" ht="12">
      <c r="B55" s="10">
        <v>50</v>
      </c>
      <c r="C55" s="30" t="s">
        <v>17</v>
      </c>
      <c r="D55" s="126">
        <v>18094</v>
      </c>
      <c r="E55" s="127">
        <v>245069</v>
      </c>
      <c r="F55" s="128">
        <v>11269</v>
      </c>
      <c r="G55" s="129">
        <v>128213</v>
      </c>
      <c r="H55" s="91">
        <f t="shared" si="23"/>
        <v>384551</v>
      </c>
      <c r="I55" s="126">
        <v>14293970870</v>
      </c>
      <c r="J55" s="126">
        <v>16548</v>
      </c>
      <c r="K55" s="92">
        <f t="shared" si="10"/>
        <v>789984.02066983527</v>
      </c>
      <c r="L55" s="92">
        <f t="shared" si="11"/>
        <v>37170.546611502767</v>
      </c>
      <c r="M55" s="92">
        <f t="shared" si="12"/>
        <v>863788.42579163646</v>
      </c>
      <c r="N55" s="99">
        <f t="shared" si="13"/>
        <v>21.252956781253456</v>
      </c>
      <c r="O55" s="11">
        <f t="shared" si="14"/>
        <v>0.91455731181607158</v>
      </c>
      <c r="R55" s="76" t="str">
        <f t="shared" si="24"/>
        <v>東成区</v>
      </c>
      <c r="S55" s="116">
        <f t="shared" si="25"/>
        <v>813761.92018263298</v>
      </c>
      <c r="T55" s="76" t="str">
        <f t="shared" si="26"/>
        <v>中央区</v>
      </c>
      <c r="U55" s="117">
        <f t="shared" si="27"/>
        <v>33581.391329608938</v>
      </c>
      <c r="V55" s="76" t="str">
        <f t="shared" si="28"/>
        <v>東大阪市</v>
      </c>
      <c r="W55" s="117">
        <f t="shared" si="29"/>
        <v>888717.76176877809</v>
      </c>
      <c r="X55" s="76" t="str">
        <f t="shared" si="30"/>
        <v>交野市</v>
      </c>
      <c r="Y55" s="118">
        <f t="shared" si="31"/>
        <v>23.624273724983862</v>
      </c>
      <c r="Z55" s="119">
        <f t="shared" si="16"/>
        <v>23.6</v>
      </c>
      <c r="AA55" s="79" t="str">
        <f t="shared" si="32"/>
        <v>大正区</v>
      </c>
      <c r="AB55" s="86">
        <f t="shared" si="33"/>
        <v>0.90353072004448154</v>
      </c>
      <c r="AC55" s="87">
        <f t="shared" si="17"/>
        <v>0.90400000000000003</v>
      </c>
      <c r="AD55" s="22"/>
      <c r="AE55" s="88">
        <f t="shared" si="18"/>
        <v>858076.51214747573</v>
      </c>
      <c r="AF55" s="88">
        <f t="shared" si="19"/>
        <v>34204.016912108687</v>
      </c>
      <c r="AG55" s="88">
        <f t="shared" si="20"/>
        <v>908100.11697291071</v>
      </c>
      <c r="AH55" s="89">
        <f t="shared" si="21"/>
        <v>25.1</v>
      </c>
      <c r="AI55" s="90">
        <f t="shared" si="22"/>
        <v>0.94499999999999995</v>
      </c>
      <c r="AJ55" s="88">
        <v>0</v>
      </c>
    </row>
    <row r="56" spans="2:36" s="21" customFormat="1" ht="12">
      <c r="B56" s="10">
        <v>51</v>
      </c>
      <c r="C56" s="30" t="s">
        <v>49</v>
      </c>
      <c r="D56" s="126">
        <v>24024</v>
      </c>
      <c r="E56" s="127">
        <v>322295</v>
      </c>
      <c r="F56" s="128">
        <v>18204</v>
      </c>
      <c r="G56" s="129">
        <v>198324</v>
      </c>
      <c r="H56" s="91">
        <f t="shared" si="23"/>
        <v>538823</v>
      </c>
      <c r="I56" s="126">
        <v>20860508240</v>
      </c>
      <c r="J56" s="126">
        <v>22248</v>
      </c>
      <c r="K56" s="92">
        <f t="shared" si="10"/>
        <v>868319.52380952379</v>
      </c>
      <c r="L56" s="92">
        <f t="shared" si="11"/>
        <v>38714.95507801263</v>
      </c>
      <c r="M56" s="92">
        <f t="shared" si="12"/>
        <v>937635.21395181585</v>
      </c>
      <c r="N56" s="99">
        <f t="shared" si="13"/>
        <v>22.428529803529802</v>
      </c>
      <c r="O56" s="11">
        <f t="shared" si="14"/>
        <v>0.92607392607392602</v>
      </c>
      <c r="R56" s="76" t="str">
        <f t="shared" si="24"/>
        <v>中央区</v>
      </c>
      <c r="S56" s="116">
        <f t="shared" si="25"/>
        <v>813626.02165674069</v>
      </c>
      <c r="T56" s="76" t="str">
        <f t="shared" si="26"/>
        <v>東成区</v>
      </c>
      <c r="U56" s="117">
        <f t="shared" si="27"/>
        <v>33502.611566738145</v>
      </c>
      <c r="V56" s="76" t="str">
        <f t="shared" si="28"/>
        <v>門真市</v>
      </c>
      <c r="W56" s="117">
        <f t="shared" si="29"/>
        <v>888012.09992677299</v>
      </c>
      <c r="X56" s="76" t="str">
        <f t="shared" si="30"/>
        <v>堺市</v>
      </c>
      <c r="Y56" s="118">
        <f t="shared" si="31"/>
        <v>23.59689323118015</v>
      </c>
      <c r="Z56" s="119">
        <f t="shared" si="16"/>
        <v>23.6</v>
      </c>
      <c r="AA56" s="79" t="str">
        <f t="shared" si="32"/>
        <v>堺市南区</v>
      </c>
      <c r="AB56" s="86">
        <f t="shared" si="33"/>
        <v>0.90293309236040509</v>
      </c>
      <c r="AC56" s="87">
        <f t="shared" si="17"/>
        <v>0.90300000000000002</v>
      </c>
      <c r="AD56" s="22"/>
      <c r="AE56" s="88">
        <f t="shared" si="18"/>
        <v>858076.51214747573</v>
      </c>
      <c r="AF56" s="88">
        <f t="shared" si="19"/>
        <v>34204.016912108687</v>
      </c>
      <c r="AG56" s="88">
        <f t="shared" si="20"/>
        <v>908100.11697291071</v>
      </c>
      <c r="AH56" s="89">
        <f t="shared" si="21"/>
        <v>25.1</v>
      </c>
      <c r="AI56" s="90">
        <f t="shared" si="22"/>
        <v>0.94499999999999995</v>
      </c>
      <c r="AJ56" s="88">
        <v>0</v>
      </c>
    </row>
    <row r="57" spans="2:36" s="21" customFormat="1" ht="12">
      <c r="B57" s="10">
        <v>52</v>
      </c>
      <c r="C57" s="30" t="s">
        <v>5</v>
      </c>
      <c r="D57" s="126">
        <v>19635</v>
      </c>
      <c r="E57" s="127">
        <v>279122</v>
      </c>
      <c r="F57" s="128">
        <v>12153</v>
      </c>
      <c r="G57" s="129">
        <v>190596</v>
      </c>
      <c r="H57" s="91">
        <f t="shared" si="23"/>
        <v>481871</v>
      </c>
      <c r="I57" s="126">
        <v>15418120100</v>
      </c>
      <c r="J57" s="126">
        <v>18252</v>
      </c>
      <c r="K57" s="92">
        <f t="shared" si="10"/>
        <v>785236.57244716072</v>
      </c>
      <c r="L57" s="92">
        <f t="shared" si="11"/>
        <v>31996.36437967838</v>
      </c>
      <c r="M57" s="92">
        <f t="shared" si="12"/>
        <v>844735.92483015556</v>
      </c>
      <c r="N57" s="99">
        <f t="shared" si="13"/>
        <v>24.541431117901706</v>
      </c>
      <c r="O57" s="11">
        <f t="shared" si="14"/>
        <v>0.92956455309396491</v>
      </c>
      <c r="R57" s="76" t="str">
        <f t="shared" si="24"/>
        <v>島本町</v>
      </c>
      <c r="S57" s="116">
        <f t="shared" si="25"/>
        <v>812458.52420051862</v>
      </c>
      <c r="T57" s="76" t="str">
        <f t="shared" si="26"/>
        <v>淀川区</v>
      </c>
      <c r="U57" s="117">
        <f t="shared" si="27"/>
        <v>33400.648872913254</v>
      </c>
      <c r="V57" s="76" t="str">
        <f t="shared" si="28"/>
        <v>堺市南区</v>
      </c>
      <c r="W57" s="117">
        <f t="shared" si="29"/>
        <v>884940.28230682621</v>
      </c>
      <c r="X57" s="76" t="str">
        <f t="shared" si="30"/>
        <v>大正区</v>
      </c>
      <c r="Y57" s="118">
        <f t="shared" si="31"/>
        <v>23.570104716893709</v>
      </c>
      <c r="Z57" s="119">
        <f t="shared" si="16"/>
        <v>23.6</v>
      </c>
      <c r="AA57" s="79" t="str">
        <f t="shared" si="32"/>
        <v>堺市東区</v>
      </c>
      <c r="AB57" s="86">
        <f t="shared" si="33"/>
        <v>0.90258370682836808</v>
      </c>
      <c r="AC57" s="87">
        <f t="shared" si="17"/>
        <v>0.90300000000000002</v>
      </c>
      <c r="AD57" s="22"/>
      <c r="AE57" s="88">
        <f t="shared" si="18"/>
        <v>858076.51214747573</v>
      </c>
      <c r="AF57" s="88">
        <f t="shared" si="19"/>
        <v>34204.016912108687</v>
      </c>
      <c r="AG57" s="88">
        <f t="shared" si="20"/>
        <v>908100.11697291071</v>
      </c>
      <c r="AH57" s="89">
        <f t="shared" si="21"/>
        <v>25.1</v>
      </c>
      <c r="AI57" s="90">
        <f t="shared" si="22"/>
        <v>0.94499999999999995</v>
      </c>
      <c r="AJ57" s="88">
        <v>0</v>
      </c>
    </row>
    <row r="58" spans="2:36" s="21" customFormat="1" ht="12">
      <c r="B58" s="10">
        <v>53</v>
      </c>
      <c r="C58" s="30" t="s">
        <v>23</v>
      </c>
      <c r="D58" s="126">
        <v>11060</v>
      </c>
      <c r="E58" s="127">
        <v>165688</v>
      </c>
      <c r="F58" s="128">
        <v>6427</v>
      </c>
      <c r="G58" s="129">
        <v>125723</v>
      </c>
      <c r="H58" s="91">
        <f t="shared" si="23"/>
        <v>297838</v>
      </c>
      <c r="I58" s="126">
        <v>8492734010</v>
      </c>
      <c r="J58" s="126">
        <v>10319</v>
      </c>
      <c r="K58" s="92">
        <f t="shared" si="10"/>
        <v>767878.30108499096</v>
      </c>
      <c r="L58" s="92">
        <f t="shared" si="11"/>
        <v>28514.608646311081</v>
      </c>
      <c r="M58" s="92">
        <f t="shared" si="12"/>
        <v>823019.09196627582</v>
      </c>
      <c r="N58" s="99">
        <f t="shared" si="13"/>
        <v>26.929294755877034</v>
      </c>
      <c r="O58" s="11">
        <f t="shared" si="14"/>
        <v>0.93300180831826407</v>
      </c>
      <c r="R58" s="76" t="str">
        <f t="shared" si="24"/>
        <v>門真市</v>
      </c>
      <c r="S58" s="116">
        <f t="shared" si="25"/>
        <v>810491.94437303999</v>
      </c>
      <c r="T58" s="76" t="str">
        <f t="shared" si="26"/>
        <v>天王寺区</v>
      </c>
      <c r="U58" s="117">
        <f t="shared" si="27"/>
        <v>33326.988203129433</v>
      </c>
      <c r="V58" s="76" t="str">
        <f t="shared" si="28"/>
        <v>吹田市</v>
      </c>
      <c r="W58" s="117">
        <f t="shared" si="29"/>
        <v>883919.2896972337</v>
      </c>
      <c r="X58" s="76" t="str">
        <f t="shared" si="30"/>
        <v>豊能町</v>
      </c>
      <c r="Y58" s="118">
        <f t="shared" si="31"/>
        <v>23.500525099768957</v>
      </c>
      <c r="Z58" s="119">
        <f t="shared" si="16"/>
        <v>23.5</v>
      </c>
      <c r="AA58" s="79" t="str">
        <f t="shared" si="32"/>
        <v>堺市西区</v>
      </c>
      <c r="AB58" s="86">
        <f t="shared" si="33"/>
        <v>0.9012151325822797</v>
      </c>
      <c r="AC58" s="87">
        <f t="shared" si="17"/>
        <v>0.90100000000000002</v>
      </c>
      <c r="AD58" s="22"/>
      <c r="AE58" s="88">
        <f t="shared" si="18"/>
        <v>858076.51214747573</v>
      </c>
      <c r="AF58" s="88">
        <f t="shared" si="19"/>
        <v>34204.016912108687</v>
      </c>
      <c r="AG58" s="88">
        <f t="shared" si="20"/>
        <v>908100.11697291071</v>
      </c>
      <c r="AH58" s="89">
        <f t="shared" si="21"/>
        <v>25.1</v>
      </c>
      <c r="AI58" s="90">
        <f t="shared" si="22"/>
        <v>0.94499999999999995</v>
      </c>
      <c r="AJ58" s="88">
        <v>0</v>
      </c>
    </row>
    <row r="59" spans="2:36" s="21" customFormat="1" ht="12">
      <c r="B59" s="10">
        <v>54</v>
      </c>
      <c r="C59" s="30" t="s">
        <v>29</v>
      </c>
      <c r="D59" s="126">
        <v>18634</v>
      </c>
      <c r="E59" s="127">
        <v>257499</v>
      </c>
      <c r="F59" s="128">
        <v>12273</v>
      </c>
      <c r="G59" s="129">
        <v>178031</v>
      </c>
      <c r="H59" s="91">
        <f t="shared" si="23"/>
        <v>447803</v>
      </c>
      <c r="I59" s="126">
        <v>14724774300</v>
      </c>
      <c r="J59" s="126">
        <v>17174</v>
      </c>
      <c r="K59" s="92">
        <f t="shared" si="10"/>
        <v>790210.06225179776</v>
      </c>
      <c r="L59" s="92">
        <f t="shared" si="11"/>
        <v>32882.259163069473</v>
      </c>
      <c r="M59" s="92">
        <f t="shared" si="12"/>
        <v>857387.58006288577</v>
      </c>
      <c r="N59" s="99">
        <f t="shared" si="13"/>
        <v>24.031501556294945</v>
      </c>
      <c r="O59" s="11">
        <f t="shared" si="14"/>
        <v>0.92164859933454979</v>
      </c>
      <c r="R59" s="76" t="str">
        <f t="shared" si="24"/>
        <v>河内長野市</v>
      </c>
      <c r="S59" s="116">
        <f t="shared" si="25"/>
        <v>808095.64174330269</v>
      </c>
      <c r="T59" s="76" t="str">
        <f t="shared" si="26"/>
        <v>住吉区</v>
      </c>
      <c r="U59" s="117">
        <f t="shared" si="27"/>
        <v>33244.09201015476</v>
      </c>
      <c r="V59" s="76" t="str">
        <f t="shared" si="28"/>
        <v>高槻市</v>
      </c>
      <c r="W59" s="117">
        <f t="shared" si="29"/>
        <v>882268.71036479867</v>
      </c>
      <c r="X59" s="76" t="str">
        <f t="shared" si="30"/>
        <v>枚方市</v>
      </c>
      <c r="Y59" s="118">
        <f t="shared" si="31"/>
        <v>23.438301731244849</v>
      </c>
      <c r="Z59" s="119">
        <f t="shared" si="16"/>
        <v>23.4</v>
      </c>
      <c r="AA59" s="79" t="str">
        <f t="shared" si="32"/>
        <v>淀川区</v>
      </c>
      <c r="AB59" s="86">
        <f t="shared" si="33"/>
        <v>0.90010012743491719</v>
      </c>
      <c r="AC59" s="87">
        <f t="shared" si="17"/>
        <v>0.9</v>
      </c>
      <c r="AD59" s="22"/>
      <c r="AE59" s="88">
        <f t="shared" si="18"/>
        <v>858076.51214747573</v>
      </c>
      <c r="AF59" s="88">
        <f t="shared" si="19"/>
        <v>34204.016912108687</v>
      </c>
      <c r="AG59" s="88">
        <f t="shared" si="20"/>
        <v>908100.11697291071</v>
      </c>
      <c r="AH59" s="89">
        <f t="shared" si="21"/>
        <v>25.1</v>
      </c>
      <c r="AI59" s="90">
        <f t="shared" si="22"/>
        <v>0.94499999999999995</v>
      </c>
      <c r="AJ59" s="88">
        <v>0</v>
      </c>
    </row>
    <row r="60" spans="2:36" s="21" customFormat="1" ht="12">
      <c r="B60" s="10">
        <v>55</v>
      </c>
      <c r="C60" s="30" t="s">
        <v>18</v>
      </c>
      <c r="D60" s="101">
        <v>19451</v>
      </c>
      <c r="E60" s="130">
        <v>275876</v>
      </c>
      <c r="F60" s="131">
        <v>12855</v>
      </c>
      <c r="G60" s="132">
        <v>172065</v>
      </c>
      <c r="H60" s="111">
        <f t="shared" si="23"/>
        <v>460796</v>
      </c>
      <c r="I60" s="101">
        <v>15764878810</v>
      </c>
      <c r="J60" s="101">
        <v>17753</v>
      </c>
      <c r="K60" s="102">
        <f t="shared" si="10"/>
        <v>810491.94437303999</v>
      </c>
      <c r="L60" s="102">
        <f t="shared" si="11"/>
        <v>34212.273565742755</v>
      </c>
      <c r="M60" s="102">
        <f t="shared" si="12"/>
        <v>888012.09992677299</v>
      </c>
      <c r="N60" s="106">
        <f t="shared" si="13"/>
        <v>23.690093054341681</v>
      </c>
      <c r="O60" s="13">
        <f t="shared" si="14"/>
        <v>0.91270371703254327</v>
      </c>
      <c r="R60" s="76" t="str">
        <f t="shared" si="24"/>
        <v>天王寺区</v>
      </c>
      <c r="S60" s="116">
        <f t="shared" si="25"/>
        <v>802383.01218540035</v>
      </c>
      <c r="T60" s="76" t="str">
        <f t="shared" si="26"/>
        <v>寝屋川市</v>
      </c>
      <c r="U60" s="117">
        <f t="shared" si="27"/>
        <v>33220.191259094383</v>
      </c>
      <c r="V60" s="76" t="str">
        <f t="shared" si="28"/>
        <v>豊中市</v>
      </c>
      <c r="W60" s="117">
        <f t="shared" si="29"/>
        <v>874672.66407615365</v>
      </c>
      <c r="X60" s="76" t="str">
        <f t="shared" si="30"/>
        <v>旭区</v>
      </c>
      <c r="Y60" s="118">
        <f t="shared" si="31"/>
        <v>23.423034402029003</v>
      </c>
      <c r="Z60" s="119">
        <f t="shared" si="16"/>
        <v>23.4</v>
      </c>
      <c r="AA60" s="79" t="str">
        <f t="shared" si="32"/>
        <v>此花区</v>
      </c>
      <c r="AB60" s="86">
        <f t="shared" si="33"/>
        <v>0.89828431372549022</v>
      </c>
      <c r="AC60" s="87">
        <f t="shared" si="17"/>
        <v>0.89800000000000002</v>
      </c>
      <c r="AD60" s="22"/>
      <c r="AE60" s="88">
        <f t="shared" si="18"/>
        <v>858076.51214747573</v>
      </c>
      <c r="AF60" s="88">
        <f t="shared" si="19"/>
        <v>34204.016912108687</v>
      </c>
      <c r="AG60" s="88">
        <f t="shared" si="20"/>
        <v>908100.11697291071</v>
      </c>
      <c r="AH60" s="89">
        <f t="shared" si="21"/>
        <v>25.1</v>
      </c>
      <c r="AI60" s="90">
        <f t="shared" si="22"/>
        <v>0.94499999999999995</v>
      </c>
      <c r="AJ60" s="88">
        <v>0</v>
      </c>
    </row>
    <row r="61" spans="2:36" s="21" customFormat="1" ht="12">
      <c r="B61" s="10">
        <v>56</v>
      </c>
      <c r="C61" s="30" t="s">
        <v>11</v>
      </c>
      <c r="D61" s="101">
        <v>12084</v>
      </c>
      <c r="E61" s="130">
        <v>166028</v>
      </c>
      <c r="F61" s="131">
        <v>7416</v>
      </c>
      <c r="G61" s="132">
        <v>113315</v>
      </c>
      <c r="H61" s="111">
        <f t="shared" si="23"/>
        <v>286759</v>
      </c>
      <c r="I61" s="101">
        <v>9524929780</v>
      </c>
      <c r="J61" s="101">
        <v>11128</v>
      </c>
      <c r="K61" s="112">
        <f t="shared" si="10"/>
        <v>788226.56239655742</v>
      </c>
      <c r="L61" s="112">
        <f t="shared" si="11"/>
        <v>33215.800654905339</v>
      </c>
      <c r="M61" s="112">
        <f t="shared" si="12"/>
        <v>855942.64737598854</v>
      </c>
      <c r="N61" s="106">
        <f t="shared" si="13"/>
        <v>23.73047004303211</v>
      </c>
      <c r="O61" s="13">
        <f t="shared" si="14"/>
        <v>0.92088712346905</v>
      </c>
      <c r="R61" s="76" t="str">
        <f t="shared" si="24"/>
        <v>豊中市</v>
      </c>
      <c r="S61" s="116">
        <f t="shared" si="25"/>
        <v>801150.23177003511</v>
      </c>
      <c r="T61" s="76" t="str">
        <f t="shared" si="26"/>
        <v>摂津市</v>
      </c>
      <c r="U61" s="117">
        <f t="shared" si="27"/>
        <v>33215.800654905339</v>
      </c>
      <c r="V61" s="76" t="str">
        <f t="shared" si="28"/>
        <v>大阪狭山市</v>
      </c>
      <c r="W61" s="117">
        <f t="shared" si="29"/>
        <v>872453.75176304649</v>
      </c>
      <c r="X61" s="76" t="str">
        <f t="shared" si="30"/>
        <v>貝塚市</v>
      </c>
      <c r="Y61" s="118">
        <f t="shared" si="31"/>
        <v>22.784486112191708</v>
      </c>
      <c r="Z61" s="119">
        <f t="shared" si="16"/>
        <v>22.8</v>
      </c>
      <c r="AA61" s="79" t="str">
        <f t="shared" si="32"/>
        <v>港区</v>
      </c>
      <c r="AB61" s="86">
        <f t="shared" si="33"/>
        <v>0.89292196007259528</v>
      </c>
      <c r="AC61" s="87">
        <f t="shared" si="17"/>
        <v>0.89300000000000002</v>
      </c>
      <c r="AD61" s="22"/>
      <c r="AE61" s="88">
        <f t="shared" si="18"/>
        <v>858076.51214747573</v>
      </c>
      <c r="AF61" s="88">
        <f t="shared" si="19"/>
        <v>34204.016912108687</v>
      </c>
      <c r="AG61" s="88">
        <f t="shared" si="20"/>
        <v>908100.11697291071</v>
      </c>
      <c r="AH61" s="89">
        <f t="shared" si="21"/>
        <v>25.1</v>
      </c>
      <c r="AI61" s="90">
        <f t="shared" si="22"/>
        <v>0.94499999999999995</v>
      </c>
      <c r="AJ61" s="88">
        <v>0</v>
      </c>
    </row>
    <row r="62" spans="2:36" s="21" customFormat="1" ht="12">
      <c r="B62" s="10">
        <v>57</v>
      </c>
      <c r="C62" s="30" t="s">
        <v>50</v>
      </c>
      <c r="D62" s="126">
        <v>8898</v>
      </c>
      <c r="E62" s="127">
        <v>129543</v>
      </c>
      <c r="F62" s="128">
        <v>7241</v>
      </c>
      <c r="G62" s="129">
        <v>83231</v>
      </c>
      <c r="H62" s="91">
        <f t="shared" si="23"/>
        <v>220015</v>
      </c>
      <c r="I62" s="126">
        <v>7897463490</v>
      </c>
      <c r="J62" s="126">
        <v>8286</v>
      </c>
      <c r="K62" s="92">
        <f t="shared" si="10"/>
        <v>887554.898853675</v>
      </c>
      <c r="L62" s="92">
        <f t="shared" si="11"/>
        <v>35895.113924050631</v>
      </c>
      <c r="M62" s="92">
        <f t="shared" si="12"/>
        <v>953109.27950760315</v>
      </c>
      <c r="N62" s="99">
        <f t="shared" si="13"/>
        <v>24.726342998426613</v>
      </c>
      <c r="O62" s="11">
        <f t="shared" si="14"/>
        <v>0.93122049898853676</v>
      </c>
      <c r="R62" s="76" t="str">
        <f t="shared" si="24"/>
        <v>富田林市</v>
      </c>
      <c r="S62" s="116">
        <f t="shared" si="25"/>
        <v>800904.01768279448</v>
      </c>
      <c r="T62" s="76" t="str">
        <f t="shared" si="26"/>
        <v>東淀川区</v>
      </c>
      <c r="U62" s="117">
        <f t="shared" si="27"/>
        <v>32904.238693423067</v>
      </c>
      <c r="V62" s="76" t="str">
        <f t="shared" si="28"/>
        <v>寝屋川市</v>
      </c>
      <c r="W62" s="117">
        <f t="shared" si="29"/>
        <v>864336.59510006697</v>
      </c>
      <c r="X62" s="76" t="str">
        <f t="shared" si="30"/>
        <v>堺市南区</v>
      </c>
      <c r="Y62" s="118">
        <f t="shared" si="31"/>
        <v>22.750668323355548</v>
      </c>
      <c r="Z62" s="119">
        <f t="shared" si="16"/>
        <v>22.8</v>
      </c>
      <c r="AA62" s="79" t="str">
        <f t="shared" si="32"/>
        <v>東住吉区</v>
      </c>
      <c r="AB62" s="86">
        <f t="shared" si="33"/>
        <v>0.89189827944791078</v>
      </c>
      <c r="AC62" s="87">
        <f t="shared" si="17"/>
        <v>0.89200000000000002</v>
      </c>
      <c r="AD62" s="22"/>
      <c r="AE62" s="88">
        <f t="shared" si="18"/>
        <v>858076.51214747573</v>
      </c>
      <c r="AF62" s="88">
        <f t="shared" si="19"/>
        <v>34204.016912108687</v>
      </c>
      <c r="AG62" s="88">
        <f t="shared" si="20"/>
        <v>908100.11697291071</v>
      </c>
      <c r="AH62" s="89">
        <f t="shared" si="21"/>
        <v>25.1</v>
      </c>
      <c r="AI62" s="90">
        <f t="shared" si="22"/>
        <v>0.94499999999999995</v>
      </c>
      <c r="AJ62" s="88">
        <v>0</v>
      </c>
    </row>
    <row r="63" spans="2:36" s="21" customFormat="1" ht="12">
      <c r="B63" s="10">
        <v>58</v>
      </c>
      <c r="C63" s="30" t="s">
        <v>30</v>
      </c>
      <c r="D63" s="126">
        <v>10383</v>
      </c>
      <c r="E63" s="127">
        <v>148576</v>
      </c>
      <c r="F63" s="128">
        <v>6640</v>
      </c>
      <c r="G63" s="129">
        <v>98671</v>
      </c>
      <c r="H63" s="91">
        <f t="shared" si="23"/>
        <v>253887</v>
      </c>
      <c r="I63" s="126">
        <v>8136636030</v>
      </c>
      <c r="J63" s="126">
        <v>9578</v>
      </c>
      <c r="K63" s="92">
        <f t="shared" si="10"/>
        <v>783649.81508234609</v>
      </c>
      <c r="L63" s="92">
        <f t="shared" si="11"/>
        <v>32048.257807607322</v>
      </c>
      <c r="M63" s="92">
        <f t="shared" si="12"/>
        <v>849513.05387346004</v>
      </c>
      <c r="N63" s="99">
        <f t="shared" si="13"/>
        <v>24.452181450447849</v>
      </c>
      <c r="O63" s="11">
        <f t="shared" si="14"/>
        <v>0.92246942116921893</v>
      </c>
      <c r="R63" s="76" t="str">
        <f t="shared" si="24"/>
        <v>堺市南区</v>
      </c>
      <c r="S63" s="116">
        <f t="shared" si="25"/>
        <v>799041.86565759254</v>
      </c>
      <c r="T63" s="76" t="str">
        <f t="shared" si="26"/>
        <v>羽曳野市</v>
      </c>
      <c r="U63" s="117">
        <f t="shared" si="27"/>
        <v>32882.259163069473</v>
      </c>
      <c r="V63" s="76" t="str">
        <f t="shared" si="28"/>
        <v>富田林市</v>
      </c>
      <c r="W63" s="117">
        <f t="shared" si="29"/>
        <v>864286.26024350268</v>
      </c>
      <c r="X63" s="76" t="str">
        <f t="shared" si="30"/>
        <v>堺市東区</v>
      </c>
      <c r="Y63" s="118">
        <f t="shared" si="31"/>
        <v>22.747561297126285</v>
      </c>
      <c r="Z63" s="119">
        <f t="shared" si="16"/>
        <v>22.7</v>
      </c>
      <c r="AA63" s="79" t="str">
        <f t="shared" si="32"/>
        <v>城東区</v>
      </c>
      <c r="AB63" s="86">
        <f t="shared" si="33"/>
        <v>0.89054887950633321</v>
      </c>
      <c r="AC63" s="87">
        <f t="shared" si="17"/>
        <v>0.89100000000000001</v>
      </c>
      <c r="AD63" s="22"/>
      <c r="AE63" s="88">
        <f t="shared" si="18"/>
        <v>858076.51214747573</v>
      </c>
      <c r="AF63" s="88">
        <f t="shared" si="19"/>
        <v>34204.016912108687</v>
      </c>
      <c r="AG63" s="88">
        <f t="shared" si="20"/>
        <v>908100.11697291071</v>
      </c>
      <c r="AH63" s="89">
        <f t="shared" si="21"/>
        <v>25.1</v>
      </c>
      <c r="AI63" s="90">
        <f t="shared" si="22"/>
        <v>0.94499999999999995</v>
      </c>
      <c r="AJ63" s="88">
        <v>0</v>
      </c>
    </row>
    <row r="64" spans="2:36" s="21" customFormat="1" ht="12">
      <c r="B64" s="10">
        <v>59</v>
      </c>
      <c r="C64" s="30" t="s">
        <v>24</v>
      </c>
      <c r="D64" s="126">
        <v>74266</v>
      </c>
      <c r="E64" s="127">
        <v>1083527</v>
      </c>
      <c r="F64" s="128">
        <v>48748</v>
      </c>
      <c r="G64" s="129">
        <v>678867</v>
      </c>
      <c r="H64" s="91">
        <f t="shared" si="23"/>
        <v>1811142</v>
      </c>
      <c r="I64" s="126">
        <v>61620134730</v>
      </c>
      <c r="J64" s="126">
        <v>69336</v>
      </c>
      <c r="K64" s="92">
        <f t="shared" si="10"/>
        <v>829722.00912934588</v>
      </c>
      <c r="L64" s="92">
        <f t="shared" si="11"/>
        <v>34022.807007954099</v>
      </c>
      <c r="M64" s="92">
        <f t="shared" si="12"/>
        <v>888717.76176877809</v>
      </c>
      <c r="N64" s="99">
        <f t="shared" si="13"/>
        <v>24.387229687878705</v>
      </c>
      <c r="O64" s="11">
        <f t="shared" si="14"/>
        <v>0.93361699835725631</v>
      </c>
      <c r="R64" s="76" t="str">
        <f t="shared" si="24"/>
        <v>寝屋川市</v>
      </c>
      <c r="S64" s="116">
        <f t="shared" si="25"/>
        <v>795337.95201715583</v>
      </c>
      <c r="T64" s="76" t="str">
        <f t="shared" si="26"/>
        <v>都島区</v>
      </c>
      <c r="U64" s="117">
        <f t="shared" si="27"/>
        <v>32783.377668240602</v>
      </c>
      <c r="V64" s="76" t="str">
        <f t="shared" si="28"/>
        <v>大東市</v>
      </c>
      <c r="W64" s="117">
        <f t="shared" si="29"/>
        <v>863788.42579163646</v>
      </c>
      <c r="X64" s="76" t="str">
        <f t="shared" si="30"/>
        <v>浪速区</v>
      </c>
      <c r="Y64" s="118">
        <f t="shared" si="31"/>
        <v>22.522441014724144</v>
      </c>
      <c r="Z64" s="119">
        <f t="shared" si="16"/>
        <v>22.5</v>
      </c>
      <c r="AA64" s="79" t="str">
        <f t="shared" si="32"/>
        <v>堺市中区</v>
      </c>
      <c r="AB64" s="86">
        <f t="shared" si="33"/>
        <v>0.88986858362349774</v>
      </c>
      <c r="AC64" s="87">
        <f t="shared" si="17"/>
        <v>0.89</v>
      </c>
      <c r="AD64" s="22"/>
      <c r="AE64" s="88">
        <f t="shared" si="18"/>
        <v>858076.51214747573</v>
      </c>
      <c r="AF64" s="88">
        <f t="shared" si="19"/>
        <v>34204.016912108687</v>
      </c>
      <c r="AG64" s="88">
        <f t="shared" si="20"/>
        <v>908100.11697291071</v>
      </c>
      <c r="AH64" s="89">
        <f t="shared" si="21"/>
        <v>25.1</v>
      </c>
      <c r="AI64" s="90">
        <f t="shared" si="22"/>
        <v>0.94499999999999995</v>
      </c>
      <c r="AJ64" s="88">
        <v>0</v>
      </c>
    </row>
    <row r="65" spans="2:36" s="21" customFormat="1" ht="12">
      <c r="B65" s="10">
        <v>60</v>
      </c>
      <c r="C65" s="30" t="s">
        <v>51</v>
      </c>
      <c r="D65" s="126">
        <v>9658</v>
      </c>
      <c r="E65" s="127">
        <v>133812</v>
      </c>
      <c r="F65" s="128">
        <v>8022</v>
      </c>
      <c r="G65" s="129">
        <v>68582</v>
      </c>
      <c r="H65" s="91">
        <f t="shared" si="23"/>
        <v>210416</v>
      </c>
      <c r="I65" s="126">
        <v>8242685020</v>
      </c>
      <c r="J65" s="126">
        <v>9065</v>
      </c>
      <c r="K65" s="92">
        <f t="shared" si="10"/>
        <v>853456.72188858979</v>
      </c>
      <c r="L65" s="92">
        <f t="shared" si="11"/>
        <v>39173.280644057486</v>
      </c>
      <c r="M65" s="92">
        <f t="shared" si="12"/>
        <v>909286.81963596249</v>
      </c>
      <c r="N65" s="99">
        <f t="shared" si="13"/>
        <v>21.786705322012839</v>
      </c>
      <c r="O65" s="11">
        <f t="shared" si="14"/>
        <v>0.93860012424932693</v>
      </c>
      <c r="R65" s="76" t="str">
        <f t="shared" si="24"/>
        <v>西区</v>
      </c>
      <c r="S65" s="116">
        <f t="shared" si="25"/>
        <v>792989.82770828414</v>
      </c>
      <c r="T65" s="76" t="str">
        <f t="shared" si="26"/>
        <v>高槻市</v>
      </c>
      <c r="U65" s="117">
        <f t="shared" si="27"/>
        <v>32539.392735203772</v>
      </c>
      <c r="V65" s="76" t="str">
        <f t="shared" si="28"/>
        <v>河内長野市</v>
      </c>
      <c r="W65" s="117">
        <f t="shared" si="29"/>
        <v>860569.38471364696</v>
      </c>
      <c r="X65" s="76" t="str">
        <f t="shared" si="30"/>
        <v>阪南市</v>
      </c>
      <c r="Y65" s="118">
        <f t="shared" si="31"/>
        <v>22.508527780684314</v>
      </c>
      <c r="Z65" s="119">
        <f>ROUND(Y65,1)</f>
        <v>22.5</v>
      </c>
      <c r="AA65" s="79" t="str">
        <f t="shared" si="32"/>
        <v>東淀川区</v>
      </c>
      <c r="AB65" s="86">
        <f t="shared" si="33"/>
        <v>0.8895392333758747</v>
      </c>
      <c r="AC65" s="87">
        <f t="shared" si="17"/>
        <v>0.89</v>
      </c>
      <c r="AD65" s="22"/>
      <c r="AE65" s="88">
        <f t="shared" si="18"/>
        <v>858076.51214747573</v>
      </c>
      <c r="AF65" s="88">
        <f t="shared" si="19"/>
        <v>34204.016912108687</v>
      </c>
      <c r="AG65" s="88">
        <f t="shared" si="20"/>
        <v>908100.11697291071</v>
      </c>
      <c r="AH65" s="89">
        <f t="shared" si="21"/>
        <v>25.1</v>
      </c>
      <c r="AI65" s="90">
        <f t="shared" si="22"/>
        <v>0.94499999999999995</v>
      </c>
      <c r="AJ65" s="88">
        <v>0</v>
      </c>
    </row>
    <row r="66" spans="2:36" s="21" customFormat="1" ht="12">
      <c r="B66" s="10">
        <v>61</v>
      </c>
      <c r="C66" s="30" t="s">
        <v>19</v>
      </c>
      <c r="D66" s="126">
        <v>8401</v>
      </c>
      <c r="E66" s="127">
        <v>119260</v>
      </c>
      <c r="F66" s="128">
        <v>6195</v>
      </c>
      <c r="G66" s="129">
        <v>73685</v>
      </c>
      <c r="H66" s="91">
        <f t="shared" si="23"/>
        <v>199140</v>
      </c>
      <c r="I66" s="126">
        <v>7107336380</v>
      </c>
      <c r="J66" s="126">
        <v>7846</v>
      </c>
      <c r="K66" s="92">
        <f t="shared" si="10"/>
        <v>846010.75824306626</v>
      </c>
      <c r="L66" s="92">
        <f t="shared" si="11"/>
        <v>35690.149543035048</v>
      </c>
      <c r="M66" s="92">
        <f t="shared" si="12"/>
        <v>905854.751465715</v>
      </c>
      <c r="N66" s="99">
        <f t="shared" si="13"/>
        <v>23.704320914176883</v>
      </c>
      <c r="O66" s="11">
        <f t="shared" si="14"/>
        <v>0.93393643613855493</v>
      </c>
      <c r="R66" s="76" t="str">
        <f t="shared" si="24"/>
        <v>池田市</v>
      </c>
      <c r="S66" s="116">
        <f t="shared" si="25"/>
        <v>791967.53264350828</v>
      </c>
      <c r="T66" s="76" t="str">
        <f t="shared" si="26"/>
        <v>島本町</v>
      </c>
      <c r="U66" s="117">
        <f t="shared" si="27"/>
        <v>32382.748271080756</v>
      </c>
      <c r="V66" s="76" t="str">
        <f t="shared" si="28"/>
        <v>島本町</v>
      </c>
      <c r="W66" s="117">
        <f t="shared" si="29"/>
        <v>859049.13182545127</v>
      </c>
      <c r="X66" s="76" t="str">
        <f t="shared" si="30"/>
        <v>堺市堺区</v>
      </c>
      <c r="Y66" s="118">
        <f t="shared" si="31"/>
        <v>22.502980388588071</v>
      </c>
      <c r="Z66" s="119">
        <f t="shared" si="16"/>
        <v>22.5</v>
      </c>
      <c r="AA66" s="79" t="str">
        <f t="shared" si="32"/>
        <v>北区</v>
      </c>
      <c r="AB66" s="86">
        <f t="shared" si="33"/>
        <v>0.88833171169822622</v>
      </c>
      <c r="AC66" s="87">
        <f t="shared" si="17"/>
        <v>0.88800000000000001</v>
      </c>
      <c r="AD66" s="22"/>
      <c r="AE66" s="88">
        <f t="shared" si="18"/>
        <v>858076.51214747573</v>
      </c>
      <c r="AF66" s="88">
        <f t="shared" si="19"/>
        <v>34204.016912108687</v>
      </c>
      <c r="AG66" s="88">
        <f t="shared" si="20"/>
        <v>908100.11697291071</v>
      </c>
      <c r="AH66" s="89">
        <f t="shared" si="21"/>
        <v>25.1</v>
      </c>
      <c r="AI66" s="90">
        <f t="shared" si="22"/>
        <v>0.94499999999999995</v>
      </c>
      <c r="AJ66" s="88">
        <v>0</v>
      </c>
    </row>
    <row r="67" spans="2:36" s="21" customFormat="1" ht="12">
      <c r="B67" s="10">
        <v>62</v>
      </c>
      <c r="C67" s="30" t="s">
        <v>20</v>
      </c>
      <c r="D67" s="126">
        <v>12392</v>
      </c>
      <c r="E67" s="127">
        <v>170106</v>
      </c>
      <c r="F67" s="128">
        <v>6877</v>
      </c>
      <c r="G67" s="129">
        <v>115769</v>
      </c>
      <c r="H67" s="91">
        <f t="shared" si="23"/>
        <v>292752</v>
      </c>
      <c r="I67" s="126">
        <v>9319311950</v>
      </c>
      <c r="J67" s="126">
        <v>11682</v>
      </c>
      <c r="K67" s="92">
        <f t="shared" si="10"/>
        <v>752042.60409941897</v>
      </c>
      <c r="L67" s="92">
        <f t="shared" si="11"/>
        <v>31833.46979696125</v>
      </c>
      <c r="M67" s="92">
        <f t="shared" si="12"/>
        <v>797749.69611367921</v>
      </c>
      <c r="N67" s="99">
        <f t="shared" si="13"/>
        <v>23.624273724983862</v>
      </c>
      <c r="O67" s="11">
        <f t="shared" si="14"/>
        <v>0.9427049709489993</v>
      </c>
      <c r="R67" s="76" t="str">
        <f t="shared" si="24"/>
        <v>枚方市</v>
      </c>
      <c r="S67" s="116">
        <f t="shared" si="25"/>
        <v>790854.34328112123</v>
      </c>
      <c r="T67" s="76" t="str">
        <f t="shared" si="26"/>
        <v>池田市</v>
      </c>
      <c r="U67" s="117">
        <f t="shared" si="27"/>
        <v>32326.180606883376</v>
      </c>
      <c r="V67" s="76" t="str">
        <f t="shared" si="28"/>
        <v>羽曳野市</v>
      </c>
      <c r="W67" s="117">
        <f t="shared" si="29"/>
        <v>857387.58006288577</v>
      </c>
      <c r="X67" s="76" t="str">
        <f t="shared" si="30"/>
        <v>和泉市</v>
      </c>
      <c r="Y67" s="118">
        <f t="shared" si="31"/>
        <v>22.428529803529802</v>
      </c>
      <c r="Z67" s="119">
        <f t="shared" si="16"/>
        <v>22.4</v>
      </c>
      <c r="AA67" s="79" t="str">
        <f t="shared" si="32"/>
        <v>生野区</v>
      </c>
      <c r="AB67" s="86">
        <f t="shared" si="33"/>
        <v>0.88748958690645363</v>
      </c>
      <c r="AC67" s="87">
        <f t="shared" si="17"/>
        <v>0.88700000000000001</v>
      </c>
      <c r="AD67" s="22"/>
      <c r="AE67" s="88">
        <f t="shared" si="18"/>
        <v>858076.51214747573</v>
      </c>
      <c r="AF67" s="88">
        <f t="shared" si="19"/>
        <v>34204.016912108687</v>
      </c>
      <c r="AG67" s="88">
        <f t="shared" si="20"/>
        <v>908100.11697291071</v>
      </c>
      <c r="AH67" s="89">
        <f t="shared" si="21"/>
        <v>25.1</v>
      </c>
      <c r="AI67" s="90">
        <f t="shared" si="22"/>
        <v>0.94499999999999995</v>
      </c>
      <c r="AJ67" s="88">
        <v>0</v>
      </c>
    </row>
    <row r="68" spans="2:36" s="21" customFormat="1" ht="12">
      <c r="B68" s="10">
        <v>63</v>
      </c>
      <c r="C68" s="30" t="s">
        <v>31</v>
      </c>
      <c r="D68" s="101">
        <v>9042</v>
      </c>
      <c r="E68" s="130">
        <v>124445</v>
      </c>
      <c r="F68" s="131">
        <v>6391</v>
      </c>
      <c r="G68" s="132">
        <v>65362</v>
      </c>
      <c r="H68" s="111">
        <f t="shared" si="23"/>
        <v>196198</v>
      </c>
      <c r="I68" s="101">
        <v>7422836520</v>
      </c>
      <c r="J68" s="101">
        <v>8508</v>
      </c>
      <c r="K68" s="102">
        <f t="shared" si="10"/>
        <v>820928.61313868617</v>
      </c>
      <c r="L68" s="102">
        <f t="shared" si="11"/>
        <v>37833.39544745614</v>
      </c>
      <c r="M68" s="102">
        <f t="shared" si="12"/>
        <v>872453.75176304649</v>
      </c>
      <c r="N68" s="106">
        <f t="shared" si="13"/>
        <v>21.69851802698518</v>
      </c>
      <c r="O68" s="13">
        <f t="shared" si="14"/>
        <v>0.94094226940942272</v>
      </c>
      <c r="R68" s="76" t="str">
        <f t="shared" si="24"/>
        <v>羽曳野市</v>
      </c>
      <c r="S68" s="116">
        <f t="shared" si="25"/>
        <v>790210.06225179776</v>
      </c>
      <c r="T68" s="76" t="str">
        <f t="shared" si="26"/>
        <v>阿倍野区</v>
      </c>
      <c r="U68" s="117">
        <f t="shared" si="27"/>
        <v>32095.824735929993</v>
      </c>
      <c r="V68" s="76" t="str">
        <f t="shared" si="28"/>
        <v>摂津市</v>
      </c>
      <c r="W68" s="117">
        <f t="shared" si="29"/>
        <v>855942.64737598854</v>
      </c>
      <c r="X68" s="76" t="str">
        <f t="shared" si="30"/>
        <v>西区</v>
      </c>
      <c r="Y68" s="118">
        <f t="shared" si="31"/>
        <v>22.25454330894501</v>
      </c>
      <c r="Z68" s="119">
        <f t="shared" si="16"/>
        <v>22.3</v>
      </c>
      <c r="AA68" s="79" t="str">
        <f t="shared" si="32"/>
        <v>旭区</v>
      </c>
      <c r="AB68" s="86">
        <f t="shared" si="33"/>
        <v>0.88703908434675161</v>
      </c>
      <c r="AC68" s="87">
        <f t="shared" si="17"/>
        <v>0.88700000000000001</v>
      </c>
      <c r="AD68" s="22"/>
      <c r="AE68" s="88">
        <f t="shared" si="18"/>
        <v>858076.51214747573</v>
      </c>
      <c r="AF68" s="88">
        <f t="shared" si="19"/>
        <v>34204.016912108687</v>
      </c>
      <c r="AG68" s="88">
        <f t="shared" si="20"/>
        <v>908100.11697291071</v>
      </c>
      <c r="AH68" s="89">
        <f t="shared" si="21"/>
        <v>25.1</v>
      </c>
      <c r="AI68" s="90">
        <f t="shared" si="22"/>
        <v>0.94499999999999995</v>
      </c>
      <c r="AJ68" s="88">
        <v>0</v>
      </c>
    </row>
    <row r="69" spans="2:36" s="21" customFormat="1" ht="12">
      <c r="B69" s="10">
        <v>64</v>
      </c>
      <c r="C69" s="30" t="s">
        <v>52</v>
      </c>
      <c r="D69" s="101">
        <v>9557</v>
      </c>
      <c r="E69" s="130">
        <v>132799</v>
      </c>
      <c r="F69" s="131">
        <v>7442</v>
      </c>
      <c r="G69" s="132">
        <v>74873</v>
      </c>
      <c r="H69" s="111">
        <f t="shared" si="23"/>
        <v>215114</v>
      </c>
      <c r="I69" s="101">
        <v>8317333630</v>
      </c>
      <c r="J69" s="101">
        <v>8937</v>
      </c>
      <c r="K69" s="112">
        <f t="shared" si="10"/>
        <v>870287.08067385165</v>
      </c>
      <c r="L69" s="112">
        <f t="shared" si="11"/>
        <v>38664.771377037294</v>
      </c>
      <c r="M69" s="112">
        <f t="shared" si="12"/>
        <v>930662.8208571109</v>
      </c>
      <c r="N69" s="106">
        <f t="shared" si="13"/>
        <v>22.508527780684314</v>
      </c>
      <c r="O69" s="13">
        <f t="shared" si="14"/>
        <v>0.93512608559171284</v>
      </c>
      <c r="R69" s="76" t="str">
        <f t="shared" si="24"/>
        <v>大東市</v>
      </c>
      <c r="S69" s="116">
        <f t="shared" si="25"/>
        <v>789984.02066983527</v>
      </c>
      <c r="T69" s="76" t="str">
        <f t="shared" si="26"/>
        <v>河内長野市</v>
      </c>
      <c r="U69" s="117">
        <f t="shared" si="27"/>
        <v>32080.687155127769</v>
      </c>
      <c r="V69" s="76" t="str">
        <f t="shared" si="28"/>
        <v>池田市</v>
      </c>
      <c r="W69" s="117">
        <f t="shared" si="29"/>
        <v>850703.59642739</v>
      </c>
      <c r="X69" s="76" t="str">
        <f t="shared" si="30"/>
        <v>堺市美原区</v>
      </c>
      <c r="Y69" s="118">
        <f t="shared" si="31"/>
        <v>22.252119309262167</v>
      </c>
      <c r="Z69" s="119">
        <f t="shared" si="16"/>
        <v>22.3</v>
      </c>
      <c r="AA69" s="79" t="str">
        <f t="shared" si="32"/>
        <v>福島区</v>
      </c>
      <c r="AB69" s="86">
        <f t="shared" si="33"/>
        <v>0.88340754628544649</v>
      </c>
      <c r="AC69" s="87">
        <f t="shared" si="17"/>
        <v>0.88300000000000001</v>
      </c>
      <c r="AD69" s="22"/>
      <c r="AE69" s="88">
        <f t="shared" si="18"/>
        <v>858076.51214747573</v>
      </c>
      <c r="AF69" s="88">
        <f t="shared" si="19"/>
        <v>34204.016912108687</v>
      </c>
      <c r="AG69" s="88">
        <f t="shared" si="20"/>
        <v>908100.11697291071</v>
      </c>
      <c r="AH69" s="89">
        <f t="shared" si="21"/>
        <v>25.1</v>
      </c>
      <c r="AI69" s="90">
        <f t="shared" si="22"/>
        <v>0.94499999999999995</v>
      </c>
      <c r="AJ69" s="88">
        <v>0</v>
      </c>
    </row>
    <row r="70" spans="2:36" s="21" customFormat="1" ht="12">
      <c r="B70" s="10">
        <v>65</v>
      </c>
      <c r="C70" s="30" t="s">
        <v>12</v>
      </c>
      <c r="D70" s="126">
        <v>4628</v>
      </c>
      <c r="E70" s="127">
        <v>66303</v>
      </c>
      <c r="F70" s="128">
        <v>3144</v>
      </c>
      <c r="G70" s="129">
        <v>46666</v>
      </c>
      <c r="H70" s="91">
        <f t="shared" ref="H70:H79" si="34">SUM(E70:G70)</f>
        <v>116113</v>
      </c>
      <c r="I70" s="126">
        <v>3760058050</v>
      </c>
      <c r="J70" s="126">
        <v>4377</v>
      </c>
      <c r="K70" s="92">
        <f t="shared" si="10"/>
        <v>812458.52420051862</v>
      </c>
      <c r="L70" s="92">
        <f t="shared" si="11"/>
        <v>32382.748271080756</v>
      </c>
      <c r="M70" s="92">
        <f t="shared" si="12"/>
        <v>859049.13182545127</v>
      </c>
      <c r="N70" s="99">
        <f t="shared" si="13"/>
        <v>25.08923941227312</v>
      </c>
      <c r="O70" s="11">
        <f t="shared" si="14"/>
        <v>0.94576490924805534</v>
      </c>
      <c r="R70" s="76" t="str">
        <f t="shared" ref="R70:R79" si="35">INDEX($C$6:$C$79,MATCH(S70,K$6:K$79,0))</f>
        <v>摂津市</v>
      </c>
      <c r="S70" s="116">
        <f t="shared" ref="S70:S79" si="36">LARGE(K$6:K$79,ROW(A65))</f>
        <v>788226.56239655742</v>
      </c>
      <c r="T70" s="76" t="str">
        <f t="shared" ref="T70:T79" si="37">INDEX($C$6:$C$79,MATCH(U70,L$6:L$79,0))</f>
        <v>藤井寺市</v>
      </c>
      <c r="U70" s="117">
        <f t="shared" ref="U70:U79" si="38">LARGE(L$6:L$79,ROW(A65))</f>
        <v>32048.257807607322</v>
      </c>
      <c r="V70" s="76" t="str">
        <f t="shared" ref="V70:V79" si="39">INDEX($C$6:$C$79,MATCH(W70,M$6:M$79,0))</f>
        <v>藤井寺市</v>
      </c>
      <c r="W70" s="117">
        <f t="shared" ref="W70:W79" si="40">LARGE(M$6:M$79,ROW(A65))</f>
        <v>849513.05387346004</v>
      </c>
      <c r="X70" s="76" t="str">
        <f t="shared" ref="X70:X79" si="41">INDEX($C$6:$C$79,MATCH(Y70,N$6:N$79,0))</f>
        <v>堺市中区</v>
      </c>
      <c r="Y70" s="118">
        <f t="shared" ref="Y70:Y79" si="42">LARGE(N$6:N$79,ROW(A65))</f>
        <v>22.044928675727284</v>
      </c>
      <c r="Z70" s="119">
        <f t="shared" si="16"/>
        <v>22</v>
      </c>
      <c r="AA70" s="79" t="str">
        <f t="shared" ref="AA70:AA79" si="43">INDEX($C$6:$C$79,MATCH(AB70,O$6:O$79,0))</f>
        <v>住吉区</v>
      </c>
      <c r="AB70" s="86">
        <f t="shared" ref="AB70:AB79" si="44">LARGE(O$6:O$79,ROW(A65))</f>
        <v>0.88294030167835136</v>
      </c>
      <c r="AC70" s="87">
        <f t="shared" si="17"/>
        <v>0.88300000000000001</v>
      </c>
      <c r="AD70" s="22"/>
      <c r="AE70" s="88">
        <f t="shared" si="18"/>
        <v>858076.51214747573</v>
      </c>
      <c r="AF70" s="88">
        <f t="shared" si="19"/>
        <v>34204.016912108687</v>
      </c>
      <c r="AG70" s="88">
        <f t="shared" si="20"/>
        <v>908100.11697291071</v>
      </c>
      <c r="AH70" s="89">
        <f t="shared" si="21"/>
        <v>25.1</v>
      </c>
      <c r="AI70" s="90">
        <f t="shared" si="22"/>
        <v>0.94499999999999995</v>
      </c>
      <c r="AJ70" s="88">
        <v>0</v>
      </c>
    </row>
    <row r="71" spans="2:36" s="21" customFormat="1" ht="12">
      <c r="B71" s="10">
        <v>66</v>
      </c>
      <c r="C71" s="30" t="s">
        <v>6</v>
      </c>
      <c r="D71" s="126">
        <v>4761</v>
      </c>
      <c r="E71" s="127">
        <v>65160</v>
      </c>
      <c r="F71" s="128">
        <v>2712</v>
      </c>
      <c r="G71" s="129">
        <v>44014</v>
      </c>
      <c r="H71" s="91">
        <f t="shared" si="34"/>
        <v>111886</v>
      </c>
      <c r="I71" s="126">
        <v>3417380190</v>
      </c>
      <c r="J71" s="126">
        <v>4467</v>
      </c>
      <c r="K71" s="92">
        <f t="shared" ref="K71:K79" si="45">IFERROR(I71/D71,0)</f>
        <v>717786.21928166354</v>
      </c>
      <c r="L71" s="92">
        <f t="shared" ref="L71:L79" si="46">IFERROR(I71/H71,0)</f>
        <v>30543.411955025651</v>
      </c>
      <c r="M71" s="92">
        <f t="shared" ref="M71:M79" si="47">IFERROR(I71/J71,0)</f>
        <v>765028.0255204835</v>
      </c>
      <c r="N71" s="99">
        <f t="shared" ref="N71:N79" si="48">IFERROR(H71/D71,0)</f>
        <v>23.500525099768957</v>
      </c>
      <c r="O71" s="11">
        <f t="shared" ref="O71:O79" si="49">IFERROR(J71/D71,0)</f>
        <v>0.93824826717076248</v>
      </c>
      <c r="R71" s="76" t="str">
        <f t="shared" si="35"/>
        <v>箕面市</v>
      </c>
      <c r="S71" s="116">
        <f t="shared" si="36"/>
        <v>785236.57244716072</v>
      </c>
      <c r="T71" s="76" t="str">
        <f t="shared" si="37"/>
        <v>箕面市</v>
      </c>
      <c r="U71" s="117">
        <f t="shared" si="38"/>
        <v>31996.36437967838</v>
      </c>
      <c r="V71" s="76" t="str">
        <f t="shared" si="39"/>
        <v>枚方市</v>
      </c>
      <c r="W71" s="117">
        <f t="shared" si="40"/>
        <v>846845.26694915257</v>
      </c>
      <c r="X71" s="76" t="str">
        <f t="shared" si="41"/>
        <v>岸和田市</v>
      </c>
      <c r="Y71" s="118">
        <f t="shared" si="42"/>
        <v>22.016947401054047</v>
      </c>
      <c r="Z71" s="119">
        <f t="shared" ref="Z71:Z79" si="50">ROUND(Y71,1)</f>
        <v>22</v>
      </c>
      <c r="AA71" s="79" t="str">
        <f t="shared" si="43"/>
        <v>堺市堺区</v>
      </c>
      <c r="AB71" s="86">
        <f t="shared" si="44"/>
        <v>0.87891886972744238</v>
      </c>
      <c r="AC71" s="87">
        <f t="shared" ref="AC71:AC79" si="51">ROUND(AB71,3)</f>
        <v>0.879</v>
      </c>
      <c r="AD71" s="22"/>
      <c r="AE71" s="88">
        <f t="shared" ref="AE71:AE79" si="52">$K$80</f>
        <v>858076.51214747573</v>
      </c>
      <c r="AF71" s="88">
        <f t="shared" ref="AF71:AF79" si="53">$L$80</f>
        <v>34204.016912108687</v>
      </c>
      <c r="AG71" s="88">
        <f t="shared" ref="AG71:AG79" si="54">$M$80</f>
        <v>908100.11697291071</v>
      </c>
      <c r="AH71" s="89">
        <f t="shared" ref="AH71:AH79" si="55">ROUND($N$80,1)</f>
        <v>25.1</v>
      </c>
      <c r="AI71" s="90">
        <f t="shared" ref="AI71:AI79" si="56">ROUND($O$80,3)</f>
        <v>0.94499999999999995</v>
      </c>
      <c r="AJ71" s="88">
        <v>0</v>
      </c>
    </row>
    <row r="72" spans="2:36" s="21" customFormat="1" ht="12">
      <c r="B72" s="10">
        <v>67</v>
      </c>
      <c r="C72" s="30" t="s">
        <v>7</v>
      </c>
      <c r="D72" s="126">
        <v>2107</v>
      </c>
      <c r="E72" s="127">
        <v>24693</v>
      </c>
      <c r="F72" s="128">
        <v>1804</v>
      </c>
      <c r="G72" s="129">
        <v>13564</v>
      </c>
      <c r="H72" s="91">
        <f t="shared" si="34"/>
        <v>40061</v>
      </c>
      <c r="I72" s="126">
        <v>1926286150</v>
      </c>
      <c r="J72" s="126">
        <v>1950</v>
      </c>
      <c r="K72" s="92">
        <f t="shared" si="45"/>
        <v>914231.68011390604</v>
      </c>
      <c r="L72" s="92">
        <f t="shared" si="46"/>
        <v>48083.825915478898</v>
      </c>
      <c r="M72" s="92">
        <f t="shared" si="47"/>
        <v>987839.05128205125</v>
      </c>
      <c r="N72" s="99">
        <f t="shared" si="48"/>
        <v>19.013289036544851</v>
      </c>
      <c r="O72" s="11">
        <f t="shared" si="49"/>
        <v>0.92548647365923109</v>
      </c>
      <c r="R72" s="76" t="str">
        <f t="shared" si="35"/>
        <v>藤井寺市</v>
      </c>
      <c r="S72" s="116">
        <f t="shared" si="36"/>
        <v>783649.81508234609</v>
      </c>
      <c r="T72" s="76" t="str">
        <f t="shared" si="37"/>
        <v>交野市</v>
      </c>
      <c r="U72" s="117">
        <f t="shared" si="38"/>
        <v>31833.46979696125</v>
      </c>
      <c r="V72" s="76" t="str">
        <f t="shared" si="39"/>
        <v>箕面市</v>
      </c>
      <c r="W72" s="117">
        <f t="shared" si="40"/>
        <v>844735.92483015556</v>
      </c>
      <c r="X72" s="76" t="str">
        <f t="shared" si="41"/>
        <v>泉南市</v>
      </c>
      <c r="Y72" s="118">
        <f t="shared" si="42"/>
        <v>21.786705322012839</v>
      </c>
      <c r="Z72" s="119">
        <f t="shared" si="50"/>
        <v>21.8</v>
      </c>
      <c r="AA72" s="79" t="str">
        <f t="shared" si="43"/>
        <v>東成区</v>
      </c>
      <c r="AB72" s="86">
        <f t="shared" si="44"/>
        <v>0.87350976579014117</v>
      </c>
      <c r="AC72" s="87">
        <f t="shared" si="51"/>
        <v>0.874</v>
      </c>
      <c r="AD72" s="22"/>
      <c r="AE72" s="88">
        <f t="shared" si="52"/>
        <v>858076.51214747573</v>
      </c>
      <c r="AF72" s="88">
        <f t="shared" si="53"/>
        <v>34204.016912108687</v>
      </c>
      <c r="AG72" s="88">
        <f t="shared" si="54"/>
        <v>908100.11697291071</v>
      </c>
      <c r="AH72" s="89">
        <f t="shared" si="55"/>
        <v>25.1</v>
      </c>
      <c r="AI72" s="90">
        <f t="shared" si="56"/>
        <v>0.94499999999999995</v>
      </c>
      <c r="AJ72" s="88">
        <v>0</v>
      </c>
    </row>
    <row r="73" spans="2:36" s="21" customFormat="1" ht="12">
      <c r="B73" s="10">
        <v>68</v>
      </c>
      <c r="C73" s="30" t="s">
        <v>53</v>
      </c>
      <c r="D73" s="126">
        <v>2853</v>
      </c>
      <c r="E73" s="127">
        <v>42925</v>
      </c>
      <c r="F73" s="128">
        <v>2098</v>
      </c>
      <c r="G73" s="129">
        <v>23377</v>
      </c>
      <c r="H73" s="91">
        <f t="shared" si="34"/>
        <v>68400</v>
      </c>
      <c r="I73" s="126">
        <v>2487902660</v>
      </c>
      <c r="J73" s="126">
        <v>2631</v>
      </c>
      <c r="K73" s="92">
        <f t="shared" si="45"/>
        <v>872030.37504381349</v>
      </c>
      <c r="L73" s="92">
        <f t="shared" si="46"/>
        <v>36372.845906432747</v>
      </c>
      <c r="M73" s="92">
        <f t="shared" si="47"/>
        <v>945611.04522995057</v>
      </c>
      <c r="N73" s="99">
        <f t="shared" si="48"/>
        <v>23.974763406940063</v>
      </c>
      <c r="O73" s="11">
        <f t="shared" si="49"/>
        <v>0.92218717139852791</v>
      </c>
      <c r="R73" s="76" t="str">
        <f t="shared" si="35"/>
        <v>八尾市</v>
      </c>
      <c r="S73" s="116">
        <f t="shared" si="36"/>
        <v>777270.29045643157</v>
      </c>
      <c r="T73" s="76" t="str">
        <f t="shared" si="37"/>
        <v>泉大津市</v>
      </c>
      <c r="U73" s="117">
        <f t="shared" si="38"/>
        <v>31519.262708770322</v>
      </c>
      <c r="V73" s="76" t="str">
        <f t="shared" si="39"/>
        <v>松原市</v>
      </c>
      <c r="W73" s="117">
        <f t="shared" si="40"/>
        <v>830151.31609621702</v>
      </c>
      <c r="X73" s="76" t="str">
        <f t="shared" si="41"/>
        <v>大阪狭山市</v>
      </c>
      <c r="Y73" s="118">
        <f t="shared" si="42"/>
        <v>21.69851802698518</v>
      </c>
      <c r="Z73" s="119">
        <f t="shared" si="50"/>
        <v>21.7</v>
      </c>
      <c r="AA73" s="79" t="str">
        <f t="shared" si="43"/>
        <v>中央区</v>
      </c>
      <c r="AB73" s="86">
        <f t="shared" si="44"/>
        <v>0.87341635083919866</v>
      </c>
      <c r="AC73" s="87">
        <f t="shared" si="51"/>
        <v>0.873</v>
      </c>
      <c r="AD73" s="22"/>
      <c r="AE73" s="88">
        <f t="shared" si="52"/>
        <v>858076.51214747573</v>
      </c>
      <c r="AF73" s="88">
        <f t="shared" si="53"/>
        <v>34204.016912108687</v>
      </c>
      <c r="AG73" s="88">
        <f t="shared" si="54"/>
        <v>908100.11697291071</v>
      </c>
      <c r="AH73" s="89">
        <f t="shared" si="55"/>
        <v>25.1</v>
      </c>
      <c r="AI73" s="90">
        <f t="shared" si="56"/>
        <v>0.94499999999999995</v>
      </c>
      <c r="AJ73" s="88">
        <v>0</v>
      </c>
    </row>
    <row r="74" spans="2:36" s="21" customFormat="1" ht="12">
      <c r="B74" s="10">
        <v>69</v>
      </c>
      <c r="C74" s="30" t="s">
        <v>54</v>
      </c>
      <c r="D74" s="126">
        <v>6453</v>
      </c>
      <c r="E74" s="127">
        <v>86939</v>
      </c>
      <c r="F74" s="128">
        <v>4731</v>
      </c>
      <c r="G74" s="129">
        <v>67205</v>
      </c>
      <c r="H74" s="91">
        <f t="shared" si="34"/>
        <v>158875</v>
      </c>
      <c r="I74" s="126">
        <v>5445826040</v>
      </c>
      <c r="J74" s="126">
        <v>6076</v>
      </c>
      <c r="K74" s="92">
        <f t="shared" si="45"/>
        <v>843921.59305749263</v>
      </c>
      <c r="L74" s="92">
        <f t="shared" si="46"/>
        <v>34277.425900865463</v>
      </c>
      <c r="M74" s="92">
        <f t="shared" si="47"/>
        <v>896284.73337722186</v>
      </c>
      <c r="N74" s="99">
        <f t="shared" si="48"/>
        <v>24.62033162869983</v>
      </c>
      <c r="O74" s="11">
        <f t="shared" si="49"/>
        <v>0.94157756082442279</v>
      </c>
      <c r="R74" s="76" t="str">
        <f t="shared" si="35"/>
        <v>松原市</v>
      </c>
      <c r="S74" s="116">
        <f t="shared" si="36"/>
        <v>772902.32537490129</v>
      </c>
      <c r="T74" s="76" t="str">
        <f t="shared" si="37"/>
        <v>八尾市</v>
      </c>
      <c r="U74" s="117">
        <f t="shared" si="38"/>
        <v>31425.835613011084</v>
      </c>
      <c r="V74" s="76" t="str">
        <f t="shared" si="39"/>
        <v>八尾市</v>
      </c>
      <c r="W74" s="117">
        <f t="shared" si="40"/>
        <v>829113.49895103101</v>
      </c>
      <c r="X74" s="76" t="str">
        <f t="shared" si="41"/>
        <v>富田林市</v>
      </c>
      <c r="Y74" s="118">
        <f t="shared" si="42"/>
        <v>21.53205684530267</v>
      </c>
      <c r="Z74" s="119">
        <f t="shared" si="50"/>
        <v>21.5</v>
      </c>
      <c r="AA74" s="79" t="str">
        <f t="shared" si="43"/>
        <v>阿倍野区</v>
      </c>
      <c r="AB74" s="86">
        <f t="shared" si="44"/>
        <v>0.86780743507862868</v>
      </c>
      <c r="AC74" s="87">
        <f t="shared" si="51"/>
        <v>0.86799999999999999</v>
      </c>
      <c r="AD74" s="22"/>
      <c r="AE74" s="88">
        <f t="shared" si="52"/>
        <v>858076.51214747573</v>
      </c>
      <c r="AF74" s="88">
        <f t="shared" si="53"/>
        <v>34204.016912108687</v>
      </c>
      <c r="AG74" s="88">
        <f t="shared" si="54"/>
        <v>908100.11697291071</v>
      </c>
      <c r="AH74" s="89">
        <f t="shared" si="55"/>
        <v>25.1</v>
      </c>
      <c r="AI74" s="90">
        <f t="shared" si="56"/>
        <v>0.94499999999999995</v>
      </c>
      <c r="AJ74" s="88">
        <v>0</v>
      </c>
    </row>
    <row r="75" spans="2:36" s="21" customFormat="1" ht="12">
      <c r="B75" s="10">
        <v>70</v>
      </c>
      <c r="C75" s="30" t="s">
        <v>55</v>
      </c>
      <c r="D75" s="126">
        <v>1180</v>
      </c>
      <c r="E75" s="127">
        <v>17617</v>
      </c>
      <c r="F75" s="128">
        <v>913</v>
      </c>
      <c r="G75" s="129">
        <v>10159</v>
      </c>
      <c r="H75" s="91">
        <f t="shared" si="34"/>
        <v>28689</v>
      </c>
      <c r="I75" s="126">
        <v>1028288750</v>
      </c>
      <c r="J75" s="126">
        <v>1121</v>
      </c>
      <c r="K75" s="92">
        <f t="shared" si="45"/>
        <v>871431.14406779665</v>
      </c>
      <c r="L75" s="92">
        <f t="shared" si="46"/>
        <v>35842.6138938269</v>
      </c>
      <c r="M75" s="92">
        <f t="shared" si="47"/>
        <v>917295.9411239964</v>
      </c>
      <c r="N75" s="99">
        <f t="shared" si="48"/>
        <v>24.312711864406779</v>
      </c>
      <c r="O75" s="11">
        <f t="shared" si="49"/>
        <v>0.95</v>
      </c>
      <c r="R75" s="76" t="str">
        <f t="shared" si="35"/>
        <v>柏原市</v>
      </c>
      <c r="S75" s="116">
        <f t="shared" si="36"/>
        <v>767878.30108499096</v>
      </c>
      <c r="T75" s="76" t="str">
        <f t="shared" si="37"/>
        <v>吹田市</v>
      </c>
      <c r="U75" s="117">
        <f t="shared" si="38"/>
        <v>31110.771346102982</v>
      </c>
      <c r="V75" s="76" t="str">
        <f t="shared" si="39"/>
        <v>柏原市</v>
      </c>
      <c r="W75" s="117">
        <f t="shared" si="40"/>
        <v>823019.09196627582</v>
      </c>
      <c r="X75" s="76" t="str">
        <f t="shared" si="41"/>
        <v>河南町</v>
      </c>
      <c r="Y75" s="118">
        <f t="shared" si="42"/>
        <v>21.306951135581556</v>
      </c>
      <c r="Z75" s="119">
        <f t="shared" si="50"/>
        <v>21.3</v>
      </c>
      <c r="AA75" s="79" t="str">
        <f t="shared" si="43"/>
        <v>都島区</v>
      </c>
      <c r="AB75" s="86">
        <f t="shared" si="44"/>
        <v>0.86649002723191282</v>
      </c>
      <c r="AC75" s="87">
        <f t="shared" si="51"/>
        <v>0.86599999999999999</v>
      </c>
      <c r="AD75" s="22"/>
      <c r="AE75" s="88">
        <f t="shared" si="52"/>
        <v>858076.51214747573</v>
      </c>
      <c r="AF75" s="88">
        <f t="shared" si="53"/>
        <v>34204.016912108687</v>
      </c>
      <c r="AG75" s="88">
        <f t="shared" si="54"/>
        <v>908100.11697291071</v>
      </c>
      <c r="AH75" s="89">
        <f t="shared" si="55"/>
        <v>25.1</v>
      </c>
      <c r="AI75" s="90">
        <f t="shared" si="56"/>
        <v>0.94499999999999995</v>
      </c>
      <c r="AJ75" s="88">
        <v>0</v>
      </c>
    </row>
    <row r="76" spans="2:36" s="21" customFormat="1" ht="12">
      <c r="B76" s="10">
        <v>71</v>
      </c>
      <c r="C76" s="30" t="s">
        <v>56</v>
      </c>
      <c r="D76" s="101">
        <v>3491</v>
      </c>
      <c r="E76" s="130">
        <v>49116</v>
      </c>
      <c r="F76" s="131">
        <v>3069</v>
      </c>
      <c r="G76" s="132">
        <v>31037</v>
      </c>
      <c r="H76" s="111">
        <f t="shared" si="34"/>
        <v>83222</v>
      </c>
      <c r="I76" s="101">
        <v>3250475240</v>
      </c>
      <c r="J76" s="101">
        <v>3252</v>
      </c>
      <c r="K76" s="102">
        <f t="shared" si="45"/>
        <v>931101.47235749068</v>
      </c>
      <c r="L76" s="102">
        <f t="shared" si="46"/>
        <v>39057.884213308978</v>
      </c>
      <c r="M76" s="102">
        <f t="shared" si="47"/>
        <v>999531.13161131612</v>
      </c>
      <c r="N76" s="106">
        <f t="shared" si="48"/>
        <v>23.839014608994557</v>
      </c>
      <c r="O76" s="13">
        <f t="shared" si="49"/>
        <v>0.93153824119163564</v>
      </c>
      <c r="R76" s="76" t="str">
        <f t="shared" si="35"/>
        <v>太子町</v>
      </c>
      <c r="S76" s="116">
        <f t="shared" si="36"/>
        <v>754550.8210726151</v>
      </c>
      <c r="T76" s="76" t="str">
        <f t="shared" si="37"/>
        <v>豊中市</v>
      </c>
      <c r="U76" s="117">
        <f t="shared" si="38"/>
        <v>30971.638051975839</v>
      </c>
      <c r="V76" s="76" t="str">
        <f t="shared" si="39"/>
        <v>太子町</v>
      </c>
      <c r="W76" s="117">
        <f t="shared" si="40"/>
        <v>800120.07045797689</v>
      </c>
      <c r="X76" s="76" t="str">
        <f t="shared" si="41"/>
        <v>大東市</v>
      </c>
      <c r="Y76" s="118">
        <f t="shared" si="42"/>
        <v>21.252956781253456</v>
      </c>
      <c r="Z76" s="119">
        <f t="shared" si="50"/>
        <v>21.3</v>
      </c>
      <c r="AA76" s="79" t="str">
        <f t="shared" si="43"/>
        <v>西区</v>
      </c>
      <c r="AB76" s="86">
        <f t="shared" si="44"/>
        <v>0.85473212178428137</v>
      </c>
      <c r="AC76" s="87">
        <f t="shared" si="51"/>
        <v>0.85499999999999998</v>
      </c>
      <c r="AD76" s="22"/>
      <c r="AE76" s="88">
        <f t="shared" si="52"/>
        <v>858076.51214747573</v>
      </c>
      <c r="AF76" s="88">
        <f t="shared" si="53"/>
        <v>34204.016912108687</v>
      </c>
      <c r="AG76" s="88">
        <f t="shared" si="54"/>
        <v>908100.11697291071</v>
      </c>
      <c r="AH76" s="89">
        <f t="shared" si="55"/>
        <v>25.1</v>
      </c>
      <c r="AI76" s="90">
        <f t="shared" si="56"/>
        <v>0.94499999999999995</v>
      </c>
      <c r="AJ76" s="88">
        <v>0</v>
      </c>
    </row>
    <row r="77" spans="2:36" s="21" customFormat="1" ht="12">
      <c r="B77" s="10">
        <v>72</v>
      </c>
      <c r="C77" s="30" t="s">
        <v>32</v>
      </c>
      <c r="D77" s="101">
        <v>2107</v>
      </c>
      <c r="E77" s="130">
        <v>28799</v>
      </c>
      <c r="F77" s="131">
        <v>1380</v>
      </c>
      <c r="G77" s="132">
        <v>12771</v>
      </c>
      <c r="H77" s="111">
        <f t="shared" si="34"/>
        <v>42950</v>
      </c>
      <c r="I77" s="101">
        <v>1589838580</v>
      </c>
      <c r="J77" s="101">
        <v>1987</v>
      </c>
      <c r="K77" s="112">
        <f t="shared" si="45"/>
        <v>754550.8210726151</v>
      </c>
      <c r="L77" s="112">
        <f t="shared" si="46"/>
        <v>37016.03213038417</v>
      </c>
      <c r="M77" s="112">
        <f t="shared" si="47"/>
        <v>800120.07045797689</v>
      </c>
      <c r="N77" s="106">
        <f t="shared" si="48"/>
        <v>20.384432842904605</v>
      </c>
      <c r="O77" s="13">
        <f t="shared" si="49"/>
        <v>0.94304698623635497</v>
      </c>
      <c r="R77" s="76" t="str">
        <f t="shared" si="35"/>
        <v>交野市</v>
      </c>
      <c r="S77" s="116">
        <f t="shared" si="36"/>
        <v>752042.60409941897</v>
      </c>
      <c r="T77" s="76" t="str">
        <f t="shared" si="37"/>
        <v>豊能町</v>
      </c>
      <c r="U77" s="117">
        <f t="shared" si="38"/>
        <v>30543.411955025651</v>
      </c>
      <c r="V77" s="76" t="str">
        <f t="shared" si="39"/>
        <v>交野市</v>
      </c>
      <c r="W77" s="117">
        <f t="shared" si="40"/>
        <v>797749.69611367921</v>
      </c>
      <c r="X77" s="76" t="str">
        <f t="shared" si="41"/>
        <v>太子町</v>
      </c>
      <c r="Y77" s="118">
        <f t="shared" si="42"/>
        <v>20.384432842904605</v>
      </c>
      <c r="Z77" s="119">
        <f t="shared" si="50"/>
        <v>20.399999999999999</v>
      </c>
      <c r="AA77" s="79" t="str">
        <f t="shared" si="43"/>
        <v>西成区</v>
      </c>
      <c r="AB77" s="86">
        <f t="shared" si="44"/>
        <v>0.85111729946342463</v>
      </c>
      <c r="AC77" s="87">
        <f t="shared" si="51"/>
        <v>0.85099999999999998</v>
      </c>
      <c r="AD77" s="22"/>
      <c r="AE77" s="88">
        <f t="shared" si="52"/>
        <v>858076.51214747573</v>
      </c>
      <c r="AF77" s="88">
        <f t="shared" si="53"/>
        <v>34204.016912108687</v>
      </c>
      <c r="AG77" s="88">
        <f t="shared" si="54"/>
        <v>908100.11697291071</v>
      </c>
      <c r="AH77" s="89">
        <f t="shared" si="55"/>
        <v>25.1</v>
      </c>
      <c r="AI77" s="90">
        <f t="shared" si="56"/>
        <v>0.94499999999999995</v>
      </c>
      <c r="AJ77" s="88">
        <v>0</v>
      </c>
    </row>
    <row r="78" spans="2:36" s="21" customFormat="1" ht="12">
      <c r="B78" s="10">
        <v>73</v>
      </c>
      <c r="C78" s="30" t="s">
        <v>33</v>
      </c>
      <c r="D78" s="101">
        <v>2906</v>
      </c>
      <c r="E78" s="130">
        <v>38779</v>
      </c>
      <c r="F78" s="131">
        <v>1673</v>
      </c>
      <c r="G78" s="132">
        <v>21466</v>
      </c>
      <c r="H78" s="111">
        <f t="shared" si="34"/>
        <v>61918</v>
      </c>
      <c r="I78" s="101">
        <v>2113954100</v>
      </c>
      <c r="J78" s="101">
        <v>2714</v>
      </c>
      <c r="K78" s="112">
        <f t="shared" si="45"/>
        <v>727444.63179628353</v>
      </c>
      <c r="L78" s="112">
        <f t="shared" si="46"/>
        <v>34141.188345876806</v>
      </c>
      <c r="M78" s="112">
        <f t="shared" si="47"/>
        <v>778907.18496683857</v>
      </c>
      <c r="N78" s="106">
        <f t="shared" si="48"/>
        <v>21.306951135581556</v>
      </c>
      <c r="O78" s="13">
        <f t="shared" si="49"/>
        <v>0.93392980041293872</v>
      </c>
      <c r="R78" s="76" t="str">
        <f t="shared" si="35"/>
        <v>河南町</v>
      </c>
      <c r="S78" s="116">
        <f t="shared" si="36"/>
        <v>727444.63179628353</v>
      </c>
      <c r="T78" s="76" t="str">
        <f t="shared" si="37"/>
        <v>松原市</v>
      </c>
      <c r="U78" s="117">
        <f t="shared" si="38"/>
        <v>30172.555051233514</v>
      </c>
      <c r="V78" s="76" t="str">
        <f t="shared" si="39"/>
        <v>河南町</v>
      </c>
      <c r="W78" s="117">
        <f t="shared" si="40"/>
        <v>778907.18496683857</v>
      </c>
      <c r="X78" s="76" t="str">
        <f t="shared" si="41"/>
        <v>千早赤阪村</v>
      </c>
      <c r="Y78" s="118">
        <f t="shared" si="42"/>
        <v>19.831698113207548</v>
      </c>
      <c r="Z78" s="119">
        <f t="shared" si="50"/>
        <v>19.8</v>
      </c>
      <c r="AA78" s="79" t="str">
        <f t="shared" si="43"/>
        <v>天王寺区</v>
      </c>
      <c r="AB78" s="86">
        <f t="shared" si="44"/>
        <v>0.84090650267623279</v>
      </c>
      <c r="AC78" s="87">
        <f t="shared" si="51"/>
        <v>0.84099999999999997</v>
      </c>
      <c r="AD78" s="22"/>
      <c r="AE78" s="88">
        <f t="shared" si="52"/>
        <v>858076.51214747573</v>
      </c>
      <c r="AF78" s="88">
        <f t="shared" si="53"/>
        <v>34204.016912108687</v>
      </c>
      <c r="AG78" s="88">
        <f t="shared" si="54"/>
        <v>908100.11697291071</v>
      </c>
      <c r="AH78" s="89">
        <f t="shared" si="55"/>
        <v>25.1</v>
      </c>
      <c r="AI78" s="90">
        <f t="shared" si="56"/>
        <v>0.94499999999999995</v>
      </c>
      <c r="AJ78" s="88">
        <v>0</v>
      </c>
    </row>
    <row r="79" spans="2:36" s="21" customFormat="1" ht="12.75" thickBot="1">
      <c r="B79" s="10">
        <v>74</v>
      </c>
      <c r="C79" s="30" t="s">
        <v>34</v>
      </c>
      <c r="D79" s="101">
        <v>1325</v>
      </c>
      <c r="E79" s="130">
        <v>17448</v>
      </c>
      <c r="F79" s="131">
        <v>956</v>
      </c>
      <c r="G79" s="132">
        <v>7873</v>
      </c>
      <c r="H79" s="111">
        <f t="shared" si="34"/>
        <v>26277</v>
      </c>
      <c r="I79" s="101">
        <v>1098003690</v>
      </c>
      <c r="J79" s="101">
        <v>1222</v>
      </c>
      <c r="K79" s="112">
        <f t="shared" si="45"/>
        <v>828682.03018867923</v>
      </c>
      <c r="L79" s="112">
        <f t="shared" si="46"/>
        <v>41785.732389542187</v>
      </c>
      <c r="M79" s="112">
        <f t="shared" si="47"/>
        <v>898530.02454991813</v>
      </c>
      <c r="N79" s="106">
        <f t="shared" si="48"/>
        <v>19.831698113207548</v>
      </c>
      <c r="O79" s="13">
        <f t="shared" si="49"/>
        <v>0.9222641509433962</v>
      </c>
      <c r="R79" s="76" t="str">
        <f t="shared" si="35"/>
        <v>豊能町</v>
      </c>
      <c r="S79" s="116">
        <f t="shared" si="36"/>
        <v>717786.21928166354</v>
      </c>
      <c r="T79" s="76" t="str">
        <f t="shared" si="37"/>
        <v>柏原市</v>
      </c>
      <c r="U79" s="117">
        <f t="shared" si="38"/>
        <v>28514.608646311081</v>
      </c>
      <c r="V79" s="76" t="str">
        <f t="shared" si="39"/>
        <v>豊能町</v>
      </c>
      <c r="W79" s="117">
        <f t="shared" si="40"/>
        <v>765028.0255204835</v>
      </c>
      <c r="X79" s="76" t="str">
        <f t="shared" si="41"/>
        <v>能勢町</v>
      </c>
      <c r="Y79" s="118">
        <f t="shared" si="42"/>
        <v>19.013289036544851</v>
      </c>
      <c r="Z79" s="119">
        <f t="shared" si="50"/>
        <v>19</v>
      </c>
      <c r="AA79" s="79" t="str">
        <f t="shared" si="43"/>
        <v>浪速区</v>
      </c>
      <c r="AB79" s="86">
        <f t="shared" si="44"/>
        <v>0.82100408018449533</v>
      </c>
      <c r="AC79" s="87">
        <f t="shared" si="51"/>
        <v>0.82099999999999995</v>
      </c>
      <c r="AD79" s="22"/>
      <c r="AE79" s="88">
        <f t="shared" si="52"/>
        <v>858076.51214747573</v>
      </c>
      <c r="AF79" s="88">
        <f t="shared" si="53"/>
        <v>34204.016912108687</v>
      </c>
      <c r="AG79" s="88">
        <f t="shared" si="54"/>
        <v>908100.11697291071</v>
      </c>
      <c r="AH79" s="89">
        <f t="shared" si="55"/>
        <v>25.1</v>
      </c>
      <c r="AI79" s="90">
        <f t="shared" si="56"/>
        <v>0.94499999999999995</v>
      </c>
      <c r="AJ79" s="88">
        <v>999</v>
      </c>
    </row>
    <row r="80" spans="2:36" s="21" customFormat="1" ht="12.75" thickTop="1">
      <c r="B80" s="152" t="s">
        <v>0</v>
      </c>
      <c r="C80" s="153"/>
      <c r="D80" s="113">
        <f>医療費!C13</f>
        <v>1264913</v>
      </c>
      <c r="E80" s="115">
        <f>地区別_医療費!E14</f>
        <v>18710130</v>
      </c>
      <c r="F80" s="140">
        <f>地区別_医療費!F14</f>
        <v>890406</v>
      </c>
      <c r="G80" s="139">
        <f>地区別_医療費!G14</f>
        <v>12132349</v>
      </c>
      <c r="H80" s="113">
        <f>地区別_医療費!H14</f>
        <v>31732885</v>
      </c>
      <c r="I80" s="114">
        <f>医療費!H13</f>
        <v>1085392135210</v>
      </c>
      <c r="J80" s="115">
        <f>地区別_医療費!J14</f>
        <v>1195234</v>
      </c>
      <c r="K80" s="115">
        <f>地区別_医療費!K14</f>
        <v>858076.51214747573</v>
      </c>
      <c r="L80" s="115">
        <f>地区別_医療費!L14</f>
        <v>34204.016912108687</v>
      </c>
      <c r="M80" s="115">
        <f>地区別_医療費!M14</f>
        <v>908100.11697291071</v>
      </c>
      <c r="N80" s="124">
        <f>地区別_医療費!N14</f>
        <v>25.087009936651771</v>
      </c>
      <c r="O80" s="125">
        <f>地区別_医療費!O14</f>
        <v>0.94491399803780973</v>
      </c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4"/>
      <c r="AF80" s="24"/>
      <c r="AG80" s="24"/>
      <c r="AH80" s="25"/>
      <c r="AI80" s="26"/>
      <c r="AJ80" s="27"/>
    </row>
    <row r="88" spans="9:9">
      <c r="I88" s="28"/>
    </row>
  </sheetData>
  <mergeCells count="24">
    <mergeCell ref="AJ4:AJ5"/>
    <mergeCell ref="AG4:AG5"/>
    <mergeCell ref="AH4:AH5"/>
    <mergeCell ref="AI4:AI5"/>
    <mergeCell ref="AE4:AE5"/>
    <mergeCell ref="AF4:AF5"/>
    <mergeCell ref="M4:M5"/>
    <mergeCell ref="N4:N5"/>
    <mergeCell ref="O4:O5"/>
    <mergeCell ref="B80:C80"/>
    <mergeCell ref="E4:H4"/>
    <mergeCell ref="B3:B5"/>
    <mergeCell ref="C3:C5"/>
    <mergeCell ref="D4:D5"/>
    <mergeCell ref="E3:H3"/>
    <mergeCell ref="I4:I5"/>
    <mergeCell ref="J4:J5"/>
    <mergeCell ref="K4:K5"/>
    <mergeCell ref="L4:L5"/>
    <mergeCell ref="R4:S5"/>
    <mergeCell ref="T4:U5"/>
    <mergeCell ref="V4:W5"/>
    <mergeCell ref="X4:Z5"/>
    <mergeCell ref="AA4:AC5"/>
  </mergeCells>
  <phoneticPr fontId="4"/>
  <pageMargins left="0.70866141732283472" right="0.43307086614173229" top="0.74803149606299213" bottom="0.74803149606299213" header="0.31496062992125984" footer="0.31496062992125984"/>
  <pageSetup paperSize="9" scale="72" fitToHeight="0" orientation="portrait" r:id="rId1"/>
  <headerFooter>
    <oddHeader>&amp;R&amp;"ＭＳ 明朝,標準"&amp;12 2-1.医療費の状況</oddHeader>
  </headerFooter>
  <ignoredErrors>
    <ignoredError sqref="H6:H79" formulaRange="1"/>
    <ignoredError sqref="S8:S79 U8:U79 W8:W79 Y8:Y79 AB8:AB79" emptyCellReferenc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127</v>
      </c>
    </row>
    <row r="2" spans="1:1" ht="16.5" customHeight="1">
      <c r="A2" s="2" t="s">
        <v>128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" width="5.625" style="54" customWidth="1"/>
    <col min="17" max="17" width="2" style="3" customWidth="1"/>
    <col min="18" max="16384" width="9" style="3"/>
  </cols>
  <sheetData>
    <row r="1" spans="1:16">
      <c r="A1" s="54" t="s">
        <v>152</v>
      </c>
    </row>
    <row r="2" spans="1:16">
      <c r="A2" s="54" t="s">
        <v>158</v>
      </c>
    </row>
    <row r="4" spans="1:16" ht="13.5" customHeight="1">
      <c r="B4" s="55"/>
      <c r="C4" s="56"/>
      <c r="D4" s="56"/>
      <c r="E4" s="56"/>
      <c r="F4" s="56"/>
      <c r="G4" s="57"/>
    </row>
    <row r="5" spans="1:16" ht="13.5" customHeight="1">
      <c r="B5" s="58"/>
      <c r="C5" s="59"/>
      <c r="D5" s="73">
        <v>893320</v>
      </c>
      <c r="E5" s="45" t="s">
        <v>165</v>
      </c>
      <c r="F5" s="73">
        <v>937400</v>
      </c>
      <c r="G5" s="60" t="s">
        <v>166</v>
      </c>
    </row>
    <row r="6" spans="1:16">
      <c r="B6" s="58"/>
      <c r="D6" s="73"/>
      <c r="E6" s="45"/>
      <c r="F6" s="73"/>
      <c r="G6" s="60"/>
    </row>
    <row r="7" spans="1:16">
      <c r="B7" s="58"/>
      <c r="C7" s="61"/>
      <c r="D7" s="73">
        <v>849240</v>
      </c>
      <c r="E7" s="45" t="s">
        <v>165</v>
      </c>
      <c r="F7" s="73">
        <v>893320</v>
      </c>
      <c r="G7" s="60" t="s">
        <v>167</v>
      </c>
    </row>
    <row r="8" spans="1:16">
      <c r="B8" s="58"/>
      <c r="D8" s="73"/>
      <c r="E8" s="45"/>
      <c r="F8" s="73"/>
      <c r="G8" s="60"/>
    </row>
    <row r="9" spans="1:16">
      <c r="B9" s="58"/>
      <c r="C9" s="62"/>
      <c r="D9" s="73">
        <v>805160</v>
      </c>
      <c r="E9" s="45" t="s">
        <v>165</v>
      </c>
      <c r="F9" s="73">
        <v>849240</v>
      </c>
      <c r="G9" s="60" t="s">
        <v>167</v>
      </c>
    </row>
    <row r="10" spans="1:16">
      <c r="B10" s="58"/>
      <c r="D10" s="73"/>
      <c r="E10" s="45"/>
      <c r="F10" s="73"/>
      <c r="G10" s="60"/>
    </row>
    <row r="11" spans="1:16">
      <c r="B11" s="58"/>
      <c r="C11" s="63"/>
      <c r="D11" s="73">
        <v>761080</v>
      </c>
      <c r="E11" s="45" t="s">
        <v>165</v>
      </c>
      <c r="F11" s="73">
        <v>805160</v>
      </c>
      <c r="G11" s="60" t="s">
        <v>167</v>
      </c>
    </row>
    <row r="12" spans="1:16">
      <c r="B12" s="58"/>
      <c r="D12" s="73"/>
      <c r="E12" s="45"/>
      <c r="F12" s="73"/>
      <c r="G12" s="60"/>
    </row>
    <row r="13" spans="1:16">
      <c r="B13" s="58"/>
      <c r="C13" s="64"/>
      <c r="D13" s="73">
        <v>717000</v>
      </c>
      <c r="E13" s="45" t="s">
        <v>165</v>
      </c>
      <c r="F13" s="73">
        <v>761080</v>
      </c>
      <c r="G13" s="60" t="s">
        <v>167</v>
      </c>
    </row>
    <row r="14" spans="1:16">
      <c r="B14" s="65"/>
      <c r="C14" s="66"/>
      <c r="D14" s="66"/>
      <c r="E14" s="66"/>
      <c r="F14" s="66"/>
      <c r="G14" s="67"/>
    </row>
    <row r="16" spans="1:16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2:16">
      <c r="B17" s="58"/>
      <c r="P17" s="68"/>
    </row>
    <row r="18" spans="2:16">
      <c r="B18" s="58"/>
      <c r="P18" s="68"/>
    </row>
    <row r="19" spans="2:16">
      <c r="B19" s="58"/>
      <c r="P19" s="68"/>
    </row>
    <row r="20" spans="2:16">
      <c r="B20" s="58"/>
      <c r="P20" s="68"/>
    </row>
    <row r="21" spans="2:16">
      <c r="B21" s="58"/>
      <c r="P21" s="68"/>
    </row>
    <row r="22" spans="2:16">
      <c r="B22" s="58"/>
      <c r="P22" s="68"/>
    </row>
    <row r="23" spans="2:16">
      <c r="B23" s="58"/>
      <c r="P23" s="68"/>
    </row>
    <row r="24" spans="2:16">
      <c r="B24" s="58"/>
      <c r="P24" s="68"/>
    </row>
    <row r="25" spans="2:16">
      <c r="B25" s="58"/>
      <c r="P25" s="68"/>
    </row>
    <row r="26" spans="2:16">
      <c r="B26" s="58"/>
      <c r="P26" s="68"/>
    </row>
    <row r="27" spans="2:16">
      <c r="B27" s="58"/>
      <c r="P27" s="68"/>
    </row>
    <row r="28" spans="2:16">
      <c r="B28" s="58"/>
      <c r="P28" s="68"/>
    </row>
    <row r="29" spans="2:16">
      <c r="B29" s="58"/>
      <c r="P29" s="68"/>
    </row>
    <row r="30" spans="2:16">
      <c r="B30" s="58"/>
      <c r="P30" s="68"/>
    </row>
    <row r="31" spans="2:16">
      <c r="B31" s="58"/>
      <c r="P31" s="68"/>
    </row>
    <row r="32" spans="2:16">
      <c r="B32" s="58"/>
      <c r="P32" s="68"/>
    </row>
    <row r="33" spans="2:16">
      <c r="B33" s="58"/>
      <c r="P33" s="68"/>
    </row>
    <row r="34" spans="2:16">
      <c r="B34" s="58"/>
      <c r="P34" s="68"/>
    </row>
    <row r="35" spans="2:16">
      <c r="B35" s="58"/>
      <c r="P35" s="68"/>
    </row>
    <row r="36" spans="2:16">
      <c r="B36" s="58"/>
      <c r="P36" s="68"/>
    </row>
    <row r="37" spans="2:16">
      <c r="B37" s="58"/>
      <c r="P37" s="68"/>
    </row>
    <row r="38" spans="2:16">
      <c r="B38" s="58"/>
      <c r="P38" s="68"/>
    </row>
    <row r="39" spans="2:16">
      <c r="B39" s="58"/>
      <c r="P39" s="68"/>
    </row>
    <row r="40" spans="2:16">
      <c r="B40" s="58"/>
      <c r="P40" s="68"/>
    </row>
    <row r="41" spans="2:16">
      <c r="B41" s="58"/>
      <c r="P41" s="68"/>
    </row>
    <row r="42" spans="2:16">
      <c r="B42" s="58"/>
      <c r="P42" s="68"/>
    </row>
    <row r="43" spans="2:16">
      <c r="B43" s="58"/>
      <c r="P43" s="68"/>
    </row>
    <row r="44" spans="2:16">
      <c r="B44" s="58"/>
      <c r="P44" s="68"/>
    </row>
    <row r="45" spans="2:16">
      <c r="B45" s="58"/>
      <c r="P45" s="68"/>
    </row>
    <row r="46" spans="2:16">
      <c r="B46" s="58"/>
      <c r="P46" s="68"/>
    </row>
    <row r="47" spans="2:16">
      <c r="B47" s="58"/>
      <c r="P47" s="68"/>
    </row>
    <row r="48" spans="2:16">
      <c r="B48" s="58"/>
      <c r="P48" s="68"/>
    </row>
    <row r="49" spans="2:16">
      <c r="B49" s="58"/>
      <c r="P49" s="68"/>
    </row>
    <row r="50" spans="2:16">
      <c r="B50" s="58"/>
      <c r="P50" s="68"/>
    </row>
    <row r="51" spans="2:16">
      <c r="B51" s="58"/>
      <c r="P51" s="68"/>
    </row>
    <row r="52" spans="2:16">
      <c r="B52" s="58"/>
      <c r="P52" s="68"/>
    </row>
    <row r="53" spans="2:16">
      <c r="B53" s="58"/>
      <c r="P53" s="68"/>
    </row>
    <row r="54" spans="2:16">
      <c r="B54" s="58"/>
      <c r="P54" s="68"/>
    </row>
    <row r="55" spans="2:16">
      <c r="B55" s="58"/>
      <c r="P55" s="68"/>
    </row>
    <row r="56" spans="2:16">
      <c r="B56" s="58"/>
      <c r="P56" s="68"/>
    </row>
    <row r="57" spans="2:16">
      <c r="B57" s="58"/>
      <c r="P57" s="68"/>
    </row>
    <row r="58" spans="2:16">
      <c r="B58" s="58"/>
      <c r="P58" s="68"/>
    </row>
    <row r="59" spans="2:16">
      <c r="B59" s="58"/>
      <c r="P59" s="68"/>
    </row>
    <row r="60" spans="2:16">
      <c r="B60" s="58"/>
      <c r="P60" s="68"/>
    </row>
    <row r="61" spans="2:16">
      <c r="B61" s="58"/>
      <c r="P61" s="68"/>
    </row>
    <row r="62" spans="2:16">
      <c r="B62" s="58"/>
      <c r="P62" s="68"/>
    </row>
    <row r="63" spans="2:16">
      <c r="B63" s="58"/>
      <c r="P63" s="68"/>
    </row>
    <row r="64" spans="2:16">
      <c r="B64" s="58"/>
      <c r="P64" s="68"/>
    </row>
    <row r="65" spans="2:16">
      <c r="B65" s="58"/>
      <c r="P65" s="68"/>
    </row>
    <row r="66" spans="2:16">
      <c r="B66" s="58"/>
      <c r="P66" s="68"/>
    </row>
    <row r="67" spans="2:16">
      <c r="B67" s="58"/>
      <c r="P67" s="68"/>
    </row>
    <row r="68" spans="2:16">
      <c r="B68" s="58"/>
      <c r="P68" s="68"/>
    </row>
    <row r="69" spans="2:16">
      <c r="B69" s="58"/>
      <c r="P69" s="68"/>
    </row>
    <row r="70" spans="2:16">
      <c r="B70" s="58"/>
      <c r="P70" s="68"/>
    </row>
    <row r="71" spans="2:16">
      <c r="B71" s="58"/>
      <c r="P71" s="68"/>
    </row>
    <row r="72" spans="2:16">
      <c r="B72" s="58"/>
      <c r="P72" s="68"/>
    </row>
    <row r="73" spans="2:16">
      <c r="B73" s="58"/>
      <c r="P73" s="68"/>
    </row>
    <row r="74" spans="2:16">
      <c r="B74" s="58"/>
      <c r="P74" s="68"/>
    </row>
    <row r="75" spans="2:16">
      <c r="B75" s="58"/>
      <c r="P75" s="68"/>
    </row>
    <row r="76" spans="2:16">
      <c r="B76" s="58"/>
      <c r="P76" s="68"/>
    </row>
    <row r="77" spans="2:16">
      <c r="B77" s="58"/>
      <c r="P77" s="68"/>
    </row>
    <row r="78" spans="2:16">
      <c r="B78" s="58"/>
      <c r="P78" s="68"/>
    </row>
    <row r="79" spans="2:16">
      <c r="B79" s="58"/>
      <c r="P79" s="68"/>
    </row>
    <row r="80" spans="2:16">
      <c r="B80" s="58"/>
      <c r="P80" s="68"/>
    </row>
    <row r="81" spans="2:16">
      <c r="B81" s="58"/>
      <c r="P81" s="68"/>
    </row>
    <row r="82" spans="2:16">
      <c r="B82" s="58"/>
      <c r="P82" s="68"/>
    </row>
    <row r="83" spans="2:16">
      <c r="B83" s="58"/>
      <c r="P83" s="68"/>
    </row>
    <row r="84" spans="2:16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M2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625" style="3" customWidth="1"/>
    <col min="3" max="3" width="9.625" style="3" customWidth="1"/>
    <col min="4" max="9" width="13.125" style="3" customWidth="1"/>
    <col min="10" max="12" width="20.625" style="3" customWidth="1"/>
    <col min="13" max="13" width="5.625" style="2" customWidth="1"/>
    <col min="14" max="16384" width="9" style="3"/>
  </cols>
  <sheetData>
    <row r="1" spans="1:12" ht="16.5" customHeight="1">
      <c r="A1" s="2" t="s">
        <v>126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6.5" customHeight="1">
      <c r="A2" s="2" t="s">
        <v>125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" width="5.625" style="54" customWidth="1"/>
    <col min="17" max="17" width="2" style="3" customWidth="1"/>
    <col min="18" max="16384" width="9" style="3"/>
  </cols>
  <sheetData>
    <row r="1" spans="1:16">
      <c r="A1" s="54" t="s">
        <v>154</v>
      </c>
    </row>
    <row r="2" spans="1:16">
      <c r="A2" s="54" t="s">
        <v>158</v>
      </c>
    </row>
    <row r="4" spans="1:16" ht="13.5" customHeight="1">
      <c r="B4" s="55"/>
      <c r="C4" s="56"/>
      <c r="D4" s="56"/>
      <c r="E4" s="56"/>
      <c r="F4" s="56"/>
      <c r="G4" s="57"/>
    </row>
    <row r="5" spans="1:16" ht="13.5" customHeight="1">
      <c r="B5" s="58"/>
      <c r="C5" s="59"/>
      <c r="D5" s="73">
        <v>44180</v>
      </c>
      <c r="E5" s="45" t="s">
        <v>165</v>
      </c>
      <c r="F5" s="73">
        <v>48100</v>
      </c>
      <c r="G5" s="60" t="s">
        <v>166</v>
      </c>
    </row>
    <row r="6" spans="1:16">
      <c r="B6" s="58"/>
      <c r="D6" s="73"/>
      <c r="E6" s="45"/>
      <c r="F6" s="73"/>
      <c r="G6" s="60"/>
    </row>
    <row r="7" spans="1:16">
      <c r="B7" s="58"/>
      <c r="C7" s="61"/>
      <c r="D7" s="73">
        <v>40260</v>
      </c>
      <c r="E7" s="45" t="s">
        <v>165</v>
      </c>
      <c r="F7" s="73">
        <v>44180</v>
      </c>
      <c r="G7" s="60" t="s">
        <v>167</v>
      </c>
    </row>
    <row r="8" spans="1:16">
      <c r="B8" s="58"/>
      <c r="D8" s="73"/>
      <c r="E8" s="45"/>
      <c r="F8" s="73"/>
      <c r="G8" s="60"/>
    </row>
    <row r="9" spans="1:16">
      <c r="B9" s="58"/>
      <c r="C9" s="62"/>
      <c r="D9" s="73">
        <v>36340</v>
      </c>
      <c r="E9" s="45" t="s">
        <v>165</v>
      </c>
      <c r="F9" s="73">
        <v>40260</v>
      </c>
      <c r="G9" s="60" t="s">
        <v>167</v>
      </c>
    </row>
    <row r="10" spans="1:16">
      <c r="B10" s="58"/>
      <c r="D10" s="73"/>
      <c r="E10" s="45"/>
      <c r="F10" s="73"/>
      <c r="G10" s="60"/>
    </row>
    <row r="11" spans="1:16">
      <c r="B11" s="58"/>
      <c r="C11" s="63"/>
      <c r="D11" s="73">
        <v>32420</v>
      </c>
      <c r="E11" s="45" t="s">
        <v>165</v>
      </c>
      <c r="F11" s="73">
        <v>36340</v>
      </c>
      <c r="G11" s="60" t="s">
        <v>167</v>
      </c>
    </row>
    <row r="12" spans="1:16">
      <c r="B12" s="58"/>
      <c r="D12" s="73"/>
      <c r="E12" s="45"/>
      <c r="F12" s="73"/>
      <c r="G12" s="60"/>
    </row>
    <row r="13" spans="1:16">
      <c r="B13" s="58"/>
      <c r="C13" s="64"/>
      <c r="D13" s="73">
        <v>28500</v>
      </c>
      <c r="E13" s="45" t="s">
        <v>165</v>
      </c>
      <c r="F13" s="73">
        <v>32420</v>
      </c>
      <c r="G13" s="60" t="s">
        <v>167</v>
      </c>
    </row>
    <row r="14" spans="1:16">
      <c r="B14" s="65"/>
      <c r="C14" s="66"/>
      <c r="D14" s="66"/>
      <c r="E14" s="66"/>
      <c r="F14" s="66"/>
      <c r="G14" s="67"/>
    </row>
    <row r="16" spans="1:16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2:16">
      <c r="B17" s="58"/>
      <c r="P17" s="68"/>
    </row>
    <row r="18" spans="2:16">
      <c r="B18" s="58"/>
      <c r="P18" s="68"/>
    </row>
    <row r="19" spans="2:16">
      <c r="B19" s="58"/>
      <c r="P19" s="68"/>
    </row>
    <row r="20" spans="2:16">
      <c r="B20" s="58"/>
      <c r="P20" s="68"/>
    </row>
    <row r="21" spans="2:16">
      <c r="B21" s="58"/>
      <c r="P21" s="68"/>
    </row>
    <row r="22" spans="2:16">
      <c r="B22" s="58"/>
      <c r="P22" s="68"/>
    </row>
    <row r="23" spans="2:16">
      <c r="B23" s="58"/>
      <c r="P23" s="68"/>
    </row>
    <row r="24" spans="2:16">
      <c r="B24" s="58"/>
      <c r="P24" s="68"/>
    </row>
    <row r="25" spans="2:16">
      <c r="B25" s="58"/>
      <c r="P25" s="68"/>
    </row>
    <row r="26" spans="2:16">
      <c r="B26" s="58"/>
      <c r="P26" s="68"/>
    </row>
    <row r="27" spans="2:16">
      <c r="B27" s="58"/>
      <c r="P27" s="68"/>
    </row>
    <row r="28" spans="2:16">
      <c r="B28" s="58"/>
      <c r="P28" s="68"/>
    </row>
    <row r="29" spans="2:16">
      <c r="B29" s="58"/>
      <c r="P29" s="68"/>
    </row>
    <row r="30" spans="2:16">
      <c r="B30" s="58"/>
      <c r="P30" s="68"/>
    </row>
    <row r="31" spans="2:16">
      <c r="B31" s="58"/>
      <c r="P31" s="68"/>
    </row>
    <row r="32" spans="2:16">
      <c r="B32" s="58"/>
      <c r="P32" s="68"/>
    </row>
    <row r="33" spans="2:16">
      <c r="B33" s="58"/>
      <c r="P33" s="68"/>
    </row>
    <row r="34" spans="2:16">
      <c r="B34" s="58"/>
      <c r="P34" s="68"/>
    </row>
    <row r="35" spans="2:16">
      <c r="B35" s="58"/>
      <c r="P35" s="68"/>
    </row>
    <row r="36" spans="2:16">
      <c r="B36" s="58"/>
      <c r="P36" s="68"/>
    </row>
    <row r="37" spans="2:16">
      <c r="B37" s="58"/>
      <c r="P37" s="68"/>
    </row>
    <row r="38" spans="2:16">
      <c r="B38" s="58"/>
      <c r="P38" s="68"/>
    </row>
    <row r="39" spans="2:16">
      <c r="B39" s="58"/>
      <c r="P39" s="68"/>
    </row>
    <row r="40" spans="2:16">
      <c r="B40" s="58"/>
      <c r="P40" s="68"/>
    </row>
    <row r="41" spans="2:16">
      <c r="B41" s="58"/>
      <c r="P41" s="68"/>
    </row>
    <row r="42" spans="2:16">
      <c r="B42" s="58"/>
      <c r="P42" s="68"/>
    </row>
    <row r="43" spans="2:16">
      <c r="B43" s="58"/>
      <c r="P43" s="68"/>
    </row>
    <row r="44" spans="2:16">
      <c r="B44" s="58"/>
      <c r="P44" s="68"/>
    </row>
    <row r="45" spans="2:16">
      <c r="B45" s="58"/>
      <c r="P45" s="68"/>
    </row>
    <row r="46" spans="2:16">
      <c r="B46" s="58"/>
      <c r="P46" s="68"/>
    </row>
    <row r="47" spans="2:16">
      <c r="B47" s="58"/>
      <c r="P47" s="68"/>
    </row>
    <row r="48" spans="2:16">
      <c r="B48" s="58"/>
      <c r="P48" s="68"/>
    </row>
    <row r="49" spans="2:16">
      <c r="B49" s="58"/>
      <c r="P49" s="68"/>
    </row>
    <row r="50" spans="2:16">
      <c r="B50" s="58"/>
      <c r="P50" s="68"/>
    </row>
    <row r="51" spans="2:16">
      <c r="B51" s="58"/>
      <c r="P51" s="68"/>
    </row>
    <row r="52" spans="2:16">
      <c r="B52" s="58"/>
      <c r="P52" s="68"/>
    </row>
    <row r="53" spans="2:16">
      <c r="B53" s="58"/>
      <c r="P53" s="68"/>
    </row>
    <row r="54" spans="2:16">
      <c r="B54" s="58"/>
      <c r="P54" s="68"/>
    </row>
    <row r="55" spans="2:16">
      <c r="B55" s="58"/>
      <c r="P55" s="68"/>
    </row>
    <row r="56" spans="2:16">
      <c r="B56" s="58"/>
      <c r="P56" s="68"/>
    </row>
    <row r="57" spans="2:16">
      <c r="B57" s="58"/>
      <c r="P57" s="68"/>
    </row>
    <row r="58" spans="2:16">
      <c r="B58" s="58"/>
      <c r="P58" s="68"/>
    </row>
    <row r="59" spans="2:16">
      <c r="B59" s="58"/>
      <c r="P59" s="68"/>
    </row>
    <row r="60" spans="2:16">
      <c r="B60" s="58"/>
      <c r="P60" s="68"/>
    </row>
    <row r="61" spans="2:16">
      <c r="B61" s="58"/>
      <c r="P61" s="68"/>
    </row>
    <row r="62" spans="2:16">
      <c r="B62" s="58"/>
      <c r="P62" s="68"/>
    </row>
    <row r="63" spans="2:16">
      <c r="B63" s="58"/>
      <c r="P63" s="68"/>
    </row>
    <row r="64" spans="2:16">
      <c r="B64" s="58"/>
      <c r="P64" s="68"/>
    </row>
    <row r="65" spans="2:16">
      <c r="B65" s="58"/>
      <c r="P65" s="68"/>
    </row>
    <row r="66" spans="2:16">
      <c r="B66" s="58"/>
      <c r="P66" s="68"/>
    </row>
    <row r="67" spans="2:16">
      <c r="B67" s="58"/>
      <c r="P67" s="68"/>
    </row>
    <row r="68" spans="2:16">
      <c r="B68" s="58"/>
      <c r="P68" s="68"/>
    </row>
    <row r="69" spans="2:16">
      <c r="B69" s="58"/>
      <c r="P69" s="68"/>
    </row>
    <row r="70" spans="2:16">
      <c r="B70" s="58"/>
      <c r="P70" s="68"/>
    </row>
    <row r="71" spans="2:16">
      <c r="B71" s="58"/>
      <c r="P71" s="68"/>
    </row>
    <row r="72" spans="2:16">
      <c r="B72" s="58"/>
      <c r="P72" s="68"/>
    </row>
    <row r="73" spans="2:16">
      <c r="B73" s="58"/>
      <c r="P73" s="68"/>
    </row>
    <row r="74" spans="2:16">
      <c r="B74" s="58"/>
      <c r="P74" s="68"/>
    </row>
    <row r="75" spans="2:16">
      <c r="B75" s="58"/>
      <c r="P75" s="68"/>
    </row>
    <row r="76" spans="2:16">
      <c r="B76" s="58"/>
      <c r="P76" s="68"/>
    </row>
    <row r="77" spans="2:16">
      <c r="B77" s="58"/>
      <c r="P77" s="68"/>
    </row>
    <row r="78" spans="2:16">
      <c r="B78" s="58"/>
      <c r="P78" s="68"/>
    </row>
    <row r="79" spans="2:16">
      <c r="B79" s="58"/>
      <c r="P79" s="68"/>
    </row>
    <row r="80" spans="2:16">
      <c r="B80" s="58"/>
      <c r="P80" s="68"/>
    </row>
    <row r="81" spans="2:16">
      <c r="B81" s="58"/>
      <c r="P81" s="68"/>
    </row>
    <row r="82" spans="2:16">
      <c r="B82" s="58"/>
      <c r="P82" s="68"/>
    </row>
    <row r="83" spans="2:16">
      <c r="B83" s="58"/>
      <c r="P83" s="68"/>
    </row>
    <row r="84" spans="2:16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111</v>
      </c>
    </row>
    <row r="2" spans="1:1" ht="16.5" customHeight="1">
      <c r="A2" s="2" t="s">
        <v>110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" width="5.625" style="54" customWidth="1"/>
    <col min="17" max="17" width="2" style="3" customWidth="1"/>
    <col min="18" max="16384" width="9" style="3"/>
  </cols>
  <sheetData>
    <row r="1" spans="1:16">
      <c r="A1" s="54" t="s">
        <v>155</v>
      </c>
    </row>
    <row r="2" spans="1:16">
      <c r="A2" s="54" t="s">
        <v>158</v>
      </c>
    </row>
    <row r="4" spans="1:16" ht="13.5" customHeight="1">
      <c r="B4" s="55"/>
      <c r="C4" s="56"/>
      <c r="D4" s="56"/>
      <c r="E4" s="56"/>
      <c r="F4" s="56"/>
      <c r="G4" s="57"/>
    </row>
    <row r="5" spans="1:16" ht="13.5" customHeight="1">
      <c r="B5" s="58"/>
      <c r="C5" s="59"/>
      <c r="D5" s="75">
        <v>987800</v>
      </c>
      <c r="E5" s="45" t="s">
        <v>165</v>
      </c>
      <c r="F5" s="75">
        <v>1043500</v>
      </c>
      <c r="G5" s="60" t="s">
        <v>166</v>
      </c>
    </row>
    <row r="6" spans="1:16">
      <c r="B6" s="58"/>
      <c r="D6" s="73"/>
      <c r="E6" s="45"/>
      <c r="F6" s="73"/>
      <c r="G6" s="60"/>
    </row>
    <row r="7" spans="1:16">
      <c r="B7" s="58"/>
      <c r="C7" s="61"/>
      <c r="D7" s="73">
        <v>932100</v>
      </c>
      <c r="E7" s="45" t="s">
        <v>165</v>
      </c>
      <c r="F7" s="75">
        <v>987800</v>
      </c>
      <c r="G7" s="60" t="s">
        <v>167</v>
      </c>
    </row>
    <row r="8" spans="1:16">
      <c r="B8" s="58"/>
      <c r="D8" s="73"/>
      <c r="E8" s="45"/>
      <c r="F8" s="73"/>
      <c r="G8" s="60"/>
    </row>
    <row r="9" spans="1:16">
      <c r="B9" s="58"/>
      <c r="C9" s="62"/>
      <c r="D9" s="73">
        <v>876400</v>
      </c>
      <c r="E9" s="45" t="s">
        <v>165</v>
      </c>
      <c r="F9" s="73">
        <v>932100</v>
      </c>
      <c r="G9" s="60" t="s">
        <v>167</v>
      </c>
    </row>
    <row r="10" spans="1:16">
      <c r="B10" s="58"/>
      <c r="D10" s="73"/>
      <c r="E10" s="45"/>
      <c r="F10" s="73"/>
      <c r="G10" s="60"/>
    </row>
    <row r="11" spans="1:16">
      <c r="B11" s="58"/>
      <c r="C11" s="63"/>
      <c r="D11" s="73">
        <v>820700</v>
      </c>
      <c r="E11" s="45" t="s">
        <v>165</v>
      </c>
      <c r="F11" s="73">
        <v>876400</v>
      </c>
      <c r="G11" s="60" t="s">
        <v>167</v>
      </c>
    </row>
    <row r="12" spans="1:16">
      <c r="B12" s="58"/>
      <c r="D12" s="73"/>
      <c r="E12" s="45"/>
      <c r="F12" s="73"/>
      <c r="G12" s="60"/>
    </row>
    <row r="13" spans="1:16">
      <c r="B13" s="58"/>
      <c r="C13" s="64"/>
      <c r="D13" s="73">
        <v>765000</v>
      </c>
      <c r="E13" s="45" t="s">
        <v>165</v>
      </c>
      <c r="F13" s="73">
        <v>820700</v>
      </c>
      <c r="G13" s="60" t="s">
        <v>167</v>
      </c>
    </row>
    <row r="14" spans="1:16">
      <c r="B14" s="65"/>
      <c r="C14" s="66"/>
      <c r="D14" s="66"/>
      <c r="E14" s="66"/>
      <c r="F14" s="66"/>
      <c r="G14" s="67"/>
    </row>
    <row r="16" spans="1:16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2:16">
      <c r="B17" s="58"/>
      <c r="P17" s="68"/>
    </row>
    <row r="18" spans="2:16">
      <c r="B18" s="58"/>
      <c r="P18" s="68"/>
    </row>
    <row r="19" spans="2:16">
      <c r="B19" s="58"/>
      <c r="P19" s="68"/>
    </row>
    <row r="20" spans="2:16">
      <c r="B20" s="58"/>
      <c r="P20" s="68"/>
    </row>
    <row r="21" spans="2:16">
      <c r="B21" s="58"/>
      <c r="P21" s="68"/>
    </row>
    <row r="22" spans="2:16">
      <c r="B22" s="58"/>
      <c r="P22" s="68"/>
    </row>
    <row r="23" spans="2:16">
      <c r="B23" s="58"/>
      <c r="P23" s="68"/>
    </row>
    <row r="24" spans="2:16">
      <c r="B24" s="58"/>
      <c r="P24" s="68"/>
    </row>
    <row r="25" spans="2:16">
      <c r="B25" s="58"/>
      <c r="P25" s="68"/>
    </row>
    <row r="26" spans="2:16">
      <c r="B26" s="58"/>
      <c r="P26" s="68"/>
    </row>
    <row r="27" spans="2:16">
      <c r="B27" s="58"/>
      <c r="P27" s="68"/>
    </row>
    <row r="28" spans="2:16">
      <c r="B28" s="58"/>
      <c r="P28" s="68"/>
    </row>
    <row r="29" spans="2:16">
      <c r="B29" s="58"/>
      <c r="P29" s="68"/>
    </row>
    <row r="30" spans="2:16">
      <c r="B30" s="58"/>
      <c r="P30" s="68"/>
    </row>
    <row r="31" spans="2:16">
      <c r="B31" s="58"/>
      <c r="P31" s="68"/>
    </row>
    <row r="32" spans="2:16">
      <c r="B32" s="58"/>
      <c r="P32" s="68"/>
    </row>
    <row r="33" spans="2:16">
      <c r="B33" s="58"/>
      <c r="P33" s="68"/>
    </row>
    <row r="34" spans="2:16">
      <c r="B34" s="58"/>
      <c r="P34" s="68"/>
    </row>
    <row r="35" spans="2:16">
      <c r="B35" s="58"/>
      <c r="P35" s="68"/>
    </row>
    <row r="36" spans="2:16">
      <c r="B36" s="58"/>
      <c r="P36" s="68"/>
    </row>
    <row r="37" spans="2:16">
      <c r="B37" s="58"/>
      <c r="P37" s="68"/>
    </row>
    <row r="38" spans="2:16">
      <c r="B38" s="58"/>
      <c r="P38" s="68"/>
    </row>
    <row r="39" spans="2:16">
      <c r="B39" s="58"/>
      <c r="P39" s="68"/>
    </row>
    <row r="40" spans="2:16">
      <c r="B40" s="58"/>
      <c r="P40" s="68"/>
    </row>
    <row r="41" spans="2:16">
      <c r="B41" s="58"/>
      <c r="P41" s="68"/>
    </row>
    <row r="42" spans="2:16">
      <c r="B42" s="58"/>
      <c r="P42" s="68"/>
    </row>
    <row r="43" spans="2:16">
      <c r="B43" s="58"/>
      <c r="P43" s="68"/>
    </row>
    <row r="44" spans="2:16">
      <c r="B44" s="58"/>
      <c r="P44" s="68"/>
    </row>
    <row r="45" spans="2:16">
      <c r="B45" s="58"/>
      <c r="P45" s="68"/>
    </row>
    <row r="46" spans="2:16">
      <c r="B46" s="58"/>
      <c r="P46" s="68"/>
    </row>
    <row r="47" spans="2:16">
      <c r="B47" s="58"/>
      <c r="P47" s="68"/>
    </row>
    <row r="48" spans="2:16">
      <c r="B48" s="58"/>
      <c r="P48" s="68"/>
    </row>
    <row r="49" spans="2:16">
      <c r="B49" s="58"/>
      <c r="P49" s="68"/>
    </row>
    <row r="50" spans="2:16">
      <c r="B50" s="58"/>
      <c r="P50" s="68"/>
    </row>
    <row r="51" spans="2:16">
      <c r="B51" s="58"/>
      <c r="P51" s="68"/>
    </row>
    <row r="52" spans="2:16">
      <c r="B52" s="58"/>
      <c r="P52" s="68"/>
    </row>
    <row r="53" spans="2:16">
      <c r="B53" s="58"/>
      <c r="P53" s="68"/>
    </row>
    <row r="54" spans="2:16">
      <c r="B54" s="58"/>
      <c r="P54" s="68"/>
    </row>
    <row r="55" spans="2:16">
      <c r="B55" s="58"/>
      <c r="P55" s="68"/>
    </row>
    <row r="56" spans="2:16">
      <c r="B56" s="58"/>
      <c r="P56" s="68"/>
    </row>
    <row r="57" spans="2:16">
      <c r="B57" s="58"/>
      <c r="P57" s="68"/>
    </row>
    <row r="58" spans="2:16">
      <c r="B58" s="58"/>
      <c r="P58" s="68"/>
    </row>
    <row r="59" spans="2:16">
      <c r="B59" s="58"/>
      <c r="P59" s="68"/>
    </row>
    <row r="60" spans="2:16">
      <c r="B60" s="58"/>
      <c r="P60" s="68"/>
    </row>
    <row r="61" spans="2:16">
      <c r="B61" s="58"/>
      <c r="P61" s="68"/>
    </row>
    <row r="62" spans="2:16">
      <c r="B62" s="58"/>
      <c r="P62" s="68"/>
    </row>
    <row r="63" spans="2:16">
      <c r="B63" s="58"/>
      <c r="P63" s="68"/>
    </row>
    <row r="64" spans="2:16">
      <c r="B64" s="58"/>
      <c r="P64" s="68"/>
    </row>
    <row r="65" spans="2:16">
      <c r="B65" s="58"/>
      <c r="P65" s="68"/>
    </row>
    <row r="66" spans="2:16">
      <c r="B66" s="58"/>
      <c r="P66" s="68"/>
    </row>
    <row r="67" spans="2:16">
      <c r="B67" s="58"/>
      <c r="P67" s="68"/>
    </row>
    <row r="68" spans="2:16">
      <c r="B68" s="58"/>
      <c r="P68" s="68"/>
    </row>
    <row r="69" spans="2:16">
      <c r="B69" s="58"/>
      <c r="P69" s="68"/>
    </row>
    <row r="70" spans="2:16">
      <c r="B70" s="58"/>
      <c r="P70" s="68"/>
    </row>
    <row r="71" spans="2:16">
      <c r="B71" s="58"/>
      <c r="P71" s="68"/>
    </row>
    <row r="72" spans="2:16">
      <c r="B72" s="58"/>
      <c r="P72" s="68"/>
    </row>
    <row r="73" spans="2:16">
      <c r="B73" s="58"/>
      <c r="P73" s="68"/>
    </row>
    <row r="74" spans="2:16">
      <c r="B74" s="58"/>
      <c r="P74" s="68"/>
    </row>
    <row r="75" spans="2:16">
      <c r="B75" s="58"/>
      <c r="P75" s="68"/>
    </row>
    <row r="76" spans="2:16">
      <c r="B76" s="58"/>
      <c r="P76" s="68"/>
    </row>
    <row r="77" spans="2:16">
      <c r="B77" s="58"/>
      <c r="P77" s="68"/>
    </row>
    <row r="78" spans="2:16">
      <c r="B78" s="58"/>
      <c r="P78" s="68"/>
    </row>
    <row r="79" spans="2:16">
      <c r="B79" s="58"/>
      <c r="P79" s="68"/>
    </row>
    <row r="80" spans="2:16">
      <c r="B80" s="58"/>
      <c r="P80" s="68"/>
    </row>
    <row r="81" spans="2:16">
      <c r="B81" s="58"/>
      <c r="P81" s="68"/>
    </row>
    <row r="82" spans="2:16">
      <c r="B82" s="58"/>
      <c r="P82" s="68"/>
    </row>
    <row r="83" spans="2:16">
      <c r="B83" s="58"/>
      <c r="P83" s="68"/>
    </row>
    <row r="84" spans="2:16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14"/>
  <sheetViews>
    <sheetView showGridLines="0" zoomScaleNormal="100" zoomScaleSheetLayoutView="100" workbookViewId="0"/>
  </sheetViews>
  <sheetFormatPr defaultColWidth="9" defaultRowHeight="13.5"/>
  <cols>
    <col min="1" max="1" width="4.5" style="3" customWidth="1"/>
    <col min="2" max="2" width="3.625" style="3" customWidth="1"/>
    <col min="3" max="3" width="11.625" style="3" customWidth="1"/>
    <col min="4" max="15" width="8.625" style="3" customWidth="1"/>
    <col min="16" max="17" width="9" style="3"/>
    <col min="18" max="18" width="11.375" style="3" bestFit="1" customWidth="1"/>
    <col min="19" max="19" width="10" style="3" customWidth="1"/>
    <col min="20" max="20" width="11.375" style="3" bestFit="1" customWidth="1"/>
    <col min="21" max="21" width="9.25" style="3" bestFit="1" customWidth="1"/>
    <col min="22" max="22" width="11.375" style="3" bestFit="1" customWidth="1"/>
    <col min="23" max="23" width="10" style="3" bestFit="1" customWidth="1"/>
    <col min="24" max="24" width="11.375" style="3" bestFit="1" customWidth="1"/>
    <col min="25" max="25" width="9.125" style="3" bestFit="1" customWidth="1"/>
    <col min="26" max="26" width="9.125" style="3" customWidth="1"/>
    <col min="27" max="27" width="11.375" style="3" bestFit="1" customWidth="1"/>
    <col min="28" max="28" width="9.125" style="3" bestFit="1" customWidth="1"/>
    <col min="29" max="29" width="9.125" style="3" customWidth="1"/>
    <col min="30" max="30" width="9" style="3"/>
    <col min="31" max="31" width="9.5" style="3" bestFit="1" customWidth="1"/>
    <col min="32" max="32" width="9.125" style="3" bestFit="1" customWidth="1"/>
    <col min="33" max="33" width="9.5" style="3" bestFit="1" customWidth="1"/>
    <col min="34" max="36" width="9.125" style="3" bestFit="1" customWidth="1"/>
    <col min="37" max="16384" width="9" style="3"/>
  </cols>
  <sheetData>
    <row r="1" spans="1:36" ht="16.5" customHeight="1">
      <c r="A1" s="2" t="s">
        <v>119</v>
      </c>
    </row>
    <row r="2" spans="1:36" ht="16.5" customHeight="1">
      <c r="A2" s="4" t="s">
        <v>120</v>
      </c>
    </row>
    <row r="3" spans="1:36" ht="16.5" customHeight="1">
      <c r="B3" s="148"/>
      <c r="C3" s="148" t="s">
        <v>104</v>
      </c>
      <c r="D3" s="5" t="s">
        <v>66</v>
      </c>
      <c r="E3" s="148" t="s">
        <v>67</v>
      </c>
      <c r="F3" s="148"/>
      <c r="G3" s="148"/>
      <c r="H3" s="148"/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5" t="s">
        <v>73</v>
      </c>
      <c r="O3" s="5" t="s">
        <v>74</v>
      </c>
      <c r="R3" s="3" t="s">
        <v>142</v>
      </c>
    </row>
    <row r="4" spans="1:36" ht="26.25" customHeight="1">
      <c r="B4" s="148"/>
      <c r="C4" s="148"/>
      <c r="D4" s="143" t="s">
        <v>75</v>
      </c>
      <c r="E4" s="149" t="s">
        <v>76</v>
      </c>
      <c r="F4" s="150"/>
      <c r="G4" s="150"/>
      <c r="H4" s="151"/>
      <c r="I4" s="143" t="s">
        <v>77</v>
      </c>
      <c r="J4" s="143" t="s">
        <v>134</v>
      </c>
      <c r="K4" s="141" t="s">
        <v>135</v>
      </c>
      <c r="L4" s="141" t="s">
        <v>109</v>
      </c>
      <c r="M4" s="141" t="s">
        <v>136</v>
      </c>
      <c r="N4" s="141" t="s">
        <v>108</v>
      </c>
      <c r="O4" s="141" t="s">
        <v>163</v>
      </c>
      <c r="R4" s="154" t="s">
        <v>107</v>
      </c>
      <c r="S4" s="155"/>
      <c r="T4" s="158" t="s">
        <v>106</v>
      </c>
      <c r="U4" s="159"/>
      <c r="V4" s="154" t="s">
        <v>105</v>
      </c>
      <c r="W4" s="155"/>
      <c r="X4" s="164" t="s">
        <v>84</v>
      </c>
      <c r="Y4" s="164"/>
      <c r="Z4" s="164"/>
      <c r="AA4" s="164" t="s">
        <v>164</v>
      </c>
      <c r="AB4" s="164"/>
      <c r="AC4" s="164"/>
      <c r="AD4" s="20"/>
      <c r="AE4" s="167" t="s">
        <v>171</v>
      </c>
      <c r="AF4" s="167" t="s">
        <v>173</v>
      </c>
      <c r="AG4" s="167" t="s">
        <v>172</v>
      </c>
      <c r="AH4" s="167" t="s">
        <v>174</v>
      </c>
      <c r="AI4" s="168" t="s">
        <v>175</v>
      </c>
      <c r="AJ4" s="165"/>
    </row>
    <row r="5" spans="1:36" ht="26.25" customHeight="1">
      <c r="B5" s="148"/>
      <c r="C5" s="148"/>
      <c r="D5" s="144"/>
      <c r="E5" s="6" t="s">
        <v>78</v>
      </c>
      <c r="F5" s="7" t="s">
        <v>79</v>
      </c>
      <c r="G5" s="8" t="s">
        <v>80</v>
      </c>
      <c r="H5" s="9" t="s">
        <v>81</v>
      </c>
      <c r="I5" s="144"/>
      <c r="J5" s="144"/>
      <c r="K5" s="142"/>
      <c r="L5" s="142"/>
      <c r="M5" s="142"/>
      <c r="N5" s="142"/>
      <c r="O5" s="142"/>
      <c r="R5" s="156"/>
      <c r="S5" s="157"/>
      <c r="T5" s="160"/>
      <c r="U5" s="161"/>
      <c r="V5" s="162"/>
      <c r="W5" s="163"/>
      <c r="X5" s="164"/>
      <c r="Y5" s="164"/>
      <c r="Z5" s="164"/>
      <c r="AA5" s="164"/>
      <c r="AB5" s="164"/>
      <c r="AC5" s="164"/>
      <c r="AD5" s="20"/>
      <c r="AE5" s="167"/>
      <c r="AF5" s="167"/>
      <c r="AG5" s="167"/>
      <c r="AH5" s="167"/>
      <c r="AI5" s="169"/>
      <c r="AJ5" s="166"/>
    </row>
    <row r="6" spans="1:36">
      <c r="B6" s="10">
        <v>1</v>
      </c>
      <c r="C6" s="18" t="s">
        <v>1</v>
      </c>
      <c r="D6" s="126">
        <v>149036</v>
      </c>
      <c r="E6" s="127">
        <v>2261276</v>
      </c>
      <c r="F6" s="128">
        <v>94952</v>
      </c>
      <c r="G6" s="129">
        <v>1498730</v>
      </c>
      <c r="H6" s="91">
        <f t="shared" ref="H6:H13" si="0">SUM(E6:G6)</f>
        <v>3854958</v>
      </c>
      <c r="I6" s="126">
        <v>121246049800</v>
      </c>
      <c r="J6" s="126">
        <v>139480</v>
      </c>
      <c r="K6" s="92">
        <f>IFERROR(I6/D6,0)</f>
        <v>813535.31898333284</v>
      </c>
      <c r="L6" s="92">
        <f>IFERROR(I6/H6,0)</f>
        <v>31451.9768568166</v>
      </c>
      <c r="M6" s="92">
        <f>IFERROR(I6/J6,0)</f>
        <v>869271.93719529686</v>
      </c>
      <c r="N6" s="99">
        <f>IFERROR(H6/D6,0)</f>
        <v>25.865951850559597</v>
      </c>
      <c r="O6" s="11">
        <f>IFERROR(J6/D6,0)</f>
        <v>0.93588126358732115</v>
      </c>
      <c r="R6" s="12" t="str">
        <f t="shared" ref="R6:R13" si="1">INDEX($C$6:$C$13,MATCH(S6,K$6:K$13,0))</f>
        <v>泉州医療圏</v>
      </c>
      <c r="S6" s="108">
        <f t="shared" ref="S6:S13" si="2">LARGE(K$6:K$13,ROW(A1))</f>
        <v>894311.83610616496</v>
      </c>
      <c r="T6" s="12" t="str">
        <f t="shared" ref="T6:T13" si="3">INDEX($C$6:$C$13,MATCH(U6,L$6:L$13,0))</f>
        <v>泉州医療圏</v>
      </c>
      <c r="U6" s="108">
        <f t="shared" ref="U6:U13" si="4">LARGE(L$6:L$13,ROW(A1))</f>
        <v>37960.392415796669</v>
      </c>
      <c r="V6" s="12" t="str">
        <f t="shared" ref="V6:V13" si="5">INDEX($C$6:$C$13,MATCH(W6,M$6:M$13,0))</f>
        <v>大阪市医療圏</v>
      </c>
      <c r="W6" s="108">
        <f t="shared" ref="W6:W13" si="6">LARGE(M$6:M$13,ROW(A1))</f>
        <v>963913.54168503697</v>
      </c>
      <c r="X6" s="12" t="str">
        <f t="shared" ref="X6:X13" si="7">INDEX($C$6:$C$13,MATCH(Y6,N$6:N$13,0))</f>
        <v>豊能医療圏</v>
      </c>
      <c r="Y6" s="109">
        <f>LARGE(N$6:N$13,ROW(A1))</f>
        <v>25.865951850559597</v>
      </c>
      <c r="Z6" s="110">
        <f>ROUND(Y6,1)</f>
        <v>25.9</v>
      </c>
      <c r="AA6" s="77" t="str">
        <f t="shared" ref="AA6:AA13" si="8">INDEX($C$6:$C$13,MATCH(AB6,O$6:O$13,0))</f>
        <v>泉州医療圏</v>
      </c>
      <c r="AB6" s="80">
        <f t="shared" ref="AB6:AB13" si="9">LARGE(O$6:O$13,ROW(A1))</f>
        <v>0.9432798636638059</v>
      </c>
      <c r="AC6" s="81">
        <f>ROUND(AB6,3)</f>
        <v>0.94299999999999995</v>
      </c>
      <c r="AE6" s="83">
        <f>$K$14</f>
        <v>858076.51214747573</v>
      </c>
      <c r="AF6" s="83">
        <f>$L$14</f>
        <v>34204.016912108687</v>
      </c>
      <c r="AG6" s="83">
        <f>$M$14</f>
        <v>908100.11697291071</v>
      </c>
      <c r="AH6" s="84">
        <f>ROUND($N$14,1)</f>
        <v>25.1</v>
      </c>
      <c r="AI6" s="85">
        <f>ROUND($O$14,3)</f>
        <v>0.94499999999999995</v>
      </c>
      <c r="AJ6" s="83">
        <v>0</v>
      </c>
    </row>
    <row r="7" spans="1:36">
      <c r="B7" s="10">
        <v>2</v>
      </c>
      <c r="C7" s="18" t="s">
        <v>8</v>
      </c>
      <c r="D7" s="126">
        <v>111560</v>
      </c>
      <c r="E7" s="127">
        <v>1587762</v>
      </c>
      <c r="F7" s="128">
        <v>77770</v>
      </c>
      <c r="G7" s="129">
        <v>1132834</v>
      </c>
      <c r="H7" s="91">
        <f t="shared" si="0"/>
        <v>2798366</v>
      </c>
      <c r="I7" s="126">
        <v>93391562110</v>
      </c>
      <c r="J7" s="126">
        <v>104889</v>
      </c>
      <c r="K7" s="92">
        <f t="shared" ref="K7:K13" si="10">IFERROR(I7/D7,0)</f>
        <v>837142.00528863387</v>
      </c>
      <c r="L7" s="92">
        <f t="shared" ref="L7:L14" si="11">IFERROR(I7/H7,0)</f>
        <v>33373.605207467503</v>
      </c>
      <c r="M7" s="92">
        <f t="shared" ref="M7:M14" si="12">IFERROR(I7/J7,0)</f>
        <v>890384.71250560111</v>
      </c>
      <c r="N7" s="99">
        <f t="shared" ref="N7:N14" si="13">IFERROR(H7/D7,0)</f>
        <v>25.083954822517033</v>
      </c>
      <c r="O7" s="11">
        <f t="shared" ref="O7:O9" si="14">IFERROR(J7/D7,0)</f>
        <v>0.94020258157045533</v>
      </c>
      <c r="R7" s="12" t="str">
        <f t="shared" si="1"/>
        <v>大阪市医療圏</v>
      </c>
      <c r="S7" s="108">
        <f t="shared" si="2"/>
        <v>881588.39063390763</v>
      </c>
      <c r="T7" s="12" t="str">
        <f t="shared" si="3"/>
        <v>堺市医療圏</v>
      </c>
      <c r="U7" s="108">
        <f t="shared" si="4"/>
        <v>36099.590318052753</v>
      </c>
      <c r="V7" s="12" t="str">
        <f t="shared" si="5"/>
        <v>泉州医療圏</v>
      </c>
      <c r="W7" s="108">
        <f t="shared" si="6"/>
        <v>948087.48766517325</v>
      </c>
      <c r="X7" s="12" t="str">
        <f t="shared" si="7"/>
        <v>大阪市医療圏</v>
      </c>
      <c r="Y7" s="109">
        <f t="shared" ref="Y7:Y13" si="15">LARGE(N$6:N$13,ROW(A2))</f>
        <v>25.479250267662231</v>
      </c>
      <c r="Z7" s="110">
        <f t="shared" ref="Z7:Z12" si="16">ROUND(Y7,1)</f>
        <v>25.5</v>
      </c>
      <c r="AA7" s="12" t="str">
        <f t="shared" si="8"/>
        <v>三島医療圏</v>
      </c>
      <c r="AB7" s="82">
        <f t="shared" si="9"/>
        <v>0.94020258157045533</v>
      </c>
      <c r="AC7" s="81">
        <f t="shared" ref="AC7:AC13" si="17">ROUND(AB7,3)</f>
        <v>0.94</v>
      </c>
      <c r="AE7" s="83">
        <f t="shared" ref="AE7:AE13" si="18">$K$14</f>
        <v>858076.51214747573</v>
      </c>
      <c r="AF7" s="83">
        <f t="shared" ref="AF7:AF13" si="19">$L$14</f>
        <v>34204.016912108687</v>
      </c>
      <c r="AG7" s="83">
        <f t="shared" ref="AG7:AG13" si="20">$M$14</f>
        <v>908100.11697291071</v>
      </c>
      <c r="AH7" s="84">
        <f t="shared" ref="AH7:AH13" si="21">ROUND($N$14,1)</f>
        <v>25.1</v>
      </c>
      <c r="AI7" s="85">
        <f t="shared" ref="AI7:AI13" si="22">ROUND($O$14,3)</f>
        <v>0.94499999999999995</v>
      </c>
      <c r="AJ7" s="83">
        <v>0</v>
      </c>
    </row>
    <row r="8" spans="1:36">
      <c r="B8" s="10">
        <v>3</v>
      </c>
      <c r="C8" s="19" t="s">
        <v>13</v>
      </c>
      <c r="D8" s="126">
        <v>177561</v>
      </c>
      <c r="E8" s="127">
        <v>2491343</v>
      </c>
      <c r="F8" s="128">
        <v>114269</v>
      </c>
      <c r="G8" s="129">
        <v>1618074</v>
      </c>
      <c r="H8" s="91">
        <f t="shared" si="0"/>
        <v>4223686</v>
      </c>
      <c r="I8" s="126">
        <v>143436681210</v>
      </c>
      <c r="J8" s="126">
        <v>166300</v>
      </c>
      <c r="K8" s="92">
        <f t="shared" si="10"/>
        <v>807816.36288374139</v>
      </c>
      <c r="L8" s="92">
        <f t="shared" si="11"/>
        <v>33960.072128941407</v>
      </c>
      <c r="M8" s="92">
        <f t="shared" si="12"/>
        <v>862517.62603728205</v>
      </c>
      <c r="N8" s="99">
        <f t="shared" si="13"/>
        <v>23.787239314939654</v>
      </c>
      <c r="O8" s="11">
        <f>IFERROR(J8/D8,0)</f>
        <v>0.93657954167863433</v>
      </c>
      <c r="R8" s="12" t="str">
        <f t="shared" si="1"/>
        <v>堺市医療圏</v>
      </c>
      <c r="S8" s="108">
        <f t="shared" si="2"/>
        <v>851838.17842443555</v>
      </c>
      <c r="T8" s="12" t="str">
        <f t="shared" si="3"/>
        <v>大阪市医療圏</v>
      </c>
      <c r="U8" s="108">
        <f t="shared" si="4"/>
        <v>34600.248491330312</v>
      </c>
      <c r="V8" s="12" t="str">
        <f t="shared" si="5"/>
        <v>堺市医療圏</v>
      </c>
      <c r="W8" s="108">
        <f t="shared" si="6"/>
        <v>927427.07389866246</v>
      </c>
      <c r="X8" s="12" t="str">
        <f t="shared" si="7"/>
        <v>三島医療圏</v>
      </c>
      <c r="Y8" s="109">
        <f t="shared" si="15"/>
        <v>25.083954822517033</v>
      </c>
      <c r="Z8" s="110">
        <f t="shared" si="16"/>
        <v>25.1</v>
      </c>
      <c r="AA8" s="12" t="str">
        <f t="shared" si="8"/>
        <v>南河内医療圏</v>
      </c>
      <c r="AB8" s="82">
        <f t="shared" si="9"/>
        <v>0.94011172089376716</v>
      </c>
      <c r="AC8" s="81">
        <f t="shared" si="17"/>
        <v>0.94</v>
      </c>
      <c r="AE8" s="83">
        <f t="shared" si="18"/>
        <v>858076.51214747573</v>
      </c>
      <c r="AF8" s="83">
        <f t="shared" si="19"/>
        <v>34204.016912108687</v>
      </c>
      <c r="AG8" s="83">
        <f t="shared" si="20"/>
        <v>908100.11697291071</v>
      </c>
      <c r="AH8" s="84">
        <f t="shared" si="21"/>
        <v>25.1</v>
      </c>
      <c r="AI8" s="85">
        <f t="shared" si="22"/>
        <v>0.94499999999999995</v>
      </c>
      <c r="AJ8" s="83">
        <v>0</v>
      </c>
    </row>
    <row r="9" spans="1:36">
      <c r="B9" s="10">
        <v>4</v>
      </c>
      <c r="C9" s="19" t="s">
        <v>21</v>
      </c>
      <c r="D9" s="126">
        <v>126386</v>
      </c>
      <c r="E9" s="127">
        <v>1862274</v>
      </c>
      <c r="F9" s="128">
        <v>78745</v>
      </c>
      <c r="G9" s="129">
        <v>1199174</v>
      </c>
      <c r="H9" s="91">
        <f t="shared" si="0"/>
        <v>3140193</v>
      </c>
      <c r="I9" s="126">
        <v>102519598960</v>
      </c>
      <c r="J9" s="126">
        <v>118740</v>
      </c>
      <c r="K9" s="92">
        <f t="shared" si="10"/>
        <v>811162.62054341461</v>
      </c>
      <c r="L9" s="92">
        <f t="shared" si="11"/>
        <v>32647.547128472677</v>
      </c>
      <c r="M9" s="92">
        <f t="shared" si="12"/>
        <v>863395.64561226207</v>
      </c>
      <c r="N9" s="99">
        <f t="shared" si="13"/>
        <v>24.846050986659915</v>
      </c>
      <c r="O9" s="11">
        <f t="shared" si="14"/>
        <v>0.9395027930308737</v>
      </c>
      <c r="R9" s="12" t="str">
        <f t="shared" si="1"/>
        <v>三島医療圏</v>
      </c>
      <c r="S9" s="108">
        <f t="shared" si="2"/>
        <v>837142.00528863387</v>
      </c>
      <c r="T9" s="12" t="str">
        <f t="shared" si="3"/>
        <v>北河内医療圏</v>
      </c>
      <c r="U9" s="108">
        <f t="shared" si="4"/>
        <v>33960.072128941407</v>
      </c>
      <c r="V9" s="12" t="str">
        <f t="shared" si="5"/>
        <v>三島医療圏</v>
      </c>
      <c r="W9" s="108">
        <f t="shared" si="6"/>
        <v>890384.71250560111</v>
      </c>
      <c r="X9" s="12" t="str">
        <f t="shared" si="7"/>
        <v>中河内医療圏</v>
      </c>
      <c r="Y9" s="109">
        <f t="shared" si="15"/>
        <v>24.846050986659915</v>
      </c>
      <c r="Z9" s="110">
        <f t="shared" si="16"/>
        <v>24.8</v>
      </c>
      <c r="AA9" s="12" t="str">
        <f t="shared" si="8"/>
        <v>中河内医療圏</v>
      </c>
      <c r="AB9" s="82">
        <f t="shared" si="9"/>
        <v>0.9395027930308737</v>
      </c>
      <c r="AC9" s="81">
        <f t="shared" si="17"/>
        <v>0.94</v>
      </c>
      <c r="AE9" s="83">
        <f t="shared" si="18"/>
        <v>858076.51214747573</v>
      </c>
      <c r="AF9" s="83">
        <f t="shared" si="19"/>
        <v>34204.016912108687</v>
      </c>
      <c r="AG9" s="83">
        <f t="shared" si="20"/>
        <v>908100.11697291071</v>
      </c>
      <c r="AH9" s="84">
        <f t="shared" si="21"/>
        <v>25.1</v>
      </c>
      <c r="AI9" s="85">
        <f t="shared" si="22"/>
        <v>0.94499999999999995</v>
      </c>
      <c r="AJ9" s="83">
        <v>0</v>
      </c>
    </row>
    <row r="10" spans="1:36">
      <c r="B10" s="10">
        <v>5</v>
      </c>
      <c r="C10" s="19" t="s">
        <v>25</v>
      </c>
      <c r="D10" s="126">
        <v>102040</v>
      </c>
      <c r="E10" s="127">
        <v>1448447</v>
      </c>
      <c r="F10" s="128">
        <v>69437</v>
      </c>
      <c r="G10" s="129">
        <v>931394</v>
      </c>
      <c r="H10" s="91">
        <f t="shared" si="0"/>
        <v>2449278</v>
      </c>
      <c r="I10" s="126">
        <v>81688163230</v>
      </c>
      <c r="J10" s="126">
        <v>95929</v>
      </c>
      <c r="K10" s="92">
        <f t="shared" si="10"/>
        <v>800550.40405723243</v>
      </c>
      <c r="L10" s="92">
        <f t="shared" si="11"/>
        <v>33351.936052175377</v>
      </c>
      <c r="M10" s="92">
        <f t="shared" si="12"/>
        <v>851548.15780420939</v>
      </c>
      <c r="N10" s="99">
        <f t="shared" si="13"/>
        <v>24.003116424931399</v>
      </c>
      <c r="O10" s="11">
        <f>IFERROR(J10/D10,0)</f>
        <v>0.94011172089376716</v>
      </c>
      <c r="R10" s="12" t="str">
        <f t="shared" si="1"/>
        <v>豊能医療圏</v>
      </c>
      <c r="S10" s="108">
        <f t="shared" si="2"/>
        <v>813535.31898333284</v>
      </c>
      <c r="T10" s="12" t="str">
        <f t="shared" si="3"/>
        <v>三島医療圏</v>
      </c>
      <c r="U10" s="108">
        <f t="shared" si="4"/>
        <v>33373.605207467503</v>
      </c>
      <c r="V10" s="12" t="str">
        <f t="shared" si="5"/>
        <v>豊能医療圏</v>
      </c>
      <c r="W10" s="108">
        <f t="shared" si="6"/>
        <v>869271.93719529686</v>
      </c>
      <c r="X10" s="12" t="str">
        <f t="shared" si="7"/>
        <v>南河内医療圏</v>
      </c>
      <c r="Y10" s="109">
        <f t="shared" si="15"/>
        <v>24.003116424931399</v>
      </c>
      <c r="Z10" s="110">
        <f t="shared" si="16"/>
        <v>24</v>
      </c>
      <c r="AA10" s="12" t="str">
        <f t="shared" si="8"/>
        <v>北河内医療圏</v>
      </c>
      <c r="AB10" s="82">
        <f t="shared" si="9"/>
        <v>0.93657954167863433</v>
      </c>
      <c r="AC10" s="81">
        <f t="shared" si="17"/>
        <v>0.93700000000000006</v>
      </c>
      <c r="AE10" s="83">
        <f t="shared" si="18"/>
        <v>858076.51214747573</v>
      </c>
      <c r="AF10" s="83">
        <f t="shared" si="19"/>
        <v>34204.016912108687</v>
      </c>
      <c r="AG10" s="83">
        <f t="shared" si="20"/>
        <v>908100.11697291071</v>
      </c>
      <c r="AH10" s="84">
        <f t="shared" si="21"/>
        <v>25.1</v>
      </c>
      <c r="AI10" s="85">
        <f t="shared" si="22"/>
        <v>0.94499999999999995</v>
      </c>
      <c r="AJ10" s="83">
        <v>0</v>
      </c>
    </row>
    <row r="11" spans="1:36">
      <c r="B11" s="10">
        <v>6</v>
      </c>
      <c r="C11" s="19" t="s">
        <v>35</v>
      </c>
      <c r="D11" s="126">
        <v>128043</v>
      </c>
      <c r="E11" s="127">
        <v>1828393</v>
      </c>
      <c r="F11" s="128">
        <v>95039</v>
      </c>
      <c r="G11" s="129">
        <v>1097985</v>
      </c>
      <c r="H11" s="91">
        <f t="shared" si="0"/>
        <v>3021417</v>
      </c>
      <c r="I11" s="126">
        <v>109071915880</v>
      </c>
      <c r="J11" s="126">
        <v>117607</v>
      </c>
      <c r="K11" s="92">
        <f t="shared" si="10"/>
        <v>851838.17842443555</v>
      </c>
      <c r="L11" s="92">
        <f t="shared" si="11"/>
        <v>36099.590318052753</v>
      </c>
      <c r="M11" s="92">
        <f t="shared" si="12"/>
        <v>927427.07389866246</v>
      </c>
      <c r="N11" s="99">
        <f t="shared" si="13"/>
        <v>23.59689323118015</v>
      </c>
      <c r="O11" s="11">
        <f>IFERROR(J11/D11,0)</f>
        <v>0.91849613020625887</v>
      </c>
      <c r="R11" s="12" t="str">
        <f t="shared" si="1"/>
        <v>中河内医療圏</v>
      </c>
      <c r="S11" s="108">
        <f t="shared" si="2"/>
        <v>811162.62054341461</v>
      </c>
      <c r="T11" s="12" t="str">
        <f t="shared" si="3"/>
        <v>南河内医療圏</v>
      </c>
      <c r="U11" s="108">
        <f t="shared" si="4"/>
        <v>33351.936052175377</v>
      </c>
      <c r="V11" s="12" t="str">
        <f t="shared" si="5"/>
        <v>中河内医療圏</v>
      </c>
      <c r="W11" s="108">
        <f t="shared" si="6"/>
        <v>863395.64561226207</v>
      </c>
      <c r="X11" s="12" t="str">
        <f t="shared" si="7"/>
        <v>北河内医療圏</v>
      </c>
      <c r="Y11" s="109">
        <f t="shared" si="15"/>
        <v>23.787239314939654</v>
      </c>
      <c r="Z11" s="110">
        <f t="shared" si="16"/>
        <v>23.8</v>
      </c>
      <c r="AA11" s="12" t="str">
        <f t="shared" si="8"/>
        <v>豊能医療圏</v>
      </c>
      <c r="AB11" s="82">
        <f t="shared" si="9"/>
        <v>0.93588126358732115</v>
      </c>
      <c r="AC11" s="81">
        <f t="shared" si="17"/>
        <v>0.93600000000000005</v>
      </c>
      <c r="AE11" s="83">
        <f t="shared" si="18"/>
        <v>858076.51214747573</v>
      </c>
      <c r="AF11" s="83">
        <f t="shared" si="19"/>
        <v>34204.016912108687</v>
      </c>
      <c r="AG11" s="83">
        <f t="shared" si="20"/>
        <v>908100.11697291071</v>
      </c>
      <c r="AH11" s="84">
        <f t="shared" si="21"/>
        <v>25.1</v>
      </c>
      <c r="AI11" s="85">
        <f t="shared" si="22"/>
        <v>0.94499999999999995</v>
      </c>
      <c r="AJ11" s="83">
        <v>0</v>
      </c>
    </row>
    <row r="12" spans="1:36">
      <c r="B12" s="10">
        <v>7</v>
      </c>
      <c r="C12" s="19" t="s">
        <v>44</v>
      </c>
      <c r="D12" s="101">
        <v>130853</v>
      </c>
      <c r="E12" s="130">
        <v>1837656</v>
      </c>
      <c r="F12" s="131">
        <v>107102</v>
      </c>
      <c r="G12" s="132">
        <v>1138018</v>
      </c>
      <c r="H12" s="91">
        <f t="shared" si="0"/>
        <v>3082776</v>
      </c>
      <c r="I12" s="101">
        <v>117023386690</v>
      </c>
      <c r="J12" s="101">
        <v>123431</v>
      </c>
      <c r="K12" s="102">
        <f t="shared" si="10"/>
        <v>894311.83610616496</v>
      </c>
      <c r="L12" s="102">
        <f t="shared" si="11"/>
        <v>37960.392415796669</v>
      </c>
      <c r="M12" s="102">
        <f t="shared" si="12"/>
        <v>948087.48766517325</v>
      </c>
      <c r="N12" s="106">
        <f t="shared" si="13"/>
        <v>23.559077743727695</v>
      </c>
      <c r="O12" s="13">
        <f>IFERROR(J12/D12,0)</f>
        <v>0.9432798636638059</v>
      </c>
      <c r="R12" s="12" t="str">
        <f t="shared" si="1"/>
        <v>北河内医療圏</v>
      </c>
      <c r="S12" s="108">
        <f t="shared" si="2"/>
        <v>807816.36288374139</v>
      </c>
      <c r="T12" s="12" t="str">
        <f t="shared" si="3"/>
        <v>中河内医療圏</v>
      </c>
      <c r="U12" s="108">
        <f t="shared" si="4"/>
        <v>32647.547128472677</v>
      </c>
      <c r="V12" s="12" t="str">
        <f t="shared" si="5"/>
        <v>北河内医療圏</v>
      </c>
      <c r="W12" s="108">
        <f t="shared" si="6"/>
        <v>862517.62603728205</v>
      </c>
      <c r="X12" s="12" t="str">
        <f t="shared" si="7"/>
        <v>堺市医療圏</v>
      </c>
      <c r="Y12" s="109">
        <f t="shared" si="15"/>
        <v>23.59689323118015</v>
      </c>
      <c r="Z12" s="110">
        <f t="shared" si="16"/>
        <v>23.6</v>
      </c>
      <c r="AA12" s="12" t="str">
        <f t="shared" si="8"/>
        <v>堺市医療圏</v>
      </c>
      <c r="AB12" s="82">
        <f t="shared" si="9"/>
        <v>0.91849613020625887</v>
      </c>
      <c r="AC12" s="81">
        <f t="shared" si="17"/>
        <v>0.91800000000000004</v>
      </c>
      <c r="AE12" s="83">
        <f t="shared" si="18"/>
        <v>858076.51214747573</v>
      </c>
      <c r="AF12" s="83">
        <f t="shared" si="19"/>
        <v>34204.016912108687</v>
      </c>
      <c r="AG12" s="83">
        <f t="shared" si="20"/>
        <v>908100.11697291071</v>
      </c>
      <c r="AH12" s="84">
        <f t="shared" si="21"/>
        <v>25.1</v>
      </c>
      <c r="AI12" s="85">
        <f t="shared" si="22"/>
        <v>0.94499999999999995</v>
      </c>
      <c r="AJ12" s="83">
        <v>0</v>
      </c>
    </row>
    <row r="13" spans="1:36" ht="14.25" thickBot="1">
      <c r="B13" s="10">
        <v>8</v>
      </c>
      <c r="C13" s="19" t="s">
        <v>57</v>
      </c>
      <c r="D13" s="133">
        <v>359595</v>
      </c>
      <c r="E13" s="134">
        <v>5392979</v>
      </c>
      <c r="F13" s="135">
        <v>253092</v>
      </c>
      <c r="G13" s="136">
        <v>3516140</v>
      </c>
      <c r="H13" s="91">
        <f t="shared" si="0"/>
        <v>9162211</v>
      </c>
      <c r="I13" s="133">
        <v>317014777330</v>
      </c>
      <c r="J13" s="133">
        <v>328883</v>
      </c>
      <c r="K13" s="103">
        <f t="shared" si="10"/>
        <v>881588.39063390763</v>
      </c>
      <c r="L13" s="103">
        <f t="shared" si="11"/>
        <v>34600.248491330312</v>
      </c>
      <c r="M13" s="103">
        <f t="shared" si="12"/>
        <v>963913.54168503697</v>
      </c>
      <c r="N13" s="107">
        <f t="shared" si="13"/>
        <v>25.479250267662231</v>
      </c>
      <c r="O13" s="14">
        <f>IFERROR(J13/D13,0)</f>
        <v>0.91459280579540869</v>
      </c>
      <c r="R13" s="12" t="str">
        <f t="shared" si="1"/>
        <v>南河内医療圏</v>
      </c>
      <c r="S13" s="108">
        <f t="shared" si="2"/>
        <v>800550.40405723243</v>
      </c>
      <c r="T13" s="12" t="str">
        <f t="shared" si="3"/>
        <v>豊能医療圏</v>
      </c>
      <c r="U13" s="108">
        <f t="shared" si="4"/>
        <v>31451.9768568166</v>
      </c>
      <c r="V13" s="12" t="str">
        <f t="shared" si="5"/>
        <v>南河内医療圏</v>
      </c>
      <c r="W13" s="108">
        <f t="shared" si="6"/>
        <v>851548.15780420939</v>
      </c>
      <c r="X13" s="12" t="str">
        <f t="shared" si="7"/>
        <v>泉州医療圏</v>
      </c>
      <c r="Y13" s="109">
        <f t="shared" si="15"/>
        <v>23.559077743727695</v>
      </c>
      <c r="Z13" s="110">
        <f>ROUND(Y13,1)</f>
        <v>23.6</v>
      </c>
      <c r="AA13" s="12" t="str">
        <f t="shared" si="8"/>
        <v>大阪市医療圏</v>
      </c>
      <c r="AB13" s="82">
        <f t="shared" si="9"/>
        <v>0.91459280579540869</v>
      </c>
      <c r="AC13" s="81">
        <f t="shared" si="17"/>
        <v>0.91500000000000004</v>
      </c>
      <c r="AE13" s="83">
        <f t="shared" si="18"/>
        <v>858076.51214747573</v>
      </c>
      <c r="AF13" s="83">
        <f t="shared" si="19"/>
        <v>34204.016912108687</v>
      </c>
      <c r="AG13" s="83">
        <f t="shared" si="20"/>
        <v>908100.11697291071</v>
      </c>
      <c r="AH13" s="84">
        <f t="shared" si="21"/>
        <v>25.1</v>
      </c>
      <c r="AI13" s="85">
        <f t="shared" si="22"/>
        <v>0.94499999999999995</v>
      </c>
      <c r="AJ13" s="83">
        <v>999</v>
      </c>
    </row>
    <row r="14" spans="1:36" ht="14.25" thickTop="1">
      <c r="B14" s="152" t="s">
        <v>0</v>
      </c>
      <c r="C14" s="153"/>
      <c r="D14" s="93">
        <f>医療費!C13</f>
        <v>1264913</v>
      </c>
      <c r="E14" s="95">
        <f>SUM(E6:E13)</f>
        <v>18710130</v>
      </c>
      <c r="F14" s="104">
        <f>SUM(F6:F13)</f>
        <v>890406</v>
      </c>
      <c r="G14" s="96">
        <f>SUM(G6:G13)</f>
        <v>12132349</v>
      </c>
      <c r="H14" s="105">
        <f>SUM(H6:H13)</f>
        <v>31732885</v>
      </c>
      <c r="I14" s="105">
        <f>SUM(I6:I13)</f>
        <v>1085392135210</v>
      </c>
      <c r="J14" s="137">
        <v>1195234</v>
      </c>
      <c r="K14" s="105">
        <f>IFERROR(I14/D14,0)</f>
        <v>858076.51214747573</v>
      </c>
      <c r="L14" s="98">
        <f t="shared" si="11"/>
        <v>34204.016912108687</v>
      </c>
      <c r="M14" s="97">
        <f t="shared" si="12"/>
        <v>908100.11697291071</v>
      </c>
      <c r="N14" s="100">
        <f t="shared" si="13"/>
        <v>25.087009936651771</v>
      </c>
      <c r="O14" s="15">
        <f>IFERROR(J14/D14,0)</f>
        <v>0.94491399803780973</v>
      </c>
    </row>
  </sheetData>
  <mergeCells count="24">
    <mergeCell ref="AJ4:AJ5"/>
    <mergeCell ref="AE4:AE5"/>
    <mergeCell ref="AF4:AF5"/>
    <mergeCell ref="AG4:AG5"/>
    <mergeCell ref="AH4:AH5"/>
    <mergeCell ref="AI4:AI5"/>
    <mergeCell ref="R4:S5"/>
    <mergeCell ref="T4:U5"/>
    <mergeCell ref="V4:W5"/>
    <mergeCell ref="X4:Z5"/>
    <mergeCell ref="AA4:AC5"/>
    <mergeCell ref="N4:N5"/>
    <mergeCell ref="O4:O5"/>
    <mergeCell ref="B3:B5"/>
    <mergeCell ref="C3:C5"/>
    <mergeCell ref="E3:H3"/>
    <mergeCell ref="D4:D5"/>
    <mergeCell ref="E4:H4"/>
    <mergeCell ref="I4:I5"/>
    <mergeCell ref="B14:C14"/>
    <mergeCell ref="J4:J5"/>
    <mergeCell ref="K4:K5"/>
    <mergeCell ref="L4:L5"/>
    <mergeCell ref="M4:M5"/>
  </mergeCells>
  <phoneticPr fontId="4"/>
  <pageMargins left="0.39370078740157483" right="0.47244094488188981" top="0.74803149606299213" bottom="0.74803149606299213" header="0.31496062992125984" footer="0.31496062992125984"/>
  <pageSetup paperSize="9" scale="74" fitToHeight="0" orientation="portrait" r:id="rId1"/>
  <headerFooter>
    <oddHeader>&amp;R&amp;"ＭＳ 明朝,標準"&amp;12 2-1.医療費の状況</oddHeader>
  </headerFooter>
  <ignoredErrors>
    <ignoredError sqref="H6:H13" formulaRange="1"/>
    <ignoredError sqref="S8:S13 U8:U13 W8:W13 Y8:Y13 AB8:AB13" emptyCellReferenc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132</v>
      </c>
    </row>
    <row r="2" spans="1:1" ht="16.5" customHeight="1">
      <c r="A2" s="2" t="s">
        <v>128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" width="5.625" style="54" customWidth="1"/>
    <col min="17" max="17" width="2" style="3" customWidth="1"/>
    <col min="18" max="16384" width="9" style="3"/>
  </cols>
  <sheetData>
    <row r="1" spans="1:16">
      <c r="A1" s="54" t="s">
        <v>157</v>
      </c>
      <c r="K1" s="72"/>
    </row>
    <row r="2" spans="1:16">
      <c r="A2" s="54" t="s">
        <v>158</v>
      </c>
    </row>
    <row r="4" spans="1:16" ht="13.5" customHeight="1">
      <c r="B4" s="55"/>
      <c r="C4" s="56"/>
      <c r="D4" s="56"/>
      <c r="E4" s="56"/>
      <c r="F4" s="56"/>
      <c r="G4" s="57"/>
    </row>
    <row r="5" spans="1:16" ht="13.5" customHeight="1">
      <c r="B5" s="58"/>
      <c r="C5" s="59"/>
      <c r="D5" s="74">
        <v>25.400000000000006</v>
      </c>
      <c r="E5" s="45" t="s">
        <v>165</v>
      </c>
      <c r="F5" s="74">
        <v>26.9</v>
      </c>
      <c r="G5" s="60" t="s">
        <v>166</v>
      </c>
    </row>
    <row r="6" spans="1:16">
      <c r="B6" s="58"/>
      <c r="D6" s="74"/>
      <c r="E6" s="45"/>
      <c r="F6" s="74"/>
      <c r="G6" s="60"/>
    </row>
    <row r="7" spans="1:16">
      <c r="B7" s="58"/>
      <c r="C7" s="61"/>
      <c r="D7" s="74">
        <v>23.800000000000004</v>
      </c>
      <c r="E7" s="45" t="s">
        <v>165</v>
      </c>
      <c r="F7" s="74">
        <v>25.400000000000006</v>
      </c>
      <c r="G7" s="60" t="s">
        <v>167</v>
      </c>
    </row>
    <row r="8" spans="1:16">
      <c r="B8" s="58"/>
      <c r="D8" s="74"/>
      <c r="E8" s="45"/>
      <c r="F8" s="74"/>
      <c r="G8" s="60"/>
    </row>
    <row r="9" spans="1:16">
      <c r="B9" s="58"/>
      <c r="C9" s="62"/>
      <c r="D9" s="74">
        <v>22.200000000000003</v>
      </c>
      <c r="E9" s="45" t="s">
        <v>165</v>
      </c>
      <c r="F9" s="74">
        <v>23.800000000000004</v>
      </c>
      <c r="G9" s="60" t="s">
        <v>167</v>
      </c>
    </row>
    <row r="10" spans="1:16">
      <c r="B10" s="58"/>
      <c r="D10" s="74"/>
      <c r="E10" s="45"/>
      <c r="F10" s="74"/>
      <c r="G10" s="60"/>
    </row>
    <row r="11" spans="1:16">
      <c r="B11" s="58"/>
      <c r="C11" s="63"/>
      <c r="D11" s="74">
        <v>20.6</v>
      </c>
      <c r="E11" s="45" t="s">
        <v>165</v>
      </c>
      <c r="F11" s="74">
        <v>22.200000000000003</v>
      </c>
      <c r="G11" s="60" t="s">
        <v>167</v>
      </c>
    </row>
    <row r="12" spans="1:16">
      <c r="B12" s="58"/>
      <c r="D12" s="74"/>
      <c r="E12" s="45"/>
      <c r="F12" s="74"/>
      <c r="G12" s="60"/>
    </row>
    <row r="13" spans="1:16">
      <c r="B13" s="58"/>
      <c r="C13" s="64"/>
      <c r="D13" s="74">
        <v>19</v>
      </c>
      <c r="E13" s="45" t="s">
        <v>165</v>
      </c>
      <c r="F13" s="74">
        <v>20.6</v>
      </c>
      <c r="G13" s="60" t="s">
        <v>167</v>
      </c>
    </row>
    <row r="14" spans="1:16">
      <c r="B14" s="65"/>
      <c r="C14" s="66"/>
      <c r="D14" s="66"/>
      <c r="E14" s="66"/>
      <c r="F14" s="66"/>
      <c r="G14" s="67"/>
    </row>
    <row r="16" spans="1:16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2:16">
      <c r="B17" s="58"/>
      <c r="P17" s="68"/>
    </row>
    <row r="18" spans="2:16">
      <c r="B18" s="58"/>
      <c r="P18" s="68"/>
    </row>
    <row r="19" spans="2:16">
      <c r="B19" s="58"/>
      <c r="P19" s="68"/>
    </row>
    <row r="20" spans="2:16">
      <c r="B20" s="58"/>
      <c r="P20" s="68"/>
    </row>
    <row r="21" spans="2:16">
      <c r="B21" s="58"/>
      <c r="P21" s="68"/>
    </row>
    <row r="22" spans="2:16">
      <c r="B22" s="58"/>
      <c r="P22" s="68"/>
    </row>
    <row r="23" spans="2:16">
      <c r="B23" s="58"/>
      <c r="P23" s="68"/>
    </row>
    <row r="24" spans="2:16">
      <c r="B24" s="58"/>
      <c r="P24" s="68"/>
    </row>
    <row r="25" spans="2:16">
      <c r="B25" s="58"/>
      <c r="P25" s="68"/>
    </row>
    <row r="26" spans="2:16">
      <c r="B26" s="58"/>
      <c r="P26" s="68"/>
    </row>
    <row r="27" spans="2:16">
      <c r="B27" s="58"/>
      <c r="P27" s="68"/>
    </row>
    <row r="28" spans="2:16">
      <c r="B28" s="58"/>
      <c r="P28" s="68"/>
    </row>
    <row r="29" spans="2:16">
      <c r="B29" s="58"/>
      <c r="P29" s="68"/>
    </row>
    <row r="30" spans="2:16">
      <c r="B30" s="58"/>
      <c r="P30" s="68"/>
    </row>
    <row r="31" spans="2:16">
      <c r="B31" s="58"/>
      <c r="P31" s="68"/>
    </row>
    <row r="32" spans="2:16">
      <c r="B32" s="58"/>
      <c r="P32" s="68"/>
    </row>
    <row r="33" spans="2:16">
      <c r="B33" s="58"/>
      <c r="P33" s="68"/>
    </row>
    <row r="34" spans="2:16">
      <c r="B34" s="58"/>
      <c r="P34" s="68"/>
    </row>
    <row r="35" spans="2:16">
      <c r="B35" s="58"/>
      <c r="P35" s="68"/>
    </row>
    <row r="36" spans="2:16">
      <c r="B36" s="58"/>
      <c r="P36" s="68"/>
    </row>
    <row r="37" spans="2:16">
      <c r="B37" s="58"/>
      <c r="P37" s="68"/>
    </row>
    <row r="38" spans="2:16">
      <c r="B38" s="58"/>
      <c r="P38" s="68"/>
    </row>
    <row r="39" spans="2:16">
      <c r="B39" s="58"/>
      <c r="P39" s="68"/>
    </row>
    <row r="40" spans="2:16">
      <c r="B40" s="58"/>
      <c r="P40" s="68"/>
    </row>
    <row r="41" spans="2:16">
      <c r="B41" s="58"/>
      <c r="P41" s="68"/>
    </row>
    <row r="42" spans="2:16">
      <c r="B42" s="58"/>
      <c r="P42" s="68"/>
    </row>
    <row r="43" spans="2:16">
      <c r="B43" s="58"/>
      <c r="P43" s="68"/>
    </row>
    <row r="44" spans="2:16">
      <c r="B44" s="58"/>
      <c r="P44" s="68"/>
    </row>
    <row r="45" spans="2:16">
      <c r="B45" s="58"/>
      <c r="P45" s="68"/>
    </row>
    <row r="46" spans="2:16">
      <c r="B46" s="58"/>
      <c r="P46" s="68"/>
    </row>
    <row r="47" spans="2:16">
      <c r="B47" s="58"/>
      <c r="P47" s="68"/>
    </row>
    <row r="48" spans="2:16">
      <c r="B48" s="58"/>
      <c r="P48" s="68"/>
    </row>
    <row r="49" spans="2:16">
      <c r="B49" s="58"/>
      <c r="P49" s="68"/>
    </row>
    <row r="50" spans="2:16">
      <c r="B50" s="58"/>
      <c r="P50" s="68"/>
    </row>
    <row r="51" spans="2:16">
      <c r="B51" s="58"/>
      <c r="P51" s="68"/>
    </row>
    <row r="52" spans="2:16">
      <c r="B52" s="58"/>
      <c r="P52" s="68"/>
    </row>
    <row r="53" spans="2:16">
      <c r="B53" s="58"/>
      <c r="P53" s="68"/>
    </row>
    <row r="54" spans="2:16">
      <c r="B54" s="58"/>
      <c r="P54" s="68"/>
    </row>
    <row r="55" spans="2:16">
      <c r="B55" s="58"/>
      <c r="P55" s="68"/>
    </row>
    <row r="56" spans="2:16">
      <c r="B56" s="58"/>
      <c r="P56" s="68"/>
    </row>
    <row r="57" spans="2:16">
      <c r="B57" s="58"/>
      <c r="P57" s="68"/>
    </row>
    <row r="58" spans="2:16">
      <c r="B58" s="58"/>
      <c r="P58" s="68"/>
    </row>
    <row r="59" spans="2:16">
      <c r="B59" s="58"/>
      <c r="P59" s="68"/>
    </row>
    <row r="60" spans="2:16">
      <c r="B60" s="58"/>
      <c r="P60" s="68"/>
    </row>
    <row r="61" spans="2:16">
      <c r="B61" s="58"/>
      <c r="P61" s="68"/>
    </row>
    <row r="62" spans="2:16">
      <c r="B62" s="58"/>
      <c r="P62" s="68"/>
    </row>
    <row r="63" spans="2:16">
      <c r="B63" s="58"/>
      <c r="P63" s="68"/>
    </row>
    <row r="64" spans="2:16">
      <c r="B64" s="58"/>
      <c r="P64" s="68"/>
    </row>
    <row r="65" spans="2:16">
      <c r="B65" s="58"/>
      <c r="P65" s="68"/>
    </row>
    <row r="66" spans="2:16">
      <c r="B66" s="58"/>
      <c r="P66" s="68"/>
    </row>
    <row r="67" spans="2:16">
      <c r="B67" s="58"/>
      <c r="P67" s="68"/>
    </row>
    <row r="68" spans="2:16">
      <c r="B68" s="58"/>
      <c r="P68" s="68"/>
    </row>
    <row r="69" spans="2:16">
      <c r="B69" s="58"/>
      <c r="P69" s="68"/>
    </row>
    <row r="70" spans="2:16">
      <c r="B70" s="58"/>
      <c r="P70" s="68"/>
    </row>
    <row r="71" spans="2:16">
      <c r="B71" s="58"/>
      <c r="P71" s="68"/>
    </row>
    <row r="72" spans="2:16">
      <c r="B72" s="58"/>
      <c r="P72" s="68"/>
    </row>
    <row r="73" spans="2:16">
      <c r="B73" s="58"/>
      <c r="P73" s="68"/>
    </row>
    <row r="74" spans="2:16">
      <c r="B74" s="58"/>
      <c r="P74" s="68"/>
    </row>
    <row r="75" spans="2:16">
      <c r="B75" s="58"/>
      <c r="P75" s="68"/>
    </row>
    <row r="76" spans="2:16">
      <c r="B76" s="58"/>
      <c r="P76" s="68"/>
    </row>
    <row r="77" spans="2:16">
      <c r="B77" s="58"/>
      <c r="P77" s="68"/>
    </row>
    <row r="78" spans="2:16">
      <c r="B78" s="58"/>
      <c r="P78" s="68"/>
    </row>
    <row r="79" spans="2:16">
      <c r="B79" s="58"/>
      <c r="P79" s="68"/>
    </row>
    <row r="80" spans="2:16">
      <c r="B80" s="58"/>
      <c r="P80" s="68"/>
    </row>
    <row r="81" spans="2:16">
      <c r="B81" s="58"/>
      <c r="P81" s="68"/>
    </row>
    <row r="82" spans="2:16">
      <c r="B82" s="58"/>
      <c r="P82" s="68"/>
    </row>
    <row r="83" spans="2:16">
      <c r="B83" s="58"/>
      <c r="P83" s="68"/>
    </row>
    <row r="84" spans="2:16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1" customWidth="1"/>
    <col min="2" max="2" width="3.625" style="1" customWidth="1"/>
    <col min="3" max="3" width="9.625" style="1" customWidth="1"/>
    <col min="4" max="9" width="13.125" style="1" customWidth="1"/>
    <col min="10" max="12" width="20.625" style="1" customWidth="1"/>
    <col min="13" max="13" width="6.625" style="1" customWidth="1"/>
    <col min="14" max="16384" width="9" style="1"/>
  </cols>
  <sheetData>
    <row r="1" spans="1:1" ht="16.5" customHeight="1">
      <c r="A1" s="2" t="s">
        <v>139</v>
      </c>
    </row>
    <row r="2" spans="1:1" ht="16.5" customHeight="1">
      <c r="A2" s="2" t="s">
        <v>140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" width="5.625" style="54" customWidth="1"/>
    <col min="17" max="17" width="2" style="3" customWidth="1"/>
    <col min="18" max="16384" width="9" style="3"/>
  </cols>
  <sheetData>
    <row r="1" spans="1:16">
      <c r="A1" s="54" t="s">
        <v>156</v>
      </c>
    </row>
    <row r="2" spans="1:16">
      <c r="A2" s="54" t="s">
        <v>158</v>
      </c>
    </row>
    <row r="4" spans="1:16" ht="13.5" customHeight="1">
      <c r="B4" s="55"/>
      <c r="C4" s="56"/>
      <c r="D4" s="56"/>
      <c r="E4" s="56"/>
      <c r="F4" s="56"/>
      <c r="G4" s="57"/>
    </row>
    <row r="5" spans="1:16" ht="13.5" customHeight="1">
      <c r="B5" s="58"/>
      <c r="C5" s="59"/>
      <c r="D5" s="69">
        <v>0.92400000000000004</v>
      </c>
      <c r="E5" s="45" t="s">
        <v>165</v>
      </c>
      <c r="F5" s="70">
        <v>0.95</v>
      </c>
      <c r="G5" s="60" t="s">
        <v>166</v>
      </c>
    </row>
    <row r="6" spans="1:16">
      <c r="B6" s="58"/>
      <c r="D6" s="69"/>
      <c r="E6" s="45"/>
      <c r="F6" s="70"/>
      <c r="G6" s="60"/>
    </row>
    <row r="7" spans="1:16">
      <c r="B7" s="58"/>
      <c r="C7" s="61"/>
      <c r="D7" s="69">
        <v>0.89800000000000002</v>
      </c>
      <c r="E7" s="45" t="s">
        <v>165</v>
      </c>
      <c r="F7" s="70">
        <v>0.92400000000000004</v>
      </c>
      <c r="G7" s="60" t="s">
        <v>167</v>
      </c>
    </row>
    <row r="8" spans="1:16">
      <c r="B8" s="58"/>
      <c r="D8" s="69"/>
      <c r="E8" s="45"/>
      <c r="F8" s="70"/>
      <c r="G8" s="60"/>
    </row>
    <row r="9" spans="1:16">
      <c r="B9" s="58"/>
      <c r="C9" s="62"/>
      <c r="D9" s="69">
        <v>0.872</v>
      </c>
      <c r="E9" s="45" t="s">
        <v>165</v>
      </c>
      <c r="F9" s="70">
        <v>0.89800000000000002</v>
      </c>
      <c r="G9" s="60" t="s">
        <v>167</v>
      </c>
    </row>
    <row r="10" spans="1:16">
      <c r="B10" s="58"/>
      <c r="D10" s="69"/>
      <c r="E10" s="45"/>
      <c r="F10" s="70"/>
      <c r="G10" s="60"/>
    </row>
    <row r="11" spans="1:16">
      <c r="B11" s="58"/>
      <c r="C11" s="63"/>
      <c r="D11" s="69">
        <v>0.84599999999999997</v>
      </c>
      <c r="E11" s="45" t="s">
        <v>165</v>
      </c>
      <c r="F11" s="70">
        <v>0.872</v>
      </c>
      <c r="G11" s="60" t="s">
        <v>167</v>
      </c>
    </row>
    <row r="12" spans="1:16">
      <c r="B12" s="58"/>
      <c r="D12" s="69"/>
      <c r="E12" s="45"/>
      <c r="F12" s="70"/>
      <c r="G12" s="60"/>
    </row>
    <row r="13" spans="1:16">
      <c r="B13" s="58"/>
      <c r="C13" s="64"/>
      <c r="D13" s="69">
        <v>0.82</v>
      </c>
      <c r="E13" s="45" t="s">
        <v>165</v>
      </c>
      <c r="F13" s="70">
        <v>0.84599999999999997</v>
      </c>
      <c r="G13" s="60" t="s">
        <v>167</v>
      </c>
    </row>
    <row r="14" spans="1:16">
      <c r="B14" s="65"/>
      <c r="C14" s="66"/>
      <c r="D14" s="66"/>
      <c r="E14" s="66"/>
      <c r="F14" s="66"/>
      <c r="G14" s="71"/>
    </row>
    <row r="16" spans="1:16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2:16">
      <c r="B17" s="58"/>
      <c r="P17" s="68"/>
    </row>
    <row r="18" spans="2:16">
      <c r="B18" s="58"/>
      <c r="P18" s="68"/>
    </row>
    <row r="19" spans="2:16">
      <c r="B19" s="58"/>
      <c r="P19" s="68"/>
    </row>
    <row r="20" spans="2:16">
      <c r="B20" s="58"/>
      <c r="P20" s="68"/>
    </row>
    <row r="21" spans="2:16">
      <c r="B21" s="58"/>
      <c r="P21" s="68"/>
    </row>
    <row r="22" spans="2:16">
      <c r="B22" s="58"/>
      <c r="P22" s="68"/>
    </row>
    <row r="23" spans="2:16">
      <c r="B23" s="58"/>
      <c r="P23" s="68"/>
    </row>
    <row r="24" spans="2:16">
      <c r="B24" s="58"/>
      <c r="P24" s="68"/>
    </row>
    <row r="25" spans="2:16">
      <c r="B25" s="58"/>
      <c r="P25" s="68"/>
    </row>
    <row r="26" spans="2:16">
      <c r="B26" s="58"/>
      <c r="P26" s="68"/>
    </row>
    <row r="27" spans="2:16">
      <c r="B27" s="58"/>
      <c r="P27" s="68"/>
    </row>
    <row r="28" spans="2:16">
      <c r="B28" s="58"/>
      <c r="P28" s="68"/>
    </row>
    <row r="29" spans="2:16">
      <c r="B29" s="58"/>
      <c r="P29" s="68"/>
    </row>
    <row r="30" spans="2:16">
      <c r="B30" s="58"/>
      <c r="P30" s="68"/>
    </row>
    <row r="31" spans="2:16">
      <c r="B31" s="58"/>
      <c r="P31" s="68"/>
    </row>
    <row r="32" spans="2:16">
      <c r="B32" s="58"/>
      <c r="P32" s="68"/>
    </row>
    <row r="33" spans="2:16">
      <c r="B33" s="58"/>
      <c r="P33" s="68"/>
    </row>
    <row r="34" spans="2:16">
      <c r="B34" s="58"/>
      <c r="P34" s="68"/>
    </row>
    <row r="35" spans="2:16">
      <c r="B35" s="58"/>
      <c r="P35" s="68"/>
    </row>
    <row r="36" spans="2:16">
      <c r="B36" s="58"/>
      <c r="P36" s="68"/>
    </row>
    <row r="37" spans="2:16">
      <c r="B37" s="58"/>
      <c r="P37" s="68"/>
    </row>
    <row r="38" spans="2:16">
      <c r="B38" s="58"/>
      <c r="P38" s="68"/>
    </row>
    <row r="39" spans="2:16">
      <c r="B39" s="58"/>
      <c r="P39" s="68"/>
    </row>
    <row r="40" spans="2:16">
      <c r="B40" s="58"/>
      <c r="P40" s="68"/>
    </row>
    <row r="41" spans="2:16">
      <c r="B41" s="58"/>
      <c r="P41" s="68"/>
    </row>
    <row r="42" spans="2:16">
      <c r="B42" s="58"/>
      <c r="P42" s="68"/>
    </row>
    <row r="43" spans="2:16">
      <c r="B43" s="58"/>
      <c r="P43" s="68"/>
    </row>
    <row r="44" spans="2:16">
      <c r="B44" s="58"/>
      <c r="P44" s="68"/>
    </row>
    <row r="45" spans="2:16">
      <c r="B45" s="58"/>
      <c r="P45" s="68"/>
    </row>
    <row r="46" spans="2:16">
      <c r="B46" s="58"/>
      <c r="P46" s="68"/>
    </row>
    <row r="47" spans="2:16">
      <c r="B47" s="58"/>
      <c r="P47" s="68"/>
    </row>
    <row r="48" spans="2:16">
      <c r="B48" s="58"/>
      <c r="P48" s="68"/>
    </row>
    <row r="49" spans="2:16">
      <c r="B49" s="58"/>
      <c r="P49" s="68"/>
    </row>
    <row r="50" spans="2:16">
      <c r="B50" s="58"/>
      <c r="P50" s="68"/>
    </row>
    <row r="51" spans="2:16">
      <c r="B51" s="58"/>
      <c r="P51" s="68"/>
    </row>
    <row r="52" spans="2:16">
      <c r="B52" s="58"/>
      <c r="P52" s="68"/>
    </row>
    <row r="53" spans="2:16">
      <c r="B53" s="58"/>
      <c r="P53" s="68"/>
    </row>
    <row r="54" spans="2:16">
      <c r="B54" s="58"/>
      <c r="P54" s="68"/>
    </row>
    <row r="55" spans="2:16">
      <c r="B55" s="58"/>
      <c r="P55" s="68"/>
    </row>
    <row r="56" spans="2:16">
      <c r="B56" s="58"/>
      <c r="P56" s="68"/>
    </row>
    <row r="57" spans="2:16">
      <c r="B57" s="58"/>
      <c r="P57" s="68"/>
    </row>
    <row r="58" spans="2:16">
      <c r="B58" s="58"/>
      <c r="P58" s="68"/>
    </row>
    <row r="59" spans="2:16">
      <c r="B59" s="58"/>
      <c r="P59" s="68"/>
    </row>
    <row r="60" spans="2:16">
      <c r="B60" s="58"/>
      <c r="P60" s="68"/>
    </row>
    <row r="61" spans="2:16">
      <c r="B61" s="58"/>
      <c r="P61" s="68"/>
    </row>
    <row r="62" spans="2:16">
      <c r="B62" s="58"/>
      <c r="P62" s="68"/>
    </row>
    <row r="63" spans="2:16">
      <c r="B63" s="58"/>
      <c r="P63" s="68"/>
    </row>
    <row r="64" spans="2:16">
      <c r="B64" s="58"/>
      <c r="P64" s="68"/>
    </row>
    <row r="65" spans="2:16">
      <c r="B65" s="58"/>
      <c r="P65" s="68"/>
    </row>
    <row r="66" spans="2:16">
      <c r="B66" s="58"/>
      <c r="P66" s="68"/>
    </row>
    <row r="67" spans="2:16">
      <c r="B67" s="58"/>
      <c r="P67" s="68"/>
    </row>
    <row r="68" spans="2:16">
      <c r="B68" s="58"/>
      <c r="P68" s="68"/>
    </row>
    <row r="69" spans="2:16">
      <c r="B69" s="58"/>
      <c r="P69" s="68"/>
    </row>
    <row r="70" spans="2:16">
      <c r="B70" s="58"/>
      <c r="P70" s="68"/>
    </row>
    <row r="71" spans="2:16">
      <c r="B71" s="58"/>
      <c r="P71" s="68"/>
    </row>
    <row r="72" spans="2:16">
      <c r="B72" s="58"/>
      <c r="P72" s="68"/>
    </row>
    <row r="73" spans="2:16">
      <c r="B73" s="58"/>
      <c r="P73" s="68"/>
    </row>
    <row r="74" spans="2:16">
      <c r="B74" s="58"/>
      <c r="P74" s="68"/>
    </row>
    <row r="75" spans="2:16">
      <c r="B75" s="58"/>
      <c r="P75" s="68"/>
    </row>
    <row r="76" spans="2:16">
      <c r="B76" s="58"/>
      <c r="P76" s="68"/>
    </row>
    <row r="77" spans="2:16">
      <c r="B77" s="58"/>
      <c r="P77" s="68"/>
    </row>
    <row r="78" spans="2:16">
      <c r="B78" s="58"/>
      <c r="P78" s="68"/>
    </row>
    <row r="79" spans="2:16">
      <c r="B79" s="58"/>
      <c r="P79" s="68"/>
    </row>
    <row r="80" spans="2:16">
      <c r="B80" s="58"/>
      <c r="P80" s="68"/>
    </row>
    <row r="81" spans="2:16">
      <c r="B81" s="58"/>
      <c r="P81" s="68"/>
    </row>
    <row r="82" spans="2:16">
      <c r="B82" s="58"/>
      <c r="P82" s="68"/>
    </row>
    <row r="83" spans="2:16">
      <c r="B83" s="58"/>
      <c r="P83" s="68"/>
    </row>
    <row r="84" spans="2:16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7"/>
    </row>
  </sheetData>
  <phoneticPr fontId="4"/>
  <pageMargins left="0.47244094488188981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J18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8.75" style="2" customWidth="1"/>
    <col min="4" max="7" width="20.625" style="2" customWidth="1"/>
    <col min="8" max="9" width="17.5" style="31" customWidth="1"/>
    <col min="10" max="10" width="20.625" style="31" customWidth="1"/>
    <col min="11" max="16384" width="9" style="2"/>
  </cols>
  <sheetData>
    <row r="1" spans="1:10" ht="16.5" customHeight="1">
      <c r="A1" s="2" t="s">
        <v>141</v>
      </c>
      <c r="F1" s="31"/>
      <c r="G1" s="31"/>
      <c r="H1" s="2"/>
    </row>
    <row r="2" spans="1:10" ht="16.5" customHeight="1">
      <c r="A2" s="2" t="s">
        <v>122</v>
      </c>
      <c r="F2" s="31"/>
      <c r="G2" s="32"/>
      <c r="H2" s="33" t="s">
        <v>142</v>
      </c>
      <c r="I2" s="34"/>
      <c r="J2" s="32"/>
    </row>
    <row r="3" spans="1:10" ht="16.5" customHeight="1">
      <c r="B3" s="180"/>
      <c r="C3" s="182" t="s">
        <v>104</v>
      </c>
      <c r="D3" s="184" t="s">
        <v>143</v>
      </c>
      <c r="E3" s="184" t="s">
        <v>144</v>
      </c>
      <c r="F3" s="35"/>
      <c r="G3" s="36"/>
      <c r="H3" s="178" t="s">
        <v>145</v>
      </c>
      <c r="I3" s="178" t="s">
        <v>146</v>
      </c>
      <c r="J3" s="37"/>
    </row>
    <row r="4" spans="1:10" ht="23.25" customHeight="1">
      <c r="B4" s="181"/>
      <c r="C4" s="183"/>
      <c r="D4" s="185"/>
      <c r="E4" s="185"/>
      <c r="F4" s="35"/>
      <c r="G4" s="36"/>
      <c r="H4" s="179"/>
      <c r="I4" s="179"/>
      <c r="J4" s="38"/>
    </row>
    <row r="5" spans="1:10" ht="13.5" customHeight="1">
      <c r="B5" s="39">
        <v>1</v>
      </c>
      <c r="C5" s="40" t="s">
        <v>1</v>
      </c>
      <c r="D5" s="138">
        <v>813535.31898333295</v>
      </c>
      <c r="E5" s="138">
        <v>857257.80100119405</v>
      </c>
      <c r="F5" s="41"/>
      <c r="G5" s="42"/>
      <c r="H5" s="101">
        <f t="shared" ref="H5:H12" si="0">$D$13</f>
        <v>858076.51214747597</v>
      </c>
      <c r="I5" s="101">
        <f t="shared" ref="I5:I12" si="1">$E$13</f>
        <v>858076.51214747597</v>
      </c>
      <c r="J5" s="121">
        <v>0</v>
      </c>
    </row>
    <row r="6" spans="1:10" ht="13.5" customHeight="1">
      <c r="B6" s="10">
        <v>2</v>
      </c>
      <c r="C6" s="40" t="s">
        <v>8</v>
      </c>
      <c r="D6" s="138">
        <v>837142.00528863398</v>
      </c>
      <c r="E6" s="138">
        <v>849598.329258646</v>
      </c>
      <c r="F6" s="41"/>
      <c r="G6" s="42"/>
      <c r="H6" s="101">
        <f t="shared" si="0"/>
        <v>858076.51214747597</v>
      </c>
      <c r="I6" s="101">
        <f t="shared" si="1"/>
        <v>858076.51214747597</v>
      </c>
      <c r="J6" s="121">
        <v>0</v>
      </c>
    </row>
    <row r="7" spans="1:10" ht="13.5" customHeight="1">
      <c r="B7" s="10">
        <v>3</v>
      </c>
      <c r="C7" s="43" t="s">
        <v>13</v>
      </c>
      <c r="D7" s="138">
        <v>807816.36288374104</v>
      </c>
      <c r="E7" s="138">
        <v>846363.25223132398</v>
      </c>
      <c r="F7" s="41"/>
      <c r="G7" s="42"/>
      <c r="H7" s="101">
        <f t="shared" si="0"/>
        <v>858076.51214747597</v>
      </c>
      <c r="I7" s="101">
        <f t="shared" si="1"/>
        <v>858076.51214747597</v>
      </c>
      <c r="J7" s="121">
        <v>0</v>
      </c>
    </row>
    <row r="8" spans="1:10" ht="13.5" customHeight="1">
      <c r="B8" s="10">
        <v>4</v>
      </c>
      <c r="C8" s="43" t="s">
        <v>21</v>
      </c>
      <c r="D8" s="138">
        <v>811162.62054341496</v>
      </c>
      <c r="E8" s="138">
        <v>848443.68624358205</v>
      </c>
      <c r="F8" s="41"/>
      <c r="G8" s="42"/>
      <c r="H8" s="101">
        <f t="shared" si="0"/>
        <v>858076.51214747597</v>
      </c>
      <c r="I8" s="101">
        <f t="shared" si="1"/>
        <v>858076.51214747597</v>
      </c>
      <c r="J8" s="121">
        <v>0</v>
      </c>
    </row>
    <row r="9" spans="1:10" ht="13.5" customHeight="1">
      <c r="B9" s="10">
        <v>5</v>
      </c>
      <c r="C9" s="43" t="s">
        <v>25</v>
      </c>
      <c r="D9" s="138">
        <v>800550.40405723196</v>
      </c>
      <c r="E9" s="138">
        <v>855678.83578921296</v>
      </c>
      <c r="F9" s="41"/>
      <c r="G9" s="42"/>
      <c r="H9" s="101">
        <f t="shared" si="0"/>
        <v>858076.51214747597</v>
      </c>
      <c r="I9" s="101">
        <f t="shared" si="1"/>
        <v>858076.51214747597</v>
      </c>
      <c r="J9" s="121">
        <v>0</v>
      </c>
    </row>
    <row r="10" spans="1:10" ht="13.5" customHeight="1">
      <c r="B10" s="10">
        <v>6</v>
      </c>
      <c r="C10" s="43" t="s">
        <v>35</v>
      </c>
      <c r="D10" s="138">
        <v>851838.17842443602</v>
      </c>
      <c r="E10" s="138">
        <v>860755.67720839602</v>
      </c>
      <c r="F10" s="41"/>
      <c r="G10" s="42"/>
      <c r="H10" s="101">
        <f t="shared" si="0"/>
        <v>858076.51214747597</v>
      </c>
      <c r="I10" s="101">
        <f t="shared" si="1"/>
        <v>858076.51214747597</v>
      </c>
      <c r="J10" s="121">
        <v>0</v>
      </c>
    </row>
    <row r="11" spans="1:10" ht="13.5" customHeight="1">
      <c r="B11" s="10">
        <v>7</v>
      </c>
      <c r="C11" s="43" t="s">
        <v>44</v>
      </c>
      <c r="D11" s="138">
        <v>894311.83610616496</v>
      </c>
      <c r="E11" s="138">
        <v>861176.470486162</v>
      </c>
      <c r="F11" s="41"/>
      <c r="G11" s="42"/>
      <c r="H11" s="101">
        <f t="shared" si="0"/>
        <v>858076.51214747597</v>
      </c>
      <c r="I11" s="101">
        <f t="shared" si="1"/>
        <v>858076.51214747597</v>
      </c>
      <c r="J11" s="121">
        <v>0</v>
      </c>
    </row>
    <row r="12" spans="1:10" ht="13.5" customHeight="1" thickBot="1">
      <c r="B12" s="10">
        <v>8</v>
      </c>
      <c r="C12" s="43" t="s">
        <v>57</v>
      </c>
      <c r="D12" s="138">
        <v>881588.39063390798</v>
      </c>
      <c r="E12" s="138">
        <v>873297.62182954804</v>
      </c>
      <c r="F12" s="41"/>
      <c r="G12" s="42"/>
      <c r="H12" s="101">
        <f t="shared" si="0"/>
        <v>858076.51214747597</v>
      </c>
      <c r="I12" s="101">
        <f t="shared" si="1"/>
        <v>858076.51214747597</v>
      </c>
      <c r="J12" s="121">
        <v>999</v>
      </c>
    </row>
    <row r="13" spans="1:10" ht="13.5" customHeight="1" thickTop="1">
      <c r="B13" s="152" t="s">
        <v>0</v>
      </c>
      <c r="C13" s="153"/>
      <c r="D13" s="120">
        <v>858076.51214747597</v>
      </c>
      <c r="E13" s="120">
        <v>858076.51214747597</v>
      </c>
      <c r="F13" s="41"/>
      <c r="G13" s="42"/>
      <c r="H13" s="32"/>
    </row>
    <row r="14" spans="1:10" ht="13.5" customHeight="1">
      <c r="B14" s="29" t="s">
        <v>162</v>
      </c>
    </row>
    <row r="15" spans="1:10" ht="13.5" customHeight="1">
      <c r="B15" s="29" t="s">
        <v>170</v>
      </c>
    </row>
    <row r="16" spans="1:10" ht="13.5" customHeight="1">
      <c r="B16" s="29" t="s">
        <v>147</v>
      </c>
    </row>
    <row r="17" spans="2:2">
      <c r="B17" s="44"/>
    </row>
    <row r="18" spans="2:2">
      <c r="B18" s="44"/>
    </row>
  </sheetData>
  <mergeCells count="7">
    <mergeCell ref="H3:H4"/>
    <mergeCell ref="I3:I4"/>
    <mergeCell ref="B13:C13"/>
    <mergeCell ref="B3:B4"/>
    <mergeCell ref="C3:C4"/>
    <mergeCell ref="D3:D4"/>
    <mergeCell ref="E3:E4"/>
  </mergeCells>
  <phoneticPr fontId="4"/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J3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12.375" style="45" customWidth="1"/>
    <col min="7" max="7" width="6.25" style="2" customWidth="1"/>
    <col min="8" max="10" width="20.625" style="2" customWidth="1"/>
    <col min="11" max="16384" width="9" style="2"/>
  </cols>
  <sheetData>
    <row r="1" spans="1:10" ht="16.5" customHeight="1">
      <c r="A1" s="2" t="s">
        <v>148</v>
      </c>
    </row>
    <row r="2" spans="1:10" ht="16.5" customHeight="1">
      <c r="A2" s="2" t="s">
        <v>122</v>
      </c>
    </row>
    <row r="3" spans="1:10" ht="16.5" customHeight="1">
      <c r="A3" s="2" t="s">
        <v>149</v>
      </c>
      <c r="J3" s="2" t="s">
        <v>150</v>
      </c>
    </row>
  </sheetData>
  <phoneticPr fontId="4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K8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20.625" style="32" customWidth="1"/>
    <col min="7" max="7" width="20.625" style="46" customWidth="1"/>
    <col min="8" max="8" width="18.25" style="33" customWidth="1"/>
    <col min="9" max="9" width="18.125" style="33" customWidth="1"/>
    <col min="10" max="10" width="20.625" style="33" customWidth="1"/>
    <col min="11" max="11" width="9" style="47"/>
    <col min="12" max="16384" width="9" style="2"/>
  </cols>
  <sheetData>
    <row r="1" spans="1:10" ht="16.5" customHeight="1">
      <c r="A1" s="2" t="s">
        <v>141</v>
      </c>
    </row>
    <row r="2" spans="1:10" ht="16.5" customHeight="1">
      <c r="A2" s="2" t="s">
        <v>140</v>
      </c>
      <c r="H2" s="33" t="s">
        <v>142</v>
      </c>
      <c r="I2" s="34"/>
      <c r="J2" s="32"/>
    </row>
    <row r="3" spans="1:10" s="47" customFormat="1" ht="16.5" customHeight="1">
      <c r="B3" s="180"/>
      <c r="C3" s="182" t="s">
        <v>151</v>
      </c>
      <c r="D3" s="184" t="s">
        <v>143</v>
      </c>
      <c r="E3" s="184" t="s">
        <v>144</v>
      </c>
      <c r="F3" s="48"/>
      <c r="G3" s="49"/>
      <c r="H3" s="178" t="s">
        <v>145</v>
      </c>
      <c r="I3" s="178" t="s">
        <v>146</v>
      </c>
      <c r="J3" s="50"/>
    </row>
    <row r="4" spans="1:10" s="47" customFormat="1" ht="23.25" customHeight="1">
      <c r="B4" s="181"/>
      <c r="C4" s="183"/>
      <c r="D4" s="185"/>
      <c r="E4" s="185"/>
      <c r="F4" s="48"/>
      <c r="G4" s="49"/>
      <c r="H4" s="179"/>
      <c r="I4" s="179"/>
      <c r="J4" s="51"/>
    </row>
    <row r="5" spans="1:10" s="47" customFormat="1" ht="13.5" customHeight="1">
      <c r="B5" s="39">
        <v>1</v>
      </c>
      <c r="C5" s="18" t="s">
        <v>58</v>
      </c>
      <c r="D5" s="138">
        <v>881588.39063390798</v>
      </c>
      <c r="E5" s="138">
        <v>873297.62182954804</v>
      </c>
      <c r="F5" s="52"/>
      <c r="G5" s="53"/>
      <c r="H5" s="101">
        <f t="shared" ref="H5:H68" si="0">$D$79</f>
        <v>858076.51214747597</v>
      </c>
      <c r="I5" s="101">
        <f t="shared" ref="I5:I68" si="1">$E$79</f>
        <v>858076.51214747597</v>
      </c>
      <c r="J5" s="121">
        <v>0</v>
      </c>
    </row>
    <row r="6" spans="1:10" s="47" customFormat="1" ht="13.5" customHeight="1">
      <c r="B6" s="10">
        <v>2</v>
      </c>
      <c r="C6" s="18" t="s">
        <v>85</v>
      </c>
      <c r="D6" s="138">
        <v>814534.34901008301</v>
      </c>
      <c r="E6" s="138">
        <v>877210.27255491295</v>
      </c>
      <c r="F6" s="52"/>
      <c r="G6" s="53"/>
      <c r="H6" s="101">
        <f t="shared" si="0"/>
        <v>858076.51214747597</v>
      </c>
      <c r="I6" s="101">
        <f t="shared" si="1"/>
        <v>858076.51214747597</v>
      </c>
      <c r="J6" s="121">
        <v>0</v>
      </c>
    </row>
    <row r="7" spans="1:10" s="47" customFormat="1" ht="13.5" customHeight="1">
      <c r="B7" s="10">
        <v>3</v>
      </c>
      <c r="C7" s="19" t="s">
        <v>86</v>
      </c>
      <c r="D7" s="138">
        <v>881852.60604640294</v>
      </c>
      <c r="E7" s="138">
        <v>880865.87193240505</v>
      </c>
      <c r="F7" s="52"/>
      <c r="G7" s="53"/>
      <c r="H7" s="101">
        <f t="shared" si="0"/>
        <v>858076.51214747597</v>
      </c>
      <c r="I7" s="101">
        <f t="shared" si="1"/>
        <v>858076.51214747597</v>
      </c>
      <c r="J7" s="121">
        <v>0</v>
      </c>
    </row>
    <row r="8" spans="1:10" s="47" customFormat="1" ht="13.5" customHeight="1">
      <c r="B8" s="10">
        <v>4</v>
      </c>
      <c r="C8" s="19" t="s">
        <v>87</v>
      </c>
      <c r="D8" s="138">
        <v>937338.03921568603</v>
      </c>
      <c r="E8" s="138">
        <v>872494.50930380297</v>
      </c>
      <c r="F8" s="52"/>
      <c r="G8" s="53"/>
      <c r="H8" s="101">
        <f t="shared" si="0"/>
        <v>858076.51214747597</v>
      </c>
      <c r="I8" s="101">
        <f t="shared" si="1"/>
        <v>858076.51214747597</v>
      </c>
      <c r="J8" s="121">
        <v>0</v>
      </c>
    </row>
    <row r="9" spans="1:10" s="47" customFormat="1" ht="13.5" customHeight="1">
      <c r="B9" s="10">
        <v>5</v>
      </c>
      <c r="C9" s="19" t="s">
        <v>88</v>
      </c>
      <c r="D9" s="138">
        <v>792989.82770828402</v>
      </c>
      <c r="E9" s="138">
        <v>870586.30113142601</v>
      </c>
      <c r="F9" s="52"/>
      <c r="G9" s="53"/>
      <c r="H9" s="101">
        <f t="shared" si="0"/>
        <v>858076.51214747597</v>
      </c>
      <c r="I9" s="101">
        <f t="shared" si="1"/>
        <v>858076.51214747597</v>
      </c>
      <c r="J9" s="121">
        <v>0</v>
      </c>
    </row>
    <row r="10" spans="1:10" s="47" customFormat="1" ht="13.5" customHeight="1">
      <c r="B10" s="10">
        <v>6</v>
      </c>
      <c r="C10" s="19" t="s">
        <v>89</v>
      </c>
      <c r="D10" s="138">
        <v>865435.78452400595</v>
      </c>
      <c r="E10" s="138">
        <v>872707.72490715503</v>
      </c>
      <c r="F10" s="52"/>
      <c r="G10" s="53"/>
      <c r="H10" s="101">
        <f t="shared" si="0"/>
        <v>858076.51214747597</v>
      </c>
      <c r="I10" s="101">
        <f t="shared" si="1"/>
        <v>858076.51214747597</v>
      </c>
      <c r="J10" s="121">
        <v>0</v>
      </c>
    </row>
    <row r="11" spans="1:10" s="47" customFormat="1" ht="13.5" customHeight="1">
      <c r="B11" s="10">
        <v>7</v>
      </c>
      <c r="C11" s="19" t="s">
        <v>90</v>
      </c>
      <c r="D11" s="138">
        <v>916969.57001204696</v>
      </c>
      <c r="E11" s="138">
        <v>870079.71534091199</v>
      </c>
      <c r="F11" s="52"/>
      <c r="G11" s="53"/>
      <c r="H11" s="101">
        <f t="shared" si="0"/>
        <v>858076.51214747597</v>
      </c>
      <c r="I11" s="101">
        <f t="shared" si="1"/>
        <v>858076.51214747597</v>
      </c>
      <c r="J11" s="121">
        <v>0</v>
      </c>
    </row>
    <row r="12" spans="1:10" s="47" customFormat="1" ht="13.5" customHeight="1">
      <c r="B12" s="10">
        <v>8</v>
      </c>
      <c r="C12" s="19" t="s">
        <v>59</v>
      </c>
      <c r="D12" s="138">
        <v>802383.0121854</v>
      </c>
      <c r="E12" s="138">
        <v>885829.71403263696</v>
      </c>
      <c r="F12" s="52"/>
      <c r="G12" s="53"/>
      <c r="H12" s="101">
        <f t="shared" si="0"/>
        <v>858076.51214747597</v>
      </c>
      <c r="I12" s="101">
        <f t="shared" si="1"/>
        <v>858076.51214747597</v>
      </c>
      <c r="J12" s="121">
        <v>0</v>
      </c>
    </row>
    <row r="13" spans="1:10" s="47" customFormat="1" ht="13.5" customHeight="1">
      <c r="B13" s="10">
        <v>9</v>
      </c>
      <c r="C13" s="19" t="s">
        <v>91</v>
      </c>
      <c r="D13" s="138">
        <v>818003.46638282796</v>
      </c>
      <c r="E13" s="138">
        <v>873210.94546613004</v>
      </c>
      <c r="F13" s="52"/>
      <c r="G13" s="53"/>
      <c r="H13" s="101">
        <f t="shared" si="0"/>
        <v>858076.51214747597</v>
      </c>
      <c r="I13" s="101">
        <f t="shared" si="1"/>
        <v>858076.51214747597</v>
      </c>
      <c r="J13" s="121">
        <v>0</v>
      </c>
    </row>
    <row r="14" spans="1:10" s="47" customFormat="1" ht="13.5" customHeight="1">
      <c r="B14" s="10">
        <v>10</v>
      </c>
      <c r="C14" s="19" t="s">
        <v>60</v>
      </c>
      <c r="D14" s="138">
        <v>854135.57882711303</v>
      </c>
      <c r="E14" s="138">
        <v>865656.01405363099</v>
      </c>
      <c r="F14" s="52"/>
      <c r="G14" s="53"/>
      <c r="H14" s="101">
        <f t="shared" si="0"/>
        <v>858076.51214747597</v>
      </c>
      <c r="I14" s="101">
        <f t="shared" si="1"/>
        <v>858076.51214747597</v>
      </c>
      <c r="J14" s="121">
        <v>0</v>
      </c>
    </row>
    <row r="15" spans="1:10" s="47" customFormat="1" ht="13.5" customHeight="1">
      <c r="B15" s="10">
        <v>11</v>
      </c>
      <c r="C15" s="19" t="s">
        <v>61</v>
      </c>
      <c r="D15" s="138">
        <v>821903.65884786297</v>
      </c>
      <c r="E15" s="138">
        <v>869828.79661054595</v>
      </c>
      <c r="F15" s="52"/>
      <c r="G15" s="53"/>
      <c r="H15" s="101">
        <f t="shared" si="0"/>
        <v>858076.51214747597</v>
      </c>
      <c r="I15" s="101">
        <f t="shared" si="1"/>
        <v>858076.51214747597</v>
      </c>
      <c r="J15" s="121">
        <v>0</v>
      </c>
    </row>
    <row r="16" spans="1:10" s="47" customFormat="1" ht="13.5" customHeight="1">
      <c r="B16" s="10">
        <v>12</v>
      </c>
      <c r="C16" s="19" t="s">
        <v>92</v>
      </c>
      <c r="D16" s="138">
        <v>813761.92018263298</v>
      </c>
      <c r="E16" s="138">
        <v>881499.81898296205</v>
      </c>
      <c r="F16" s="52"/>
      <c r="G16" s="53"/>
      <c r="H16" s="101">
        <f t="shared" si="0"/>
        <v>858076.51214747597</v>
      </c>
      <c r="I16" s="101">
        <f t="shared" si="1"/>
        <v>858076.51214747597</v>
      </c>
      <c r="J16" s="121">
        <v>0</v>
      </c>
    </row>
    <row r="17" spans="2:10" s="47" customFormat="1" ht="13.5" customHeight="1">
      <c r="B17" s="10">
        <v>13</v>
      </c>
      <c r="C17" s="19" t="s">
        <v>93</v>
      </c>
      <c r="D17" s="138">
        <v>870312.37173518899</v>
      </c>
      <c r="E17" s="138">
        <v>879472.04412562901</v>
      </c>
      <c r="F17" s="52"/>
      <c r="G17" s="53"/>
      <c r="H17" s="101">
        <f t="shared" si="0"/>
        <v>858076.51214747597</v>
      </c>
      <c r="I17" s="101">
        <f t="shared" si="1"/>
        <v>858076.51214747597</v>
      </c>
      <c r="J17" s="121">
        <v>0</v>
      </c>
    </row>
    <row r="18" spans="2:10" s="47" customFormat="1" ht="13.5" customHeight="1">
      <c r="B18" s="10">
        <v>14</v>
      </c>
      <c r="C18" s="19" t="s">
        <v>94</v>
      </c>
      <c r="D18" s="138">
        <v>842412.50569031702</v>
      </c>
      <c r="E18" s="138">
        <v>881743.945195265</v>
      </c>
      <c r="F18" s="52"/>
      <c r="G18" s="53"/>
      <c r="H18" s="101">
        <f t="shared" si="0"/>
        <v>858076.51214747597</v>
      </c>
      <c r="I18" s="101">
        <f t="shared" si="1"/>
        <v>858076.51214747597</v>
      </c>
      <c r="J18" s="121">
        <v>0</v>
      </c>
    </row>
    <row r="19" spans="2:10" s="47" customFormat="1" ht="13.5" customHeight="1">
      <c r="B19" s="10">
        <v>15</v>
      </c>
      <c r="C19" s="19" t="s">
        <v>95</v>
      </c>
      <c r="D19" s="138">
        <v>844466.76396557305</v>
      </c>
      <c r="E19" s="138">
        <v>873160.49557266</v>
      </c>
      <c r="F19" s="52"/>
      <c r="G19" s="53"/>
      <c r="H19" s="101">
        <f t="shared" si="0"/>
        <v>858076.51214747597</v>
      </c>
      <c r="I19" s="101">
        <f t="shared" si="1"/>
        <v>858076.51214747597</v>
      </c>
      <c r="J19" s="121">
        <v>0</v>
      </c>
    </row>
    <row r="20" spans="2:10" s="47" customFormat="1" ht="13.5" customHeight="1">
      <c r="B20" s="10">
        <v>16</v>
      </c>
      <c r="C20" s="19" t="s">
        <v>62</v>
      </c>
      <c r="D20" s="138">
        <v>833561.26950653701</v>
      </c>
      <c r="E20" s="138">
        <v>886976.47803017101</v>
      </c>
      <c r="F20" s="52"/>
      <c r="G20" s="53"/>
      <c r="H20" s="101">
        <f t="shared" si="0"/>
        <v>858076.51214747597</v>
      </c>
      <c r="I20" s="101">
        <f t="shared" si="1"/>
        <v>858076.51214747597</v>
      </c>
      <c r="J20" s="121">
        <v>0</v>
      </c>
    </row>
    <row r="21" spans="2:10" s="47" customFormat="1" ht="13.5" customHeight="1">
      <c r="B21" s="10">
        <v>17</v>
      </c>
      <c r="C21" s="19" t="s">
        <v>96</v>
      </c>
      <c r="D21" s="138">
        <v>874111.27044826897</v>
      </c>
      <c r="E21" s="138">
        <v>883048.94453377195</v>
      </c>
      <c r="F21" s="52"/>
      <c r="G21" s="53"/>
      <c r="H21" s="101">
        <f t="shared" si="0"/>
        <v>858076.51214747597</v>
      </c>
      <c r="I21" s="101">
        <f t="shared" si="1"/>
        <v>858076.51214747597</v>
      </c>
      <c r="J21" s="121">
        <v>0</v>
      </c>
    </row>
    <row r="22" spans="2:10" s="47" customFormat="1" ht="13.5" customHeight="1">
      <c r="B22" s="10">
        <v>18</v>
      </c>
      <c r="C22" s="19" t="s">
        <v>63</v>
      </c>
      <c r="D22" s="138">
        <v>867538.31064473395</v>
      </c>
      <c r="E22" s="138">
        <v>880903.00219516701</v>
      </c>
      <c r="F22" s="52"/>
      <c r="G22" s="53"/>
      <c r="H22" s="101">
        <f t="shared" si="0"/>
        <v>858076.51214747597</v>
      </c>
      <c r="I22" s="101">
        <f t="shared" si="1"/>
        <v>858076.51214747597</v>
      </c>
      <c r="J22" s="121">
        <v>0</v>
      </c>
    </row>
    <row r="23" spans="2:10" s="47" customFormat="1" ht="13.5" customHeight="1">
      <c r="B23" s="10">
        <v>19</v>
      </c>
      <c r="C23" s="19" t="s">
        <v>97</v>
      </c>
      <c r="D23" s="138">
        <v>873091.55946478294</v>
      </c>
      <c r="E23" s="138">
        <v>879302.05726229795</v>
      </c>
      <c r="F23" s="52"/>
      <c r="G23" s="53"/>
      <c r="H23" s="101">
        <f t="shared" si="0"/>
        <v>858076.51214747597</v>
      </c>
      <c r="I23" s="101">
        <f t="shared" si="1"/>
        <v>858076.51214747597</v>
      </c>
      <c r="J23" s="121">
        <v>0</v>
      </c>
    </row>
    <row r="24" spans="2:10" s="47" customFormat="1" ht="13.5" customHeight="1">
      <c r="B24" s="10">
        <v>20</v>
      </c>
      <c r="C24" s="19" t="s">
        <v>98</v>
      </c>
      <c r="D24" s="138">
        <v>850042.86546513694</v>
      </c>
      <c r="E24" s="138">
        <v>869597.25703602796</v>
      </c>
      <c r="F24" s="52"/>
      <c r="G24" s="53"/>
      <c r="H24" s="101">
        <f t="shared" si="0"/>
        <v>858076.51214747597</v>
      </c>
      <c r="I24" s="101">
        <f t="shared" si="1"/>
        <v>858076.51214747597</v>
      </c>
      <c r="J24" s="121">
        <v>0</v>
      </c>
    </row>
    <row r="25" spans="2:10" s="47" customFormat="1" ht="13.5" customHeight="1">
      <c r="B25" s="10">
        <v>21</v>
      </c>
      <c r="C25" s="19" t="s">
        <v>99</v>
      </c>
      <c r="D25" s="138">
        <v>866699.38836875604</v>
      </c>
      <c r="E25" s="138">
        <v>867956.83132579306</v>
      </c>
      <c r="F25" s="52"/>
      <c r="G25" s="53"/>
      <c r="H25" s="101">
        <f t="shared" si="0"/>
        <v>858076.51214747597</v>
      </c>
      <c r="I25" s="101">
        <f t="shared" si="1"/>
        <v>858076.51214747597</v>
      </c>
      <c r="J25" s="121">
        <v>0</v>
      </c>
    </row>
    <row r="26" spans="2:10" s="47" customFormat="1" ht="13.5" customHeight="1">
      <c r="B26" s="10">
        <v>22</v>
      </c>
      <c r="C26" s="19" t="s">
        <v>64</v>
      </c>
      <c r="D26" s="138">
        <v>890744.05205055699</v>
      </c>
      <c r="E26" s="138">
        <v>866473.21950188896</v>
      </c>
      <c r="F26" s="52"/>
      <c r="G26" s="53"/>
      <c r="H26" s="101">
        <f t="shared" si="0"/>
        <v>858076.51214747597</v>
      </c>
      <c r="I26" s="101">
        <f t="shared" si="1"/>
        <v>858076.51214747597</v>
      </c>
      <c r="J26" s="121">
        <v>0</v>
      </c>
    </row>
    <row r="27" spans="2:10" s="47" customFormat="1" ht="13.5" customHeight="1">
      <c r="B27" s="10">
        <v>23</v>
      </c>
      <c r="C27" s="19" t="s">
        <v>100</v>
      </c>
      <c r="D27" s="138">
        <v>862375.68403328699</v>
      </c>
      <c r="E27" s="138">
        <v>868760.99153466604</v>
      </c>
      <c r="F27" s="52"/>
      <c r="G27" s="53"/>
      <c r="H27" s="101">
        <f t="shared" si="0"/>
        <v>858076.51214747597</v>
      </c>
      <c r="I27" s="101">
        <f t="shared" si="1"/>
        <v>858076.51214747597</v>
      </c>
      <c r="J27" s="121">
        <v>0</v>
      </c>
    </row>
    <row r="28" spans="2:10" s="47" customFormat="1" ht="13.5" customHeight="1">
      <c r="B28" s="10">
        <v>24</v>
      </c>
      <c r="C28" s="19" t="s">
        <v>101</v>
      </c>
      <c r="D28" s="138">
        <v>870235.60886161204</v>
      </c>
      <c r="E28" s="138">
        <v>876218.428362882</v>
      </c>
      <c r="F28" s="52"/>
      <c r="G28" s="53"/>
      <c r="H28" s="101">
        <f t="shared" si="0"/>
        <v>858076.51214747597</v>
      </c>
      <c r="I28" s="101">
        <f t="shared" si="1"/>
        <v>858076.51214747597</v>
      </c>
      <c r="J28" s="121">
        <v>0</v>
      </c>
    </row>
    <row r="29" spans="2:10" s="47" customFormat="1" ht="13.5" customHeight="1">
      <c r="B29" s="10">
        <v>25</v>
      </c>
      <c r="C29" s="19" t="s">
        <v>102</v>
      </c>
      <c r="D29" s="138">
        <v>813626.02165674104</v>
      </c>
      <c r="E29" s="138">
        <v>876887.49708625604</v>
      </c>
      <c r="F29" s="52"/>
      <c r="G29" s="53"/>
      <c r="H29" s="101">
        <f t="shared" si="0"/>
        <v>858076.51214747597</v>
      </c>
      <c r="I29" s="101">
        <f t="shared" si="1"/>
        <v>858076.51214747597</v>
      </c>
      <c r="J29" s="121">
        <v>0</v>
      </c>
    </row>
    <row r="30" spans="2:10" s="47" customFormat="1" ht="13.5" customHeight="1">
      <c r="B30" s="10">
        <v>26</v>
      </c>
      <c r="C30" s="19" t="s">
        <v>36</v>
      </c>
      <c r="D30" s="138">
        <v>851838.17842443602</v>
      </c>
      <c r="E30" s="138">
        <v>860755.67720839602</v>
      </c>
      <c r="F30" s="52"/>
      <c r="G30" s="53"/>
      <c r="H30" s="101">
        <f t="shared" si="0"/>
        <v>858076.51214747597</v>
      </c>
      <c r="I30" s="101">
        <f t="shared" si="1"/>
        <v>858076.51214747597</v>
      </c>
      <c r="J30" s="121">
        <v>0</v>
      </c>
    </row>
    <row r="31" spans="2:10" s="47" customFormat="1" ht="13.5" customHeight="1">
      <c r="B31" s="10">
        <v>27</v>
      </c>
      <c r="C31" s="19" t="s">
        <v>37</v>
      </c>
      <c r="D31" s="138">
        <v>835778.70682986802</v>
      </c>
      <c r="E31" s="138">
        <v>877183.77058984595</v>
      </c>
      <c r="F31" s="52"/>
      <c r="G31" s="53"/>
      <c r="H31" s="101">
        <f t="shared" si="0"/>
        <v>858076.51214747597</v>
      </c>
      <c r="I31" s="101">
        <f t="shared" si="1"/>
        <v>858076.51214747597</v>
      </c>
      <c r="J31" s="121">
        <v>0</v>
      </c>
    </row>
    <row r="32" spans="2:10" s="47" customFormat="1" ht="13.5" customHeight="1">
      <c r="B32" s="10">
        <v>28</v>
      </c>
      <c r="C32" s="19" t="s">
        <v>38</v>
      </c>
      <c r="D32" s="138">
        <v>826724.62316073198</v>
      </c>
      <c r="E32" s="138">
        <v>852631.80970864301</v>
      </c>
      <c r="F32" s="52"/>
      <c r="G32" s="53"/>
      <c r="H32" s="101">
        <f t="shared" si="0"/>
        <v>858076.51214747597</v>
      </c>
      <c r="I32" s="101">
        <f t="shared" si="1"/>
        <v>858076.51214747597</v>
      </c>
      <c r="J32" s="121">
        <v>0</v>
      </c>
    </row>
    <row r="33" spans="2:10" s="47" customFormat="1" ht="13.5" customHeight="1">
      <c r="B33" s="10">
        <v>29</v>
      </c>
      <c r="C33" s="19" t="s">
        <v>39</v>
      </c>
      <c r="D33" s="138">
        <v>841744.79040337505</v>
      </c>
      <c r="E33" s="138">
        <v>863110.23110316205</v>
      </c>
      <c r="F33" s="52"/>
      <c r="G33" s="53"/>
      <c r="H33" s="101">
        <f t="shared" si="0"/>
        <v>858076.51214747597</v>
      </c>
      <c r="I33" s="101">
        <f t="shared" si="1"/>
        <v>858076.51214747597</v>
      </c>
      <c r="J33" s="121">
        <v>0</v>
      </c>
    </row>
    <row r="34" spans="2:10" s="47" customFormat="1" ht="13.5" customHeight="1">
      <c r="B34" s="10">
        <v>30</v>
      </c>
      <c r="C34" s="19" t="s">
        <v>40</v>
      </c>
      <c r="D34" s="138">
        <v>828595.17243075697</v>
      </c>
      <c r="E34" s="138">
        <v>867326.37095186103</v>
      </c>
      <c r="F34" s="52"/>
      <c r="G34" s="53"/>
      <c r="H34" s="101">
        <f t="shared" si="0"/>
        <v>858076.51214747597</v>
      </c>
      <c r="I34" s="101">
        <f t="shared" si="1"/>
        <v>858076.51214747597</v>
      </c>
      <c r="J34" s="121">
        <v>0</v>
      </c>
    </row>
    <row r="35" spans="2:10" s="47" customFormat="1" ht="13.5" customHeight="1">
      <c r="B35" s="10">
        <v>31</v>
      </c>
      <c r="C35" s="19" t="s">
        <v>41</v>
      </c>
      <c r="D35" s="138">
        <v>799041.86565759301</v>
      </c>
      <c r="E35" s="138">
        <v>854409.86631697102</v>
      </c>
      <c r="F35" s="52"/>
      <c r="G35" s="53"/>
      <c r="H35" s="101">
        <f t="shared" si="0"/>
        <v>858076.51214747597</v>
      </c>
      <c r="I35" s="101">
        <f t="shared" si="1"/>
        <v>858076.51214747597</v>
      </c>
      <c r="J35" s="121">
        <v>0</v>
      </c>
    </row>
    <row r="36" spans="2:10" s="47" customFormat="1" ht="13.5" customHeight="1">
      <c r="B36" s="10">
        <v>32</v>
      </c>
      <c r="C36" s="19" t="s">
        <v>42</v>
      </c>
      <c r="D36" s="138">
        <v>863399.68511912599</v>
      </c>
      <c r="E36" s="138">
        <v>862983.96719773998</v>
      </c>
      <c r="F36" s="52"/>
      <c r="G36" s="53"/>
      <c r="H36" s="101">
        <f t="shared" si="0"/>
        <v>858076.51214747597</v>
      </c>
      <c r="I36" s="101">
        <f t="shared" si="1"/>
        <v>858076.51214747597</v>
      </c>
      <c r="J36" s="121">
        <v>0</v>
      </c>
    </row>
    <row r="37" spans="2:10" s="47" customFormat="1" ht="13.5" customHeight="1">
      <c r="B37" s="10">
        <v>33</v>
      </c>
      <c r="C37" s="19" t="s">
        <v>43</v>
      </c>
      <c r="D37" s="138">
        <v>870105.65306122403</v>
      </c>
      <c r="E37" s="138">
        <v>856482.50225714105</v>
      </c>
      <c r="F37" s="52"/>
      <c r="G37" s="53"/>
      <c r="H37" s="101">
        <f t="shared" si="0"/>
        <v>858076.51214747597</v>
      </c>
      <c r="I37" s="101">
        <f t="shared" si="1"/>
        <v>858076.51214747597</v>
      </c>
      <c r="J37" s="121">
        <v>0</v>
      </c>
    </row>
    <row r="38" spans="2:10" s="47" customFormat="1" ht="13.5" customHeight="1">
      <c r="B38" s="10">
        <v>34</v>
      </c>
      <c r="C38" s="19" t="s">
        <v>45</v>
      </c>
      <c r="D38" s="138">
        <v>912741.47118597396</v>
      </c>
      <c r="E38" s="138">
        <v>865878.53657258896</v>
      </c>
      <c r="F38" s="52"/>
      <c r="G38" s="53"/>
      <c r="H38" s="101">
        <f t="shared" si="0"/>
        <v>858076.51214747597</v>
      </c>
      <c r="I38" s="101">
        <f t="shared" si="1"/>
        <v>858076.51214747597</v>
      </c>
      <c r="J38" s="121">
        <v>0</v>
      </c>
    </row>
    <row r="39" spans="2:10" s="47" customFormat="1" ht="13.5" customHeight="1">
      <c r="B39" s="10">
        <v>35</v>
      </c>
      <c r="C39" s="19" t="s">
        <v>2</v>
      </c>
      <c r="D39" s="138">
        <v>801150.231770035</v>
      </c>
      <c r="E39" s="138">
        <v>857460.48330598394</v>
      </c>
      <c r="F39" s="52"/>
      <c r="G39" s="53"/>
      <c r="H39" s="101">
        <f t="shared" si="0"/>
        <v>858076.51214747597</v>
      </c>
      <c r="I39" s="101">
        <f t="shared" si="1"/>
        <v>858076.51214747597</v>
      </c>
      <c r="J39" s="121">
        <v>0</v>
      </c>
    </row>
    <row r="40" spans="2:10" s="47" customFormat="1" ht="13.5" customHeight="1">
      <c r="B40" s="10">
        <v>36</v>
      </c>
      <c r="C40" s="19" t="s">
        <v>3</v>
      </c>
      <c r="D40" s="138">
        <v>791967.53264350805</v>
      </c>
      <c r="E40" s="138">
        <v>865581.62487660605</v>
      </c>
      <c r="F40" s="52"/>
      <c r="G40" s="53"/>
      <c r="H40" s="101">
        <f t="shared" si="0"/>
        <v>858076.51214747597</v>
      </c>
      <c r="I40" s="101">
        <f t="shared" si="1"/>
        <v>858076.51214747597</v>
      </c>
      <c r="J40" s="121">
        <v>0</v>
      </c>
    </row>
    <row r="41" spans="2:10" s="47" customFormat="1" ht="13.5" customHeight="1">
      <c r="B41" s="10">
        <v>37</v>
      </c>
      <c r="C41" s="19" t="s">
        <v>4</v>
      </c>
      <c r="D41" s="138">
        <v>824459.77509599598</v>
      </c>
      <c r="E41" s="138">
        <v>858541.49211473495</v>
      </c>
      <c r="F41" s="52"/>
      <c r="G41" s="53"/>
      <c r="H41" s="101">
        <f t="shared" si="0"/>
        <v>858076.51214747597</v>
      </c>
      <c r="I41" s="101">
        <f t="shared" si="1"/>
        <v>858076.51214747597</v>
      </c>
      <c r="J41" s="121">
        <v>0</v>
      </c>
    </row>
    <row r="42" spans="2:10" s="47" customFormat="1" ht="13.5" customHeight="1">
      <c r="B42" s="10">
        <v>38</v>
      </c>
      <c r="C42" s="30" t="s">
        <v>46</v>
      </c>
      <c r="D42" s="138">
        <v>843373.479551767</v>
      </c>
      <c r="E42" s="138">
        <v>858924.00264822098</v>
      </c>
      <c r="F42" s="52"/>
      <c r="G42" s="53"/>
      <c r="H42" s="101">
        <f t="shared" si="0"/>
        <v>858076.51214747597</v>
      </c>
      <c r="I42" s="101">
        <f t="shared" si="1"/>
        <v>858076.51214747597</v>
      </c>
      <c r="J42" s="121">
        <v>0</v>
      </c>
    </row>
    <row r="43" spans="2:10" s="47" customFormat="1" ht="13.5" customHeight="1">
      <c r="B43" s="10">
        <v>39</v>
      </c>
      <c r="C43" s="30" t="s">
        <v>9</v>
      </c>
      <c r="D43" s="138">
        <v>828094.97735003999</v>
      </c>
      <c r="E43" s="138">
        <v>849626.07423389098</v>
      </c>
      <c r="F43" s="52"/>
      <c r="G43" s="53"/>
      <c r="H43" s="101">
        <f t="shared" si="0"/>
        <v>858076.51214747597</v>
      </c>
      <c r="I43" s="101">
        <f t="shared" si="1"/>
        <v>858076.51214747597</v>
      </c>
      <c r="J43" s="121">
        <v>0</v>
      </c>
    </row>
    <row r="44" spans="2:10" s="47" customFormat="1" ht="13.5" customHeight="1">
      <c r="B44" s="10">
        <v>40</v>
      </c>
      <c r="C44" s="30" t="s">
        <v>47</v>
      </c>
      <c r="D44" s="138">
        <v>899117.90243522904</v>
      </c>
      <c r="E44" s="138">
        <v>869525.29217287502</v>
      </c>
      <c r="F44" s="52"/>
      <c r="G44" s="53"/>
      <c r="H44" s="101">
        <f t="shared" si="0"/>
        <v>858076.51214747597</v>
      </c>
      <c r="I44" s="101">
        <f t="shared" si="1"/>
        <v>858076.51214747597</v>
      </c>
      <c r="J44" s="121">
        <v>0</v>
      </c>
    </row>
    <row r="45" spans="2:10" s="47" customFormat="1" ht="13.5" customHeight="1">
      <c r="B45" s="10">
        <v>41</v>
      </c>
      <c r="C45" s="30" t="s">
        <v>14</v>
      </c>
      <c r="D45" s="138">
        <v>822228.20449514699</v>
      </c>
      <c r="E45" s="138">
        <v>855126.03255084099</v>
      </c>
      <c r="F45" s="52"/>
      <c r="G45" s="53"/>
      <c r="H45" s="101">
        <f t="shared" si="0"/>
        <v>858076.51214747597</v>
      </c>
      <c r="I45" s="101">
        <f t="shared" si="1"/>
        <v>858076.51214747597</v>
      </c>
      <c r="J45" s="121">
        <v>0</v>
      </c>
    </row>
    <row r="46" spans="2:10" s="47" customFormat="1" ht="13.5" customHeight="1">
      <c r="B46" s="10">
        <v>42</v>
      </c>
      <c r="C46" s="30" t="s">
        <v>15</v>
      </c>
      <c r="D46" s="138">
        <v>790854.34328112099</v>
      </c>
      <c r="E46" s="138">
        <v>850071.875360245</v>
      </c>
      <c r="F46" s="52"/>
      <c r="G46" s="53"/>
      <c r="H46" s="101">
        <f t="shared" si="0"/>
        <v>858076.51214747597</v>
      </c>
      <c r="I46" s="101">
        <f t="shared" si="1"/>
        <v>858076.51214747597</v>
      </c>
      <c r="J46" s="121">
        <v>0</v>
      </c>
    </row>
    <row r="47" spans="2:10" s="47" customFormat="1" ht="13.5" customHeight="1">
      <c r="B47" s="10">
        <v>43</v>
      </c>
      <c r="C47" s="30" t="s">
        <v>10</v>
      </c>
      <c r="D47" s="138">
        <v>852049.03395942098</v>
      </c>
      <c r="E47" s="138">
        <v>854065.67719611397</v>
      </c>
      <c r="F47" s="52"/>
      <c r="G47" s="53"/>
      <c r="H47" s="101">
        <f t="shared" si="0"/>
        <v>858076.51214747597</v>
      </c>
      <c r="I47" s="101">
        <f t="shared" si="1"/>
        <v>858076.51214747597</v>
      </c>
      <c r="J47" s="121">
        <v>0</v>
      </c>
    </row>
    <row r="48" spans="2:10" s="47" customFormat="1" ht="13.5" customHeight="1">
      <c r="B48" s="10">
        <v>44</v>
      </c>
      <c r="C48" s="30" t="s">
        <v>22</v>
      </c>
      <c r="D48" s="138">
        <v>777270.29045643203</v>
      </c>
      <c r="E48" s="138">
        <v>849008.74766712799</v>
      </c>
      <c r="F48" s="52"/>
      <c r="G48" s="53"/>
      <c r="H48" s="101">
        <f t="shared" si="0"/>
        <v>858076.51214747597</v>
      </c>
      <c r="I48" s="101">
        <f t="shared" si="1"/>
        <v>858076.51214747597</v>
      </c>
      <c r="J48" s="121">
        <v>0</v>
      </c>
    </row>
    <row r="49" spans="2:10" s="47" customFormat="1" ht="13.5" customHeight="1">
      <c r="B49" s="10">
        <v>45</v>
      </c>
      <c r="C49" s="30" t="s">
        <v>48</v>
      </c>
      <c r="D49" s="138">
        <v>868670.91177886305</v>
      </c>
      <c r="E49" s="138">
        <v>869461.05747836304</v>
      </c>
      <c r="F49" s="52"/>
      <c r="G49" s="53"/>
      <c r="H49" s="101">
        <f t="shared" si="0"/>
        <v>858076.51214747597</v>
      </c>
      <c r="I49" s="101">
        <f t="shared" si="1"/>
        <v>858076.51214747597</v>
      </c>
      <c r="J49" s="121">
        <v>0</v>
      </c>
    </row>
    <row r="50" spans="2:10" s="47" customFormat="1" ht="13.5" customHeight="1">
      <c r="B50" s="10">
        <v>46</v>
      </c>
      <c r="C50" s="30" t="s">
        <v>26</v>
      </c>
      <c r="D50" s="138">
        <v>800904.01768279402</v>
      </c>
      <c r="E50" s="138">
        <v>867545.99982082401</v>
      </c>
      <c r="F50" s="52"/>
      <c r="G50" s="53"/>
      <c r="H50" s="101">
        <f t="shared" si="0"/>
        <v>858076.51214747597</v>
      </c>
      <c r="I50" s="101">
        <f t="shared" si="1"/>
        <v>858076.51214747597</v>
      </c>
      <c r="J50" s="121">
        <v>0</v>
      </c>
    </row>
    <row r="51" spans="2:10" s="47" customFormat="1" ht="13.5" customHeight="1">
      <c r="B51" s="10">
        <v>47</v>
      </c>
      <c r="C51" s="30" t="s">
        <v>16</v>
      </c>
      <c r="D51" s="138">
        <v>795337.95201715606</v>
      </c>
      <c r="E51" s="138">
        <v>843667.81009193405</v>
      </c>
      <c r="F51" s="52"/>
      <c r="G51" s="53"/>
      <c r="H51" s="101">
        <f t="shared" si="0"/>
        <v>858076.51214747597</v>
      </c>
      <c r="I51" s="101">
        <f t="shared" si="1"/>
        <v>858076.51214747597</v>
      </c>
      <c r="J51" s="121">
        <v>0</v>
      </c>
    </row>
    <row r="52" spans="2:10" s="47" customFormat="1" ht="13.5" customHeight="1">
      <c r="B52" s="10">
        <v>48</v>
      </c>
      <c r="C52" s="30" t="s">
        <v>27</v>
      </c>
      <c r="D52" s="138">
        <v>808095.64174330304</v>
      </c>
      <c r="E52" s="138">
        <v>854592.938130019</v>
      </c>
      <c r="F52" s="52"/>
      <c r="G52" s="53"/>
      <c r="H52" s="101">
        <f t="shared" si="0"/>
        <v>858076.51214747597</v>
      </c>
      <c r="I52" s="101">
        <f t="shared" si="1"/>
        <v>858076.51214747597</v>
      </c>
      <c r="J52" s="121">
        <v>0</v>
      </c>
    </row>
    <row r="53" spans="2:10" s="47" customFormat="1" ht="13.5" customHeight="1">
      <c r="B53" s="10">
        <v>49</v>
      </c>
      <c r="C53" s="30" t="s">
        <v>28</v>
      </c>
      <c r="D53" s="138">
        <v>772902.32537490095</v>
      </c>
      <c r="E53" s="138">
        <v>844241.10193091398</v>
      </c>
      <c r="F53" s="52"/>
      <c r="G53" s="53"/>
      <c r="H53" s="101">
        <f t="shared" si="0"/>
        <v>858076.51214747597</v>
      </c>
      <c r="I53" s="101">
        <f t="shared" si="1"/>
        <v>858076.51214747597</v>
      </c>
      <c r="J53" s="121">
        <v>0</v>
      </c>
    </row>
    <row r="54" spans="2:10" s="47" customFormat="1" ht="13.5" customHeight="1">
      <c r="B54" s="10">
        <v>50</v>
      </c>
      <c r="C54" s="30" t="s">
        <v>17</v>
      </c>
      <c r="D54" s="138">
        <v>789984.02066983504</v>
      </c>
      <c r="E54" s="138">
        <v>845974.02667862095</v>
      </c>
      <c r="F54" s="52"/>
      <c r="G54" s="53"/>
      <c r="H54" s="101">
        <f t="shared" si="0"/>
        <v>858076.51214747597</v>
      </c>
      <c r="I54" s="101">
        <f t="shared" si="1"/>
        <v>858076.51214747597</v>
      </c>
      <c r="J54" s="121">
        <v>0</v>
      </c>
    </row>
    <row r="55" spans="2:10" s="47" customFormat="1" ht="13.5" customHeight="1">
      <c r="B55" s="10">
        <v>51</v>
      </c>
      <c r="C55" s="30" t="s">
        <v>49</v>
      </c>
      <c r="D55" s="138">
        <v>868319.52380952402</v>
      </c>
      <c r="E55" s="138">
        <v>855571.26824892801</v>
      </c>
      <c r="F55" s="52"/>
      <c r="G55" s="53"/>
      <c r="H55" s="101">
        <f t="shared" si="0"/>
        <v>858076.51214747597</v>
      </c>
      <c r="I55" s="101">
        <f t="shared" si="1"/>
        <v>858076.51214747597</v>
      </c>
      <c r="J55" s="121">
        <v>0</v>
      </c>
    </row>
    <row r="56" spans="2:10" s="47" customFormat="1" ht="13.5" customHeight="1">
      <c r="B56" s="10">
        <v>52</v>
      </c>
      <c r="C56" s="30" t="s">
        <v>5</v>
      </c>
      <c r="D56" s="138">
        <v>785236.57244716096</v>
      </c>
      <c r="E56" s="138">
        <v>852498.53111153899</v>
      </c>
      <c r="F56" s="52"/>
      <c r="G56" s="53"/>
      <c r="H56" s="101">
        <f t="shared" si="0"/>
        <v>858076.51214747597</v>
      </c>
      <c r="I56" s="101">
        <f t="shared" si="1"/>
        <v>858076.51214747597</v>
      </c>
      <c r="J56" s="121">
        <v>0</v>
      </c>
    </row>
    <row r="57" spans="2:10" s="47" customFormat="1" ht="13.5" customHeight="1">
      <c r="B57" s="10">
        <v>53</v>
      </c>
      <c r="C57" s="30" t="s">
        <v>23</v>
      </c>
      <c r="D57" s="138">
        <v>767878.30108499096</v>
      </c>
      <c r="E57" s="138">
        <v>856521.53187614598</v>
      </c>
      <c r="F57" s="52"/>
      <c r="G57" s="53"/>
      <c r="H57" s="101">
        <f t="shared" si="0"/>
        <v>858076.51214747597</v>
      </c>
      <c r="I57" s="101">
        <f t="shared" si="1"/>
        <v>858076.51214747597</v>
      </c>
      <c r="J57" s="121">
        <v>0</v>
      </c>
    </row>
    <row r="58" spans="2:10" s="47" customFormat="1" ht="13.5" customHeight="1">
      <c r="B58" s="10">
        <v>54</v>
      </c>
      <c r="C58" s="30" t="s">
        <v>29</v>
      </c>
      <c r="D58" s="138">
        <v>790210.06225179799</v>
      </c>
      <c r="E58" s="138">
        <v>861806.72074065602</v>
      </c>
      <c r="F58" s="52"/>
      <c r="G58" s="53"/>
      <c r="H58" s="101">
        <f t="shared" si="0"/>
        <v>858076.51214747597</v>
      </c>
      <c r="I58" s="101">
        <f t="shared" si="1"/>
        <v>858076.51214747597</v>
      </c>
      <c r="J58" s="121">
        <v>0</v>
      </c>
    </row>
    <row r="59" spans="2:10" s="47" customFormat="1" ht="13.5" customHeight="1">
      <c r="B59" s="10">
        <v>55</v>
      </c>
      <c r="C59" s="30" t="s">
        <v>18</v>
      </c>
      <c r="D59" s="138">
        <v>810491.94437303999</v>
      </c>
      <c r="E59" s="138">
        <v>845862.23485468095</v>
      </c>
      <c r="F59" s="52"/>
      <c r="G59" s="53"/>
      <c r="H59" s="101">
        <f t="shared" si="0"/>
        <v>858076.51214747597</v>
      </c>
      <c r="I59" s="101">
        <f t="shared" si="1"/>
        <v>858076.51214747597</v>
      </c>
      <c r="J59" s="121">
        <v>0</v>
      </c>
    </row>
    <row r="60" spans="2:10" s="47" customFormat="1" ht="13.5" customHeight="1">
      <c r="B60" s="10">
        <v>56</v>
      </c>
      <c r="C60" s="30" t="s">
        <v>11</v>
      </c>
      <c r="D60" s="138">
        <v>788226.56239655695</v>
      </c>
      <c r="E60" s="138">
        <v>838788.63163510803</v>
      </c>
      <c r="F60" s="52"/>
      <c r="G60" s="53"/>
      <c r="H60" s="101">
        <f t="shared" si="0"/>
        <v>858076.51214747597</v>
      </c>
      <c r="I60" s="101">
        <f t="shared" si="1"/>
        <v>858076.51214747597</v>
      </c>
      <c r="J60" s="121">
        <v>0</v>
      </c>
    </row>
    <row r="61" spans="2:10" s="47" customFormat="1" ht="13.5" customHeight="1">
      <c r="B61" s="10">
        <v>57</v>
      </c>
      <c r="C61" s="30" t="s">
        <v>50</v>
      </c>
      <c r="D61" s="138">
        <v>887554.898853675</v>
      </c>
      <c r="E61" s="138">
        <v>868187.27356219594</v>
      </c>
      <c r="F61" s="52"/>
      <c r="G61" s="53"/>
      <c r="H61" s="101">
        <f t="shared" si="0"/>
        <v>858076.51214747597</v>
      </c>
      <c r="I61" s="101">
        <f t="shared" si="1"/>
        <v>858076.51214747597</v>
      </c>
      <c r="J61" s="121">
        <v>0</v>
      </c>
    </row>
    <row r="62" spans="2:10" s="47" customFormat="1" ht="13.5" customHeight="1">
      <c r="B62" s="10">
        <v>58</v>
      </c>
      <c r="C62" s="30" t="s">
        <v>30</v>
      </c>
      <c r="D62" s="138">
        <v>783649.81508234597</v>
      </c>
      <c r="E62" s="138">
        <v>859757.88493792003</v>
      </c>
      <c r="F62" s="52"/>
      <c r="G62" s="53"/>
      <c r="H62" s="101">
        <f t="shared" si="0"/>
        <v>858076.51214747597</v>
      </c>
      <c r="I62" s="101">
        <f t="shared" si="1"/>
        <v>858076.51214747597</v>
      </c>
      <c r="J62" s="121">
        <v>0</v>
      </c>
    </row>
    <row r="63" spans="2:10" s="47" customFormat="1" ht="13.5" customHeight="1">
      <c r="B63" s="10">
        <v>59</v>
      </c>
      <c r="C63" s="30" t="s">
        <v>24</v>
      </c>
      <c r="D63" s="138">
        <v>829722.009129346</v>
      </c>
      <c r="E63" s="138">
        <v>847500.69110145804</v>
      </c>
      <c r="F63" s="52"/>
      <c r="G63" s="53"/>
      <c r="H63" s="101">
        <f t="shared" si="0"/>
        <v>858076.51214747597</v>
      </c>
      <c r="I63" s="101">
        <f t="shared" si="1"/>
        <v>858076.51214747597</v>
      </c>
      <c r="J63" s="121">
        <v>0</v>
      </c>
    </row>
    <row r="64" spans="2:10" s="47" customFormat="1" ht="13.5" customHeight="1">
      <c r="B64" s="10">
        <v>60</v>
      </c>
      <c r="C64" s="30" t="s">
        <v>51</v>
      </c>
      <c r="D64" s="138">
        <v>853456.72188859002</v>
      </c>
      <c r="E64" s="138">
        <v>852376.117030547</v>
      </c>
      <c r="F64" s="52"/>
      <c r="G64" s="53"/>
      <c r="H64" s="101">
        <f t="shared" si="0"/>
        <v>858076.51214747597</v>
      </c>
      <c r="I64" s="101">
        <f t="shared" si="1"/>
        <v>858076.51214747597</v>
      </c>
      <c r="J64" s="121">
        <v>0</v>
      </c>
    </row>
    <row r="65" spans="2:10" s="47" customFormat="1" ht="13.5" customHeight="1">
      <c r="B65" s="10">
        <v>61</v>
      </c>
      <c r="C65" s="30" t="s">
        <v>19</v>
      </c>
      <c r="D65" s="138">
        <v>846010.75824306603</v>
      </c>
      <c r="E65" s="138">
        <v>835824.45116337703</v>
      </c>
      <c r="F65" s="52"/>
      <c r="G65" s="53"/>
      <c r="H65" s="101">
        <f t="shared" si="0"/>
        <v>858076.51214747597</v>
      </c>
      <c r="I65" s="101">
        <f t="shared" si="1"/>
        <v>858076.51214747597</v>
      </c>
      <c r="J65" s="121">
        <v>0</v>
      </c>
    </row>
    <row r="66" spans="2:10" s="47" customFormat="1" ht="13.5" customHeight="1">
      <c r="B66" s="10">
        <v>62</v>
      </c>
      <c r="C66" s="30" t="s">
        <v>20</v>
      </c>
      <c r="D66" s="138">
        <v>752042.60409941897</v>
      </c>
      <c r="E66" s="138">
        <v>841537.770225883</v>
      </c>
      <c r="F66" s="52"/>
      <c r="G66" s="53"/>
      <c r="H66" s="101">
        <f t="shared" si="0"/>
        <v>858076.51214747597</v>
      </c>
      <c r="I66" s="101">
        <f t="shared" si="1"/>
        <v>858076.51214747597</v>
      </c>
      <c r="J66" s="121">
        <v>0</v>
      </c>
    </row>
    <row r="67" spans="2:10" s="47" customFormat="1" ht="13.5" customHeight="1">
      <c r="B67" s="10">
        <v>63</v>
      </c>
      <c r="C67" s="30" t="s">
        <v>31</v>
      </c>
      <c r="D67" s="138">
        <v>820928.61313868605</v>
      </c>
      <c r="E67" s="138">
        <v>850864.52728058503</v>
      </c>
      <c r="F67" s="52"/>
      <c r="G67" s="53"/>
      <c r="H67" s="101">
        <f t="shared" si="0"/>
        <v>858076.51214747597</v>
      </c>
      <c r="I67" s="101">
        <f t="shared" si="1"/>
        <v>858076.51214747597</v>
      </c>
      <c r="J67" s="121">
        <v>0</v>
      </c>
    </row>
    <row r="68" spans="2:10" s="47" customFormat="1" ht="13.5" customHeight="1">
      <c r="B68" s="10">
        <v>64</v>
      </c>
      <c r="C68" s="30" t="s">
        <v>52</v>
      </c>
      <c r="D68" s="138">
        <v>870287.080673852</v>
      </c>
      <c r="E68" s="138">
        <v>861483.19350807206</v>
      </c>
      <c r="F68" s="52"/>
      <c r="G68" s="53"/>
      <c r="H68" s="101">
        <f t="shared" si="0"/>
        <v>858076.51214747597</v>
      </c>
      <c r="I68" s="101">
        <f t="shared" si="1"/>
        <v>858076.51214747597</v>
      </c>
      <c r="J68" s="121">
        <v>0</v>
      </c>
    </row>
    <row r="69" spans="2:10" s="47" customFormat="1" ht="13.5" customHeight="1">
      <c r="B69" s="10">
        <v>65</v>
      </c>
      <c r="C69" s="30" t="s">
        <v>12</v>
      </c>
      <c r="D69" s="138">
        <v>812458.52420051896</v>
      </c>
      <c r="E69" s="138">
        <v>854304.78425764304</v>
      </c>
      <c r="F69" s="52"/>
      <c r="G69" s="53"/>
      <c r="H69" s="101">
        <f t="shared" ref="H69:H78" si="2">$D$79</f>
        <v>858076.51214747597</v>
      </c>
      <c r="I69" s="101">
        <f t="shared" ref="I69:I78" si="3">$E$79</f>
        <v>858076.51214747597</v>
      </c>
      <c r="J69" s="121">
        <v>0</v>
      </c>
    </row>
    <row r="70" spans="2:10" s="47" customFormat="1" ht="13.5" customHeight="1">
      <c r="B70" s="10">
        <v>66</v>
      </c>
      <c r="C70" s="30" t="s">
        <v>6</v>
      </c>
      <c r="D70" s="138">
        <v>717786.219281664</v>
      </c>
      <c r="E70" s="138">
        <v>843324.89186209196</v>
      </c>
      <c r="F70" s="52"/>
      <c r="G70" s="53"/>
      <c r="H70" s="101">
        <f t="shared" si="2"/>
        <v>858076.51214747597</v>
      </c>
      <c r="I70" s="101">
        <f t="shared" si="3"/>
        <v>858076.51214747597</v>
      </c>
      <c r="J70" s="121">
        <v>0</v>
      </c>
    </row>
    <row r="71" spans="2:10" s="47" customFormat="1" ht="13.5" customHeight="1">
      <c r="B71" s="10">
        <v>67</v>
      </c>
      <c r="C71" s="30" t="s">
        <v>7</v>
      </c>
      <c r="D71" s="138">
        <v>914231.68011390604</v>
      </c>
      <c r="E71" s="138">
        <v>894364.21647835395</v>
      </c>
      <c r="F71" s="52"/>
      <c r="G71" s="53"/>
      <c r="H71" s="101">
        <f t="shared" si="2"/>
        <v>858076.51214747597</v>
      </c>
      <c r="I71" s="101">
        <f t="shared" si="3"/>
        <v>858076.51214747597</v>
      </c>
      <c r="J71" s="121">
        <v>0</v>
      </c>
    </row>
    <row r="72" spans="2:10" s="47" customFormat="1" ht="13.5" customHeight="1">
      <c r="B72" s="10">
        <v>68</v>
      </c>
      <c r="C72" s="30" t="s">
        <v>53</v>
      </c>
      <c r="D72" s="138">
        <v>872030.37504381302</v>
      </c>
      <c r="E72" s="138">
        <v>881096.45997129299</v>
      </c>
      <c r="F72" s="52"/>
      <c r="G72" s="53"/>
      <c r="H72" s="101">
        <f t="shared" si="2"/>
        <v>858076.51214747597</v>
      </c>
      <c r="I72" s="101">
        <f t="shared" si="3"/>
        <v>858076.51214747597</v>
      </c>
      <c r="J72" s="121">
        <v>0</v>
      </c>
    </row>
    <row r="73" spans="2:10" s="47" customFormat="1" ht="13.5" customHeight="1">
      <c r="B73" s="10">
        <v>69</v>
      </c>
      <c r="C73" s="30" t="s">
        <v>54</v>
      </c>
      <c r="D73" s="138">
        <v>843921.59305749298</v>
      </c>
      <c r="E73" s="138">
        <v>847126.79944470502</v>
      </c>
      <c r="F73" s="52"/>
      <c r="G73" s="53"/>
      <c r="H73" s="101">
        <f t="shared" si="2"/>
        <v>858076.51214747597</v>
      </c>
      <c r="I73" s="101">
        <f t="shared" si="3"/>
        <v>858076.51214747597</v>
      </c>
      <c r="J73" s="121">
        <v>0</v>
      </c>
    </row>
    <row r="74" spans="2:10" s="47" customFormat="1" ht="13.5" customHeight="1">
      <c r="B74" s="10">
        <v>70</v>
      </c>
      <c r="C74" s="30" t="s">
        <v>55</v>
      </c>
      <c r="D74" s="138">
        <v>871431.14406779699</v>
      </c>
      <c r="E74" s="138">
        <v>865146.51224650105</v>
      </c>
      <c r="F74" s="52"/>
      <c r="G74" s="53"/>
      <c r="H74" s="101">
        <f t="shared" si="2"/>
        <v>858076.51214747597</v>
      </c>
      <c r="I74" s="101">
        <f t="shared" si="3"/>
        <v>858076.51214747597</v>
      </c>
      <c r="J74" s="121">
        <v>0</v>
      </c>
    </row>
    <row r="75" spans="2:10" s="47" customFormat="1" ht="13.5" customHeight="1">
      <c r="B75" s="10">
        <v>71</v>
      </c>
      <c r="C75" s="30" t="s">
        <v>56</v>
      </c>
      <c r="D75" s="138">
        <v>931101.47235749103</v>
      </c>
      <c r="E75" s="138">
        <v>858975.32988750702</v>
      </c>
      <c r="F75" s="52"/>
      <c r="G75" s="53"/>
      <c r="H75" s="101">
        <f t="shared" si="2"/>
        <v>858076.51214747597</v>
      </c>
      <c r="I75" s="101">
        <f t="shared" si="3"/>
        <v>858076.51214747597</v>
      </c>
      <c r="J75" s="121">
        <v>0</v>
      </c>
    </row>
    <row r="76" spans="2:10" s="47" customFormat="1" ht="13.5" customHeight="1">
      <c r="B76" s="10">
        <v>72</v>
      </c>
      <c r="C76" s="30" t="s">
        <v>32</v>
      </c>
      <c r="D76" s="138">
        <v>754550.82107261498</v>
      </c>
      <c r="E76" s="138">
        <v>856053.23030886694</v>
      </c>
      <c r="F76" s="52"/>
      <c r="G76" s="53"/>
      <c r="H76" s="101">
        <f t="shared" si="2"/>
        <v>858076.51214747597</v>
      </c>
      <c r="I76" s="101">
        <f t="shared" si="3"/>
        <v>858076.51214747597</v>
      </c>
      <c r="J76" s="121">
        <v>0</v>
      </c>
    </row>
    <row r="77" spans="2:10" s="47" customFormat="1" ht="13.5" customHeight="1">
      <c r="B77" s="10">
        <v>73</v>
      </c>
      <c r="C77" s="30" t="s">
        <v>33</v>
      </c>
      <c r="D77" s="138">
        <v>727444.631796284</v>
      </c>
      <c r="E77" s="138">
        <v>859134.90415034897</v>
      </c>
      <c r="F77" s="52"/>
      <c r="G77" s="53"/>
      <c r="H77" s="101">
        <f t="shared" si="2"/>
        <v>858076.51214747597</v>
      </c>
      <c r="I77" s="101">
        <f t="shared" si="3"/>
        <v>858076.51214747597</v>
      </c>
      <c r="J77" s="121">
        <v>0</v>
      </c>
    </row>
    <row r="78" spans="2:10" s="47" customFormat="1" ht="13.5" customHeight="1" thickBot="1">
      <c r="B78" s="10">
        <v>74</v>
      </c>
      <c r="C78" s="30" t="s">
        <v>34</v>
      </c>
      <c r="D78" s="138">
        <v>828682.030188679</v>
      </c>
      <c r="E78" s="138">
        <v>849378.16605774302</v>
      </c>
      <c r="F78" s="52"/>
      <c r="G78" s="53"/>
      <c r="H78" s="101">
        <f t="shared" si="2"/>
        <v>858076.51214747597</v>
      </c>
      <c r="I78" s="101">
        <f t="shared" si="3"/>
        <v>858076.51214747597</v>
      </c>
      <c r="J78" s="121">
        <v>9999</v>
      </c>
    </row>
    <row r="79" spans="2:10" s="47" customFormat="1" ht="13.5" customHeight="1" thickTop="1">
      <c r="B79" s="152" t="s">
        <v>0</v>
      </c>
      <c r="C79" s="153"/>
      <c r="D79" s="120">
        <f>地区別_年齢調整医療費!D13</f>
        <v>858076.51214747597</v>
      </c>
      <c r="E79" s="120">
        <f>地区別_年齢調整医療費!E13</f>
        <v>858076.51214747597</v>
      </c>
      <c r="F79" s="52"/>
      <c r="G79" s="53"/>
      <c r="H79" s="33"/>
      <c r="I79" s="33"/>
      <c r="J79" s="33"/>
    </row>
    <row r="80" spans="2:10" ht="13.5" customHeight="1">
      <c r="B80" s="29" t="s">
        <v>162</v>
      </c>
    </row>
    <row r="81" spans="2:2" ht="13.5" customHeight="1">
      <c r="B81" s="29" t="s">
        <v>170</v>
      </c>
    </row>
    <row r="82" spans="2:2" ht="13.5" customHeight="1">
      <c r="B82" s="29" t="s">
        <v>147</v>
      </c>
    </row>
  </sheetData>
  <mergeCells count="7">
    <mergeCell ref="H3:H4"/>
    <mergeCell ref="I3:I4"/>
    <mergeCell ref="B79:C79"/>
    <mergeCell ref="B3:B4"/>
    <mergeCell ref="C3:C4"/>
    <mergeCell ref="D3:D4"/>
    <mergeCell ref="E3:E4"/>
  </mergeCells>
  <phoneticPr fontId="4"/>
  <pageMargins left="0.70866141732283472" right="0.70866141732283472" top="0.74803149606299213" bottom="0.19685039370078741" header="0.31496062992125984" footer="0.19685039370078741"/>
  <pageSetup paperSize="9" scale="69" fitToHeight="0" orientation="portrait" r:id="rId1"/>
  <headerFooter>
    <oddHeader>&amp;R&amp;"ＭＳ 明朝,標準"&amp;12 2-1.医療費の状況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J3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25" style="2" customWidth="1"/>
    <col min="3" max="3" width="18.75" style="2" customWidth="1"/>
    <col min="4" max="5" width="20.625" style="2" customWidth="1"/>
    <col min="6" max="6" width="12.375" style="45" customWidth="1"/>
    <col min="7" max="7" width="6.25" style="2" customWidth="1"/>
    <col min="8" max="10" width="20.625" style="2" customWidth="1"/>
    <col min="11" max="16384" width="9" style="2"/>
  </cols>
  <sheetData>
    <row r="1" spans="1:10" ht="16.5" customHeight="1">
      <c r="A1" s="2" t="s">
        <v>148</v>
      </c>
    </row>
    <row r="2" spans="1:10" ht="16.5" customHeight="1">
      <c r="A2" s="2" t="s">
        <v>140</v>
      </c>
    </row>
    <row r="3" spans="1:10" ht="16.5" customHeight="1">
      <c r="A3" s="2" t="s">
        <v>149</v>
      </c>
      <c r="J3" s="2" t="s">
        <v>150</v>
      </c>
    </row>
  </sheetData>
  <phoneticPr fontId="4"/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headerFooter>
    <oddHeader>&amp;R&amp;"ＭＳ 明朝,標準"&amp;12 2-1.医療費の状況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121</v>
      </c>
    </row>
    <row r="2" spans="1:1" ht="16.5" customHeight="1">
      <c r="A2" s="2" t="s">
        <v>122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" width="5.625" style="54" customWidth="1"/>
    <col min="17" max="17" width="2" style="3" customWidth="1"/>
    <col min="18" max="16384" width="9" style="3"/>
  </cols>
  <sheetData>
    <row r="1" spans="1:16">
      <c r="A1" s="54" t="s">
        <v>159</v>
      </c>
    </row>
    <row r="2" spans="1:16">
      <c r="A2" s="54" t="s">
        <v>153</v>
      </c>
    </row>
    <row r="4" spans="1:16" ht="13.5" customHeight="1">
      <c r="B4" s="55"/>
      <c r="C4" s="56"/>
      <c r="D4" s="56"/>
      <c r="E4" s="56"/>
      <c r="F4" s="56"/>
      <c r="G4" s="57"/>
    </row>
    <row r="5" spans="1:16" ht="13.5" customHeight="1">
      <c r="B5" s="58"/>
      <c r="C5" s="59"/>
      <c r="D5" s="73">
        <v>875620</v>
      </c>
      <c r="E5" s="45" t="s">
        <v>165</v>
      </c>
      <c r="F5" s="73">
        <v>894400</v>
      </c>
      <c r="G5" s="60" t="s">
        <v>166</v>
      </c>
    </row>
    <row r="6" spans="1:16">
      <c r="B6" s="58"/>
      <c r="D6" s="73"/>
      <c r="E6" s="45"/>
      <c r="F6" s="73"/>
      <c r="G6" s="60"/>
    </row>
    <row r="7" spans="1:16">
      <c r="B7" s="58"/>
      <c r="C7" s="61"/>
      <c r="D7" s="73">
        <v>856840</v>
      </c>
      <c r="E7" s="45" t="s">
        <v>165</v>
      </c>
      <c r="F7" s="73">
        <v>875620</v>
      </c>
      <c r="G7" s="60" t="s">
        <v>167</v>
      </c>
    </row>
    <row r="8" spans="1:16">
      <c r="B8" s="58"/>
      <c r="D8" s="73"/>
      <c r="E8" s="45"/>
      <c r="F8" s="73"/>
      <c r="G8" s="60"/>
    </row>
    <row r="9" spans="1:16">
      <c r="B9" s="58"/>
      <c r="C9" s="62"/>
      <c r="D9" s="73">
        <v>838060</v>
      </c>
      <c r="E9" s="45" t="s">
        <v>165</v>
      </c>
      <c r="F9" s="73">
        <v>856840</v>
      </c>
      <c r="G9" s="60" t="s">
        <v>167</v>
      </c>
    </row>
    <row r="10" spans="1:16">
      <c r="B10" s="58"/>
      <c r="D10" s="73"/>
      <c r="E10" s="45"/>
      <c r="F10" s="73"/>
      <c r="G10" s="60"/>
    </row>
    <row r="11" spans="1:16">
      <c r="B11" s="58"/>
      <c r="C11" s="63"/>
      <c r="D11" s="73">
        <v>819280</v>
      </c>
      <c r="E11" s="45" t="s">
        <v>165</v>
      </c>
      <c r="F11" s="73">
        <v>838060</v>
      </c>
      <c r="G11" s="60" t="s">
        <v>167</v>
      </c>
    </row>
    <row r="12" spans="1:16">
      <c r="B12" s="58"/>
      <c r="D12" s="73"/>
      <c r="E12" s="45"/>
      <c r="F12" s="73"/>
      <c r="G12" s="60"/>
    </row>
    <row r="13" spans="1:16">
      <c r="B13" s="58"/>
      <c r="C13" s="64"/>
      <c r="D13" s="73">
        <v>800500</v>
      </c>
      <c r="E13" s="45" t="s">
        <v>165</v>
      </c>
      <c r="F13" s="73">
        <v>819280</v>
      </c>
      <c r="G13" s="60" t="s">
        <v>167</v>
      </c>
    </row>
    <row r="14" spans="1:16">
      <c r="B14" s="65"/>
      <c r="C14" s="66"/>
      <c r="D14" s="66"/>
      <c r="E14" s="66"/>
      <c r="F14" s="66"/>
      <c r="G14" s="67"/>
    </row>
    <row r="16" spans="1:16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2:16">
      <c r="B17" s="58"/>
      <c r="P17" s="68"/>
    </row>
    <row r="18" spans="2:16">
      <c r="B18" s="58"/>
      <c r="P18" s="68"/>
    </row>
    <row r="19" spans="2:16">
      <c r="B19" s="58"/>
      <c r="P19" s="68"/>
    </row>
    <row r="20" spans="2:16">
      <c r="B20" s="58"/>
      <c r="P20" s="68"/>
    </row>
    <row r="21" spans="2:16">
      <c r="B21" s="58"/>
      <c r="P21" s="68"/>
    </row>
    <row r="22" spans="2:16">
      <c r="B22" s="58"/>
      <c r="P22" s="68"/>
    </row>
    <row r="23" spans="2:16">
      <c r="B23" s="58"/>
      <c r="P23" s="68"/>
    </row>
    <row r="24" spans="2:16">
      <c r="B24" s="58"/>
      <c r="P24" s="68"/>
    </row>
    <row r="25" spans="2:16">
      <c r="B25" s="58"/>
      <c r="P25" s="68"/>
    </row>
    <row r="26" spans="2:16">
      <c r="B26" s="58"/>
      <c r="P26" s="68"/>
    </row>
    <row r="27" spans="2:16">
      <c r="B27" s="58"/>
      <c r="P27" s="68"/>
    </row>
    <row r="28" spans="2:16">
      <c r="B28" s="58"/>
      <c r="P28" s="68"/>
    </row>
    <row r="29" spans="2:16">
      <c r="B29" s="58"/>
      <c r="P29" s="68"/>
    </row>
    <row r="30" spans="2:16">
      <c r="B30" s="58"/>
      <c r="P30" s="68"/>
    </row>
    <row r="31" spans="2:16">
      <c r="B31" s="58"/>
      <c r="P31" s="68"/>
    </row>
    <row r="32" spans="2:16">
      <c r="B32" s="58"/>
      <c r="P32" s="68"/>
    </row>
    <row r="33" spans="2:16">
      <c r="B33" s="58"/>
      <c r="P33" s="68"/>
    </row>
    <row r="34" spans="2:16">
      <c r="B34" s="58"/>
      <c r="P34" s="68"/>
    </row>
    <row r="35" spans="2:16">
      <c r="B35" s="58"/>
      <c r="P35" s="68"/>
    </row>
    <row r="36" spans="2:16">
      <c r="B36" s="58"/>
      <c r="P36" s="68"/>
    </row>
    <row r="37" spans="2:16">
      <c r="B37" s="58"/>
      <c r="P37" s="68"/>
    </row>
    <row r="38" spans="2:16">
      <c r="B38" s="58"/>
      <c r="P38" s="68"/>
    </row>
    <row r="39" spans="2:16">
      <c r="B39" s="58"/>
      <c r="P39" s="68"/>
    </row>
    <row r="40" spans="2:16">
      <c r="B40" s="58"/>
      <c r="P40" s="68"/>
    </row>
    <row r="41" spans="2:16">
      <c r="B41" s="58"/>
      <c r="P41" s="68"/>
    </row>
    <row r="42" spans="2:16">
      <c r="B42" s="58"/>
      <c r="P42" s="68"/>
    </row>
    <row r="43" spans="2:16">
      <c r="B43" s="58"/>
      <c r="P43" s="68"/>
    </row>
    <row r="44" spans="2:16">
      <c r="B44" s="58"/>
      <c r="P44" s="68"/>
    </row>
    <row r="45" spans="2:16">
      <c r="B45" s="58"/>
      <c r="P45" s="68"/>
    </row>
    <row r="46" spans="2:16">
      <c r="B46" s="58"/>
      <c r="P46" s="68"/>
    </row>
    <row r="47" spans="2:16">
      <c r="B47" s="58"/>
      <c r="P47" s="68"/>
    </row>
    <row r="48" spans="2:16">
      <c r="B48" s="58"/>
      <c r="P48" s="68"/>
    </row>
    <row r="49" spans="2:16">
      <c r="B49" s="58"/>
      <c r="P49" s="68"/>
    </row>
    <row r="50" spans="2:16">
      <c r="B50" s="58"/>
      <c r="P50" s="68"/>
    </row>
    <row r="51" spans="2:16">
      <c r="B51" s="58"/>
      <c r="P51" s="68"/>
    </row>
    <row r="52" spans="2:16">
      <c r="B52" s="58"/>
      <c r="P52" s="68"/>
    </row>
    <row r="53" spans="2:16">
      <c r="B53" s="58"/>
      <c r="P53" s="68"/>
    </row>
    <row r="54" spans="2:16">
      <c r="B54" s="58"/>
      <c r="P54" s="68"/>
    </row>
    <row r="55" spans="2:16">
      <c r="B55" s="58"/>
      <c r="P55" s="68"/>
    </row>
    <row r="56" spans="2:16">
      <c r="B56" s="58"/>
      <c r="P56" s="68"/>
    </row>
    <row r="57" spans="2:16">
      <c r="B57" s="58"/>
      <c r="P57" s="68"/>
    </row>
    <row r="58" spans="2:16">
      <c r="B58" s="58"/>
      <c r="P58" s="68"/>
    </row>
    <row r="59" spans="2:16">
      <c r="B59" s="58"/>
      <c r="P59" s="68"/>
    </row>
    <row r="60" spans="2:16">
      <c r="B60" s="58"/>
      <c r="P60" s="68"/>
    </row>
    <row r="61" spans="2:16">
      <c r="B61" s="58"/>
      <c r="P61" s="68"/>
    </row>
    <row r="62" spans="2:16">
      <c r="B62" s="58"/>
      <c r="P62" s="68"/>
    </row>
    <row r="63" spans="2:16">
      <c r="B63" s="58"/>
      <c r="P63" s="68"/>
    </row>
    <row r="64" spans="2:16">
      <c r="B64" s="58"/>
      <c r="P64" s="68"/>
    </row>
    <row r="65" spans="2:16">
      <c r="B65" s="58"/>
      <c r="P65" s="68"/>
    </row>
    <row r="66" spans="2:16">
      <c r="B66" s="58"/>
      <c r="P66" s="68"/>
    </row>
    <row r="67" spans="2:16">
      <c r="B67" s="58"/>
      <c r="P67" s="68"/>
    </row>
    <row r="68" spans="2:16">
      <c r="B68" s="58"/>
      <c r="P68" s="68"/>
    </row>
    <row r="69" spans="2:16">
      <c r="B69" s="58"/>
      <c r="P69" s="68"/>
    </row>
    <row r="70" spans="2:16">
      <c r="B70" s="58"/>
      <c r="P70" s="68"/>
    </row>
    <row r="71" spans="2:16">
      <c r="B71" s="58"/>
      <c r="P71" s="68"/>
    </row>
    <row r="72" spans="2:16">
      <c r="B72" s="58"/>
      <c r="P72" s="68"/>
    </row>
    <row r="73" spans="2:16">
      <c r="B73" s="58"/>
      <c r="P73" s="68"/>
    </row>
    <row r="74" spans="2:16">
      <c r="B74" s="58"/>
      <c r="P74" s="68"/>
    </row>
    <row r="75" spans="2:16">
      <c r="B75" s="58"/>
      <c r="P75" s="68"/>
    </row>
    <row r="76" spans="2:16">
      <c r="B76" s="58"/>
      <c r="P76" s="68"/>
    </row>
    <row r="77" spans="2:16">
      <c r="B77" s="58"/>
      <c r="P77" s="68"/>
    </row>
    <row r="78" spans="2:16">
      <c r="B78" s="58"/>
      <c r="P78" s="68"/>
    </row>
    <row r="79" spans="2:16">
      <c r="B79" s="58"/>
      <c r="P79" s="68"/>
    </row>
    <row r="80" spans="2:16">
      <c r="B80" s="58"/>
      <c r="P80" s="68"/>
    </row>
    <row r="81" spans="2:16">
      <c r="B81" s="58"/>
      <c r="P81" s="68"/>
    </row>
    <row r="82" spans="2:16">
      <c r="B82" s="58"/>
      <c r="P82" s="68"/>
    </row>
    <row r="83" spans="2:16">
      <c r="B83" s="58"/>
      <c r="P83" s="68"/>
    </row>
    <row r="84" spans="2:16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7"/>
    </row>
  </sheetData>
  <phoneticPr fontId="4"/>
  <pageMargins left="0.39370078740157483" right="0.1968503937007874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2"/>
  <sheetViews>
    <sheetView showGridLines="0" zoomScaleNormal="100" zoomScaleSheetLayoutView="100" workbookViewId="0"/>
  </sheetViews>
  <sheetFormatPr defaultColWidth="9" defaultRowHeight="13.5"/>
  <cols>
    <col min="1" max="1" width="4.625" style="3" customWidth="1"/>
    <col min="2" max="2" width="3.625" style="3" customWidth="1"/>
    <col min="3" max="3" width="9.625" style="3" customWidth="1"/>
    <col min="4" max="9" width="13.125" style="3" customWidth="1"/>
    <col min="10" max="12" width="20.625" style="3" customWidth="1"/>
    <col min="13" max="13" width="5.625" style="2" customWidth="1"/>
    <col min="14" max="16384" width="9" style="3"/>
  </cols>
  <sheetData>
    <row r="1" spans="1:12" ht="16.5" customHeight="1">
      <c r="A1" s="2" t="s">
        <v>137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6.5" customHeight="1">
      <c r="A2" s="2" t="s">
        <v>122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" width="5.625" style="54" customWidth="1"/>
    <col min="17" max="17" width="2" style="3" customWidth="1"/>
    <col min="18" max="16384" width="9" style="3"/>
  </cols>
  <sheetData>
    <row r="1" spans="1:16">
      <c r="A1" s="54" t="s">
        <v>154</v>
      </c>
    </row>
    <row r="2" spans="1:16">
      <c r="A2" s="54" t="s">
        <v>153</v>
      </c>
    </row>
    <row r="4" spans="1:16" ht="13.5" customHeight="1">
      <c r="B4" s="55"/>
      <c r="C4" s="56"/>
      <c r="D4" s="56"/>
      <c r="E4" s="56"/>
      <c r="F4" s="56"/>
      <c r="G4" s="57"/>
    </row>
    <row r="5" spans="1:16" ht="13.5" customHeight="1">
      <c r="B5" s="58"/>
      <c r="C5" s="59"/>
      <c r="D5" s="73">
        <v>36680</v>
      </c>
      <c r="E5" s="45" t="s">
        <v>165</v>
      </c>
      <c r="F5" s="73">
        <v>38000</v>
      </c>
      <c r="G5" s="60" t="s">
        <v>166</v>
      </c>
    </row>
    <row r="6" spans="1:16">
      <c r="B6" s="58"/>
      <c r="D6" s="73"/>
      <c r="E6" s="45"/>
      <c r="F6" s="73"/>
      <c r="G6" s="60"/>
    </row>
    <row r="7" spans="1:16">
      <c r="B7" s="58"/>
      <c r="C7" s="61"/>
      <c r="D7" s="73">
        <v>35360</v>
      </c>
      <c r="E7" s="45" t="s">
        <v>165</v>
      </c>
      <c r="F7" s="73">
        <v>36680</v>
      </c>
      <c r="G7" s="60" t="s">
        <v>167</v>
      </c>
    </row>
    <row r="8" spans="1:16">
      <c r="B8" s="58"/>
      <c r="D8" s="73"/>
      <c r="E8" s="45"/>
      <c r="F8" s="73"/>
      <c r="G8" s="60"/>
    </row>
    <row r="9" spans="1:16">
      <c r="B9" s="58"/>
      <c r="C9" s="62"/>
      <c r="D9" s="73">
        <v>34040</v>
      </c>
      <c r="E9" s="45" t="s">
        <v>165</v>
      </c>
      <c r="F9" s="73">
        <v>35360</v>
      </c>
      <c r="G9" s="60" t="s">
        <v>167</v>
      </c>
    </row>
    <row r="10" spans="1:16">
      <c r="B10" s="58"/>
      <c r="D10" s="73"/>
      <c r="E10" s="45"/>
      <c r="F10" s="73"/>
      <c r="G10" s="60"/>
    </row>
    <row r="11" spans="1:16">
      <c r="B11" s="58"/>
      <c r="C11" s="63"/>
      <c r="D11" s="73">
        <v>32720</v>
      </c>
      <c r="E11" s="45" t="s">
        <v>165</v>
      </c>
      <c r="F11" s="73">
        <v>34040</v>
      </c>
      <c r="G11" s="60" t="s">
        <v>167</v>
      </c>
    </row>
    <row r="12" spans="1:16">
      <c r="B12" s="58"/>
      <c r="D12" s="73"/>
      <c r="E12" s="45"/>
      <c r="F12" s="73"/>
      <c r="G12" s="60"/>
    </row>
    <row r="13" spans="1:16">
      <c r="B13" s="58"/>
      <c r="C13" s="64"/>
      <c r="D13" s="73">
        <v>31400</v>
      </c>
      <c r="E13" s="45" t="s">
        <v>165</v>
      </c>
      <c r="F13" s="73">
        <v>32720</v>
      </c>
      <c r="G13" s="60" t="s">
        <v>167</v>
      </c>
    </row>
    <row r="14" spans="1:16">
      <c r="B14" s="65"/>
      <c r="C14" s="66"/>
      <c r="D14" s="66"/>
      <c r="E14" s="66"/>
      <c r="F14" s="66"/>
      <c r="G14" s="67"/>
    </row>
    <row r="16" spans="1:16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2:16">
      <c r="B17" s="58"/>
      <c r="P17" s="68"/>
    </row>
    <row r="18" spans="2:16">
      <c r="B18" s="58"/>
      <c r="P18" s="68"/>
    </row>
    <row r="19" spans="2:16">
      <c r="B19" s="58"/>
      <c r="P19" s="68"/>
    </row>
    <row r="20" spans="2:16">
      <c r="B20" s="58"/>
      <c r="P20" s="68"/>
    </row>
    <row r="21" spans="2:16">
      <c r="B21" s="58"/>
      <c r="P21" s="68"/>
    </row>
    <row r="22" spans="2:16">
      <c r="B22" s="58"/>
      <c r="P22" s="68"/>
    </row>
    <row r="23" spans="2:16">
      <c r="B23" s="58"/>
      <c r="P23" s="68"/>
    </row>
    <row r="24" spans="2:16">
      <c r="B24" s="58"/>
      <c r="P24" s="68"/>
    </row>
    <row r="25" spans="2:16">
      <c r="B25" s="58"/>
      <c r="P25" s="68"/>
    </row>
    <row r="26" spans="2:16">
      <c r="B26" s="58"/>
      <c r="P26" s="68"/>
    </row>
    <row r="27" spans="2:16">
      <c r="B27" s="58"/>
      <c r="P27" s="68"/>
    </row>
    <row r="28" spans="2:16">
      <c r="B28" s="58"/>
      <c r="P28" s="68"/>
    </row>
    <row r="29" spans="2:16">
      <c r="B29" s="58"/>
      <c r="P29" s="68"/>
    </row>
    <row r="30" spans="2:16">
      <c r="B30" s="58"/>
      <c r="P30" s="68"/>
    </row>
    <row r="31" spans="2:16">
      <c r="B31" s="58"/>
      <c r="P31" s="68"/>
    </row>
    <row r="32" spans="2:16">
      <c r="B32" s="58"/>
      <c r="P32" s="68"/>
    </row>
    <row r="33" spans="2:16">
      <c r="B33" s="58"/>
      <c r="P33" s="68"/>
    </row>
    <row r="34" spans="2:16">
      <c r="B34" s="58"/>
      <c r="P34" s="68"/>
    </row>
    <row r="35" spans="2:16">
      <c r="B35" s="58"/>
      <c r="P35" s="68"/>
    </row>
    <row r="36" spans="2:16">
      <c r="B36" s="58"/>
      <c r="P36" s="68"/>
    </row>
    <row r="37" spans="2:16">
      <c r="B37" s="58"/>
      <c r="P37" s="68"/>
    </row>
    <row r="38" spans="2:16">
      <c r="B38" s="58"/>
      <c r="P38" s="68"/>
    </row>
    <row r="39" spans="2:16">
      <c r="B39" s="58"/>
      <c r="P39" s="68"/>
    </row>
    <row r="40" spans="2:16">
      <c r="B40" s="58"/>
      <c r="P40" s="68"/>
    </row>
    <row r="41" spans="2:16">
      <c r="B41" s="58"/>
      <c r="P41" s="68"/>
    </row>
    <row r="42" spans="2:16">
      <c r="B42" s="58"/>
      <c r="P42" s="68"/>
    </row>
    <row r="43" spans="2:16">
      <c r="B43" s="58"/>
      <c r="P43" s="68"/>
    </row>
    <row r="44" spans="2:16">
      <c r="B44" s="58"/>
      <c r="P44" s="68"/>
    </row>
    <row r="45" spans="2:16">
      <c r="B45" s="58"/>
      <c r="P45" s="68"/>
    </row>
    <row r="46" spans="2:16">
      <c r="B46" s="58"/>
      <c r="P46" s="68"/>
    </row>
    <row r="47" spans="2:16">
      <c r="B47" s="58"/>
      <c r="P47" s="68"/>
    </row>
    <row r="48" spans="2:16">
      <c r="B48" s="58"/>
      <c r="P48" s="68"/>
    </row>
    <row r="49" spans="2:16">
      <c r="B49" s="58"/>
      <c r="P49" s="68"/>
    </row>
    <row r="50" spans="2:16">
      <c r="B50" s="58"/>
      <c r="P50" s="68"/>
    </row>
    <row r="51" spans="2:16">
      <c r="B51" s="58"/>
      <c r="P51" s="68"/>
    </row>
    <row r="52" spans="2:16">
      <c r="B52" s="58"/>
      <c r="P52" s="68"/>
    </row>
    <row r="53" spans="2:16">
      <c r="B53" s="58"/>
      <c r="P53" s="68"/>
    </row>
    <row r="54" spans="2:16">
      <c r="B54" s="58"/>
      <c r="P54" s="68"/>
    </row>
    <row r="55" spans="2:16">
      <c r="B55" s="58"/>
      <c r="P55" s="68"/>
    </row>
    <row r="56" spans="2:16">
      <c r="B56" s="58"/>
      <c r="P56" s="68"/>
    </row>
    <row r="57" spans="2:16">
      <c r="B57" s="58"/>
      <c r="P57" s="68"/>
    </row>
    <row r="58" spans="2:16">
      <c r="B58" s="58"/>
      <c r="P58" s="68"/>
    </row>
    <row r="59" spans="2:16">
      <c r="B59" s="58"/>
      <c r="P59" s="68"/>
    </row>
    <row r="60" spans="2:16">
      <c r="B60" s="58"/>
      <c r="P60" s="68"/>
    </row>
    <row r="61" spans="2:16">
      <c r="B61" s="58"/>
      <c r="P61" s="68"/>
    </row>
    <row r="62" spans="2:16">
      <c r="B62" s="58"/>
      <c r="P62" s="68"/>
    </row>
    <row r="63" spans="2:16">
      <c r="B63" s="58"/>
      <c r="P63" s="68"/>
    </row>
    <row r="64" spans="2:16">
      <c r="B64" s="58"/>
      <c r="P64" s="68"/>
    </row>
    <row r="65" spans="2:16">
      <c r="B65" s="58"/>
      <c r="P65" s="68"/>
    </row>
    <row r="66" spans="2:16">
      <c r="B66" s="58"/>
      <c r="P66" s="68"/>
    </row>
    <row r="67" spans="2:16">
      <c r="B67" s="58"/>
      <c r="P67" s="68"/>
    </row>
    <row r="68" spans="2:16">
      <c r="B68" s="58"/>
      <c r="P68" s="68"/>
    </row>
    <row r="69" spans="2:16">
      <c r="B69" s="58"/>
      <c r="P69" s="68"/>
    </row>
    <row r="70" spans="2:16">
      <c r="B70" s="58"/>
      <c r="P70" s="68"/>
    </row>
    <row r="71" spans="2:16">
      <c r="B71" s="58"/>
      <c r="P71" s="68"/>
    </row>
    <row r="72" spans="2:16">
      <c r="B72" s="58"/>
      <c r="P72" s="68"/>
    </row>
    <row r="73" spans="2:16">
      <c r="B73" s="58"/>
      <c r="P73" s="68"/>
    </row>
    <row r="74" spans="2:16">
      <c r="B74" s="58"/>
      <c r="P74" s="68"/>
    </row>
    <row r="75" spans="2:16">
      <c r="B75" s="58"/>
      <c r="P75" s="68"/>
    </row>
    <row r="76" spans="2:16">
      <c r="B76" s="58"/>
      <c r="P76" s="68"/>
    </row>
    <row r="77" spans="2:16">
      <c r="B77" s="58"/>
      <c r="P77" s="68"/>
    </row>
    <row r="78" spans="2:16">
      <c r="B78" s="58"/>
      <c r="P78" s="68"/>
    </row>
    <row r="79" spans="2:16">
      <c r="B79" s="58"/>
      <c r="P79" s="68"/>
    </row>
    <row r="80" spans="2:16">
      <c r="B80" s="58"/>
      <c r="P80" s="68"/>
    </row>
    <row r="81" spans="2:16">
      <c r="B81" s="58"/>
      <c r="P81" s="68"/>
    </row>
    <row r="82" spans="2:16">
      <c r="B82" s="58"/>
      <c r="P82" s="68"/>
    </row>
    <row r="83" spans="2:16">
      <c r="B83" s="58"/>
      <c r="P83" s="68"/>
    </row>
    <row r="84" spans="2:16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7"/>
    </row>
  </sheetData>
  <phoneticPr fontId="4"/>
  <pageMargins left="0.39370078740157483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138</v>
      </c>
    </row>
    <row r="2" spans="1:1" ht="16.5" customHeight="1">
      <c r="A2" s="2" t="s">
        <v>122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P84"/>
  <sheetViews>
    <sheetView showGridLines="0" zoomScaleNormal="100" zoomScaleSheetLayoutView="100" workbookViewId="0"/>
  </sheetViews>
  <sheetFormatPr defaultColWidth="9" defaultRowHeight="13.5"/>
  <cols>
    <col min="1" max="1" width="4.625" style="54" customWidth="1"/>
    <col min="2" max="2" width="2.125" style="54" customWidth="1"/>
    <col min="3" max="3" width="8.375" style="54" customWidth="1"/>
    <col min="4" max="4" width="11.625" style="54" customWidth="1"/>
    <col min="5" max="5" width="5.5" style="54" bestFit="1" customWidth="1"/>
    <col min="6" max="6" width="11.625" style="54" customWidth="1"/>
    <col min="7" max="7" width="5.5" style="54" customWidth="1"/>
    <col min="8" max="15" width="8.875" style="54" customWidth="1"/>
    <col min="16" max="16" width="5.625" style="54" customWidth="1"/>
    <col min="17" max="17" width="2" style="3" customWidth="1"/>
    <col min="18" max="16384" width="9" style="3"/>
  </cols>
  <sheetData>
    <row r="1" spans="1:16">
      <c r="A1" s="54" t="s">
        <v>155</v>
      </c>
    </row>
    <row r="2" spans="1:16">
      <c r="A2" s="54" t="s">
        <v>153</v>
      </c>
    </row>
    <row r="4" spans="1:16" ht="13.5" customHeight="1">
      <c r="B4" s="55"/>
      <c r="C4" s="56"/>
      <c r="D4" s="56"/>
      <c r="E4" s="56"/>
      <c r="F4" s="56"/>
      <c r="G4" s="57"/>
    </row>
    <row r="5" spans="1:16" ht="13.5" customHeight="1">
      <c r="B5" s="58"/>
      <c r="C5" s="59"/>
      <c r="D5" s="73">
        <v>941500</v>
      </c>
      <c r="E5" s="45" t="s">
        <v>165</v>
      </c>
      <c r="F5" s="73">
        <v>964000</v>
      </c>
      <c r="G5" s="60" t="s">
        <v>166</v>
      </c>
    </row>
    <row r="6" spans="1:16">
      <c r="B6" s="58"/>
      <c r="D6" s="73"/>
      <c r="E6" s="45"/>
      <c r="F6" s="73"/>
      <c r="G6" s="60"/>
    </row>
    <row r="7" spans="1:16">
      <c r="B7" s="58"/>
      <c r="C7" s="61"/>
      <c r="D7" s="73">
        <v>919000</v>
      </c>
      <c r="E7" s="45" t="s">
        <v>165</v>
      </c>
      <c r="F7" s="73">
        <v>941500</v>
      </c>
      <c r="G7" s="60" t="s">
        <v>167</v>
      </c>
    </row>
    <row r="8" spans="1:16">
      <c r="B8" s="58"/>
      <c r="D8" s="73"/>
      <c r="E8" s="45"/>
      <c r="F8" s="73"/>
      <c r="G8" s="60"/>
    </row>
    <row r="9" spans="1:16">
      <c r="B9" s="58"/>
      <c r="C9" s="62"/>
      <c r="D9" s="73">
        <v>896500</v>
      </c>
      <c r="E9" s="45" t="s">
        <v>165</v>
      </c>
      <c r="F9" s="73">
        <v>919000</v>
      </c>
      <c r="G9" s="60" t="s">
        <v>167</v>
      </c>
    </row>
    <row r="10" spans="1:16">
      <c r="B10" s="58"/>
      <c r="D10" s="73"/>
      <c r="E10" s="45"/>
      <c r="F10" s="73"/>
      <c r="G10" s="60"/>
    </row>
    <row r="11" spans="1:16">
      <c r="B11" s="58"/>
      <c r="C11" s="63"/>
      <c r="D11" s="73">
        <v>874000</v>
      </c>
      <c r="E11" s="45" t="s">
        <v>165</v>
      </c>
      <c r="F11" s="73">
        <v>896500</v>
      </c>
      <c r="G11" s="60" t="s">
        <v>167</v>
      </c>
    </row>
    <row r="12" spans="1:16">
      <c r="B12" s="58"/>
      <c r="D12" s="73"/>
      <c r="E12" s="45"/>
      <c r="F12" s="73"/>
      <c r="G12" s="60"/>
    </row>
    <row r="13" spans="1:16">
      <c r="B13" s="58"/>
      <c r="C13" s="64"/>
      <c r="D13" s="73">
        <v>851500</v>
      </c>
      <c r="E13" s="45" t="s">
        <v>165</v>
      </c>
      <c r="F13" s="73">
        <v>874000</v>
      </c>
      <c r="G13" s="60" t="s">
        <v>167</v>
      </c>
    </row>
    <row r="14" spans="1:16">
      <c r="B14" s="65"/>
      <c r="C14" s="66"/>
      <c r="D14" s="66"/>
      <c r="E14" s="66"/>
      <c r="F14" s="66"/>
      <c r="G14" s="67"/>
    </row>
    <row r="16" spans="1:16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</row>
    <row r="17" spans="2:16">
      <c r="B17" s="58"/>
      <c r="P17" s="68"/>
    </row>
    <row r="18" spans="2:16">
      <c r="B18" s="58"/>
      <c r="P18" s="68"/>
    </row>
    <row r="19" spans="2:16">
      <c r="B19" s="58"/>
      <c r="P19" s="68"/>
    </row>
    <row r="20" spans="2:16">
      <c r="B20" s="58"/>
      <c r="P20" s="68"/>
    </row>
    <row r="21" spans="2:16">
      <c r="B21" s="58"/>
      <c r="P21" s="68"/>
    </row>
    <row r="22" spans="2:16">
      <c r="B22" s="58"/>
      <c r="P22" s="68"/>
    </row>
    <row r="23" spans="2:16">
      <c r="B23" s="58"/>
      <c r="P23" s="68"/>
    </row>
    <row r="24" spans="2:16">
      <c r="B24" s="58"/>
      <c r="P24" s="68"/>
    </row>
    <row r="25" spans="2:16">
      <c r="B25" s="58"/>
      <c r="P25" s="68"/>
    </row>
    <row r="26" spans="2:16">
      <c r="B26" s="58"/>
      <c r="P26" s="68"/>
    </row>
    <row r="27" spans="2:16">
      <c r="B27" s="58"/>
      <c r="P27" s="68"/>
    </row>
    <row r="28" spans="2:16">
      <c r="B28" s="58"/>
      <c r="P28" s="68"/>
    </row>
    <row r="29" spans="2:16">
      <c r="B29" s="58"/>
      <c r="P29" s="68"/>
    </row>
    <row r="30" spans="2:16">
      <c r="B30" s="58"/>
      <c r="P30" s="68"/>
    </row>
    <row r="31" spans="2:16">
      <c r="B31" s="58"/>
      <c r="P31" s="68"/>
    </row>
    <row r="32" spans="2:16">
      <c r="B32" s="58"/>
      <c r="P32" s="68"/>
    </row>
    <row r="33" spans="2:16">
      <c r="B33" s="58"/>
      <c r="P33" s="68"/>
    </row>
    <row r="34" spans="2:16">
      <c r="B34" s="58"/>
      <c r="P34" s="68"/>
    </row>
    <row r="35" spans="2:16">
      <c r="B35" s="58"/>
      <c r="P35" s="68"/>
    </row>
    <row r="36" spans="2:16">
      <c r="B36" s="58"/>
      <c r="P36" s="68"/>
    </row>
    <row r="37" spans="2:16">
      <c r="B37" s="58"/>
      <c r="P37" s="68"/>
    </row>
    <row r="38" spans="2:16">
      <c r="B38" s="58"/>
      <c r="P38" s="68"/>
    </row>
    <row r="39" spans="2:16">
      <c r="B39" s="58"/>
      <c r="P39" s="68"/>
    </row>
    <row r="40" spans="2:16">
      <c r="B40" s="58"/>
      <c r="P40" s="68"/>
    </row>
    <row r="41" spans="2:16">
      <c r="B41" s="58"/>
      <c r="P41" s="68"/>
    </row>
    <row r="42" spans="2:16">
      <c r="B42" s="58"/>
      <c r="P42" s="68"/>
    </row>
    <row r="43" spans="2:16">
      <c r="B43" s="58"/>
      <c r="P43" s="68"/>
    </row>
    <row r="44" spans="2:16">
      <c r="B44" s="58"/>
      <c r="P44" s="68"/>
    </row>
    <row r="45" spans="2:16">
      <c r="B45" s="58"/>
      <c r="P45" s="68"/>
    </row>
    <row r="46" spans="2:16">
      <c r="B46" s="58"/>
      <c r="P46" s="68"/>
    </row>
    <row r="47" spans="2:16">
      <c r="B47" s="58"/>
      <c r="P47" s="68"/>
    </row>
    <row r="48" spans="2:16">
      <c r="B48" s="58"/>
      <c r="P48" s="68"/>
    </row>
    <row r="49" spans="2:16">
      <c r="B49" s="58"/>
      <c r="P49" s="68"/>
    </row>
    <row r="50" spans="2:16">
      <c r="B50" s="58"/>
      <c r="P50" s="68"/>
    </row>
    <row r="51" spans="2:16">
      <c r="B51" s="58"/>
      <c r="P51" s="68"/>
    </row>
    <row r="52" spans="2:16">
      <c r="B52" s="58"/>
      <c r="P52" s="68"/>
    </row>
    <row r="53" spans="2:16">
      <c r="B53" s="58"/>
      <c r="P53" s="68"/>
    </row>
    <row r="54" spans="2:16">
      <c r="B54" s="58"/>
      <c r="P54" s="68"/>
    </row>
    <row r="55" spans="2:16">
      <c r="B55" s="58"/>
      <c r="P55" s="68"/>
    </row>
    <row r="56" spans="2:16">
      <c r="B56" s="58"/>
      <c r="P56" s="68"/>
    </row>
    <row r="57" spans="2:16">
      <c r="B57" s="58"/>
      <c r="P57" s="68"/>
    </row>
    <row r="58" spans="2:16">
      <c r="B58" s="58"/>
      <c r="P58" s="68"/>
    </row>
    <row r="59" spans="2:16">
      <c r="B59" s="58"/>
      <c r="P59" s="68"/>
    </row>
    <row r="60" spans="2:16">
      <c r="B60" s="58"/>
      <c r="P60" s="68"/>
    </row>
    <row r="61" spans="2:16">
      <c r="B61" s="58"/>
      <c r="P61" s="68"/>
    </row>
    <row r="62" spans="2:16">
      <c r="B62" s="58"/>
      <c r="P62" s="68"/>
    </row>
    <row r="63" spans="2:16">
      <c r="B63" s="58"/>
      <c r="P63" s="68"/>
    </row>
    <row r="64" spans="2:16">
      <c r="B64" s="58"/>
      <c r="P64" s="68"/>
    </row>
    <row r="65" spans="2:16">
      <c r="B65" s="58"/>
      <c r="P65" s="68"/>
    </row>
    <row r="66" spans="2:16">
      <c r="B66" s="58"/>
      <c r="P66" s="68"/>
    </row>
    <row r="67" spans="2:16">
      <c r="B67" s="58"/>
      <c r="P67" s="68"/>
    </row>
    <row r="68" spans="2:16">
      <c r="B68" s="58"/>
      <c r="P68" s="68"/>
    </row>
    <row r="69" spans="2:16">
      <c r="B69" s="58"/>
      <c r="P69" s="68"/>
    </row>
    <row r="70" spans="2:16">
      <c r="B70" s="58"/>
      <c r="P70" s="68"/>
    </row>
    <row r="71" spans="2:16">
      <c r="B71" s="58"/>
      <c r="P71" s="68"/>
    </row>
    <row r="72" spans="2:16">
      <c r="B72" s="58"/>
      <c r="P72" s="68"/>
    </row>
    <row r="73" spans="2:16">
      <c r="B73" s="58"/>
      <c r="P73" s="68"/>
    </row>
    <row r="74" spans="2:16">
      <c r="B74" s="58"/>
      <c r="P74" s="68"/>
    </row>
    <row r="75" spans="2:16">
      <c r="B75" s="58"/>
      <c r="P75" s="68"/>
    </row>
    <row r="76" spans="2:16">
      <c r="B76" s="58"/>
      <c r="P76" s="68"/>
    </row>
    <row r="77" spans="2:16">
      <c r="B77" s="58"/>
      <c r="P77" s="68"/>
    </row>
    <row r="78" spans="2:16">
      <c r="B78" s="58"/>
      <c r="P78" s="68"/>
    </row>
    <row r="79" spans="2:16">
      <c r="B79" s="58"/>
      <c r="P79" s="68"/>
    </row>
    <row r="80" spans="2:16">
      <c r="B80" s="58"/>
      <c r="P80" s="68"/>
    </row>
    <row r="81" spans="2:16">
      <c r="B81" s="58"/>
      <c r="P81" s="68"/>
    </row>
    <row r="82" spans="2:16">
      <c r="B82" s="58"/>
      <c r="P82" s="68"/>
    </row>
    <row r="83" spans="2:16">
      <c r="B83" s="58"/>
      <c r="P83" s="68"/>
    </row>
    <row r="84" spans="2:16">
      <c r="B84" s="65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7"/>
    </row>
  </sheetData>
  <phoneticPr fontId="4"/>
  <pageMargins left="0.39370078740157483" right="0.23622047244094491" top="0.43307086614173229" bottom="0.31496062992125984" header="0.31496062992125984" footer="0.19685039370078741"/>
  <pageSetup paperSize="9" scale="75" orientation="portrait" r:id="rId1"/>
  <headerFooter>
    <oddHeader>&amp;R&amp;"ＭＳ 明朝,標準"&amp;12 2-1.医療費の状況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A2"/>
  <sheetViews>
    <sheetView showGridLines="0" zoomScaleNormal="100" zoomScaleSheetLayoutView="100" workbookViewId="0"/>
  </sheetViews>
  <sheetFormatPr defaultColWidth="9" defaultRowHeight="13.5"/>
  <cols>
    <col min="1" max="1" width="4.625" style="2" customWidth="1"/>
    <col min="2" max="2" width="3.625" style="2" customWidth="1"/>
    <col min="3" max="3" width="9.625" style="2" customWidth="1"/>
    <col min="4" max="9" width="13.125" style="2" customWidth="1"/>
    <col min="10" max="12" width="20.625" style="2" customWidth="1"/>
    <col min="13" max="13" width="6.625" style="2" customWidth="1"/>
    <col min="14" max="16384" width="9" style="2"/>
  </cols>
  <sheetData>
    <row r="1" spans="1:1" ht="16.5" customHeight="1">
      <c r="A1" s="2" t="s">
        <v>131</v>
      </c>
    </row>
    <row r="2" spans="1:1" ht="16.5" customHeight="1">
      <c r="A2" s="2" t="s">
        <v>130</v>
      </c>
    </row>
  </sheetData>
  <phoneticPr fontId="4"/>
  <pageMargins left="0.70866141732283472" right="0.43307086614173229" top="0.74803149606299213" bottom="0.74803149606299213" header="0.31496062992125984" footer="0.31496062992125984"/>
  <pageSetup paperSize="9" scale="75" fitToHeight="0" orientation="portrait" r:id="rId1"/>
  <headerFooter>
    <oddHeader>&amp;R&amp;"ＭＳ 明朝,標準"&amp;12 2-1.医療費の状況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27</vt:i4>
      </vt:variant>
    </vt:vector>
  </HeadingPairs>
  <TitlesOfParts>
    <vt:vector size="54" baseType="lpstr">
      <vt:lpstr>医療費</vt:lpstr>
      <vt:lpstr>地区別_医療費</vt:lpstr>
      <vt:lpstr>地区別_被保険者一人当たりの医療費グラフ</vt:lpstr>
      <vt:lpstr>地区別_被保険者一人当たりの医療費MAP</vt:lpstr>
      <vt:lpstr>地区別_レセプト一件当たりの医療費グラフ</vt:lpstr>
      <vt:lpstr>地区別_レセプト一件当たりの医療費MAP</vt:lpstr>
      <vt:lpstr>地区別_患者一人当たりの医療費グラフ</vt:lpstr>
      <vt:lpstr>地区別_患者一人当たりの医療費MAP</vt:lpstr>
      <vt:lpstr>地区別_被保険者一人当たりのレセプト件数グラフ</vt:lpstr>
      <vt:lpstr>地区別_被保険者一人当たりのレセプト件数MAP</vt:lpstr>
      <vt:lpstr>地区別_患者割合グラフ</vt:lpstr>
      <vt:lpstr>地区別_患者割合MAP</vt:lpstr>
      <vt:lpstr>市区町村別_医療費</vt:lpstr>
      <vt:lpstr>市区町村別_被保険者一人当たりの医療費グラフ</vt:lpstr>
      <vt:lpstr>市区町村別_被保険者一人当たりの医療費MAP</vt:lpstr>
      <vt:lpstr>市区町村別_レセプト一件当たりの医療費グラフ</vt:lpstr>
      <vt:lpstr>市区町村別_レセプト一件当たりの医療費MAP</vt:lpstr>
      <vt:lpstr>市区町村別_患者一人当たりの医療費グラフ</vt:lpstr>
      <vt:lpstr>市区町村別_患者一人当たりの医療費MAP</vt:lpstr>
      <vt:lpstr>市区町村別_被保険者一人当たりのレセプト件数グラフ</vt:lpstr>
      <vt:lpstr>市区町村別_被保険者一人当たりのレセプト件数MAP</vt:lpstr>
      <vt:lpstr>市区町村別_患者割合グラフ</vt:lpstr>
      <vt:lpstr>市区町村別_患者割合MAP</vt:lpstr>
      <vt:lpstr>地区別_年齢調整医療費</vt:lpstr>
      <vt:lpstr>地区別_年齢調整医療費グラフ</vt:lpstr>
      <vt:lpstr>市区町村別_年齢調整医療費</vt:lpstr>
      <vt:lpstr>市区町村別_年齢調整医療費グラフ</vt:lpstr>
      <vt:lpstr>医療費!Print_Area</vt:lpstr>
      <vt:lpstr>市区町村別_レセプト一件当たりの医療費MAP!Print_Area</vt:lpstr>
      <vt:lpstr>市区町村別_レセプト一件当たりの医療費グラフ!Print_Area</vt:lpstr>
      <vt:lpstr>市区町村別_医療費!Print_Area</vt:lpstr>
      <vt:lpstr>市区町村別_患者一人当たりの医療費MAP!Print_Area</vt:lpstr>
      <vt:lpstr>市区町村別_患者一人当たりの医療費グラフ!Print_Area</vt:lpstr>
      <vt:lpstr>市区町村別_患者割合MAP!Print_Area</vt:lpstr>
      <vt:lpstr>市区町村別_患者割合グラフ!Print_Area</vt:lpstr>
      <vt:lpstr>市区町村別_年齢調整医療費!Print_Area</vt:lpstr>
      <vt:lpstr>市区町村別_年齢調整医療費グラフ!Print_Area</vt:lpstr>
      <vt:lpstr>市区町村別_被保険者一人当たりのレセプト件数MAP!Print_Area</vt:lpstr>
      <vt:lpstr>市区町村別_被保険者一人当たりのレセプト件数グラフ!Print_Area</vt:lpstr>
      <vt:lpstr>市区町村別_被保険者一人当たりの医療費MAP!Print_Area</vt:lpstr>
      <vt:lpstr>市区町村別_被保険者一人当たりの医療費グラフ!Print_Area</vt:lpstr>
      <vt:lpstr>地区別_レセプト一件当たりの医療費MAP!Print_Area</vt:lpstr>
      <vt:lpstr>地区別_レセプト一件当たりの医療費グラフ!Print_Area</vt:lpstr>
      <vt:lpstr>地区別_医療費!Print_Area</vt:lpstr>
      <vt:lpstr>地区別_患者一人当たりの医療費MAP!Print_Area</vt:lpstr>
      <vt:lpstr>地区別_患者一人当たりの医療費グラフ!Print_Area</vt:lpstr>
      <vt:lpstr>地区別_患者割合MAP!Print_Area</vt:lpstr>
      <vt:lpstr>地区別_患者割合グラフ!Print_Area</vt:lpstr>
      <vt:lpstr>地区別_年齢調整医療費!Print_Area</vt:lpstr>
      <vt:lpstr>地区別_年齢調整医療費グラフ!Print_Area</vt:lpstr>
      <vt:lpstr>地区別_被保険者一人当たりのレセプト件数MAP!Print_Area</vt:lpstr>
      <vt:lpstr>地区別_被保険者一人当たりのレセプト件数グラフ!Print_Area</vt:lpstr>
      <vt:lpstr>地区別_被保険者一人当たりの医療費MAP!Print_Area</vt:lpstr>
      <vt:lpstr>地区別_被保険者一人当たりの医療費グラフ!Print_Area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　</dc:title>
  <dc:subject/>
  <dc:creator/>
  <dc:description/>
  <cp:lastModifiedBy> </cp:lastModifiedBy>
  <cp:revision/>
  <cp:lastPrinted>2021-11-09T09:55:10Z</cp:lastPrinted>
  <dcterms:created xsi:type="dcterms:W3CDTF">2019-12-18T02:50:02Z</dcterms:created>
  <dcterms:modified xsi:type="dcterms:W3CDTF">2021-11-09T09:56:24Z</dcterms:modified>
  <cp:category/>
  <cp:contentStatus/>
  <dc:language/>
  <cp:version/>
</cp:coreProperties>
</file>