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gino_narumi\Desktop\ツールチェック用\"/>
    </mc:Choice>
  </mc:AlternateContent>
  <xr:revisionPtr revIDLastSave="0" documentId="13_ncr:1_{5DA2A618-CB36-4B8C-979E-C9F78F4CFF34}" xr6:coauthVersionLast="36" xr6:coauthVersionMax="36" xr10:uidLastSave="{00000000-0000-0000-0000-000000000000}"/>
  <bookViews>
    <workbookView xWindow="0" yWindow="0" windowWidth="28800" windowHeight="12135" tabRatio="706" xr2:uid="{00000000-000D-0000-FFFF-FFFF00000000}"/>
  </bookViews>
  <sheets>
    <sheet name="被保険者数" sheetId="5" r:id="rId1"/>
    <sheet name="地区別_被保険者数" sheetId="6" r:id="rId2"/>
    <sheet name="市区町村別_被保険者数" sheetId="1" r:id="rId3"/>
    <sheet name="市区町村別_被保険者数MAP" sheetId="35" r:id="rId4"/>
    <sheet name="介護認定率" sheetId="36" r:id="rId5"/>
    <sheet name="地区別_介護認定率" sheetId="37" r:id="rId6"/>
    <sheet name="市区町村別_介護認定率" sheetId="38" r:id="rId7"/>
    <sheet name="介護疾病別有病状況" sheetId="48" r:id="rId8"/>
    <sheet name="地区別_介護疾病別有病状況" sheetId="40" r:id="rId9"/>
    <sheet name="市区町村別_介護疾病別有病状況" sheetId="41" r:id="rId10"/>
    <sheet name="標準化死亡比" sheetId="42" r:id="rId11"/>
    <sheet name="地区別_標準化死亡比" sheetId="43" r:id="rId12"/>
    <sheet name="市区町村別_標準化死亡比" sheetId="44" r:id="rId13"/>
    <sheet name="疾病別死因割合" sheetId="45" r:id="rId14"/>
    <sheet name="地区別_疾病別死因割合" sheetId="46" r:id="rId15"/>
    <sheet name="市区町村別_疾病別死因割合" sheetId="47" r:id="rId16"/>
    <sheet name="長期入院" sheetId="17" r:id="rId17"/>
    <sheet name="地区別_長期入院" sheetId="20" r:id="rId18"/>
    <sheet name="地区別_長期入院　グラフ" sheetId="29" r:id="rId19"/>
    <sheet name="市区町村別_長期入院" sheetId="30" r:id="rId20"/>
    <sheet name="市区町村別_長期入院　グラフ" sheetId="31" r:id="rId21"/>
    <sheet name="地区別_長期入院時年齢" sheetId="32" r:id="rId22"/>
    <sheet name="市区町村別_長期入院時年齢" sheetId="33" r:id="rId23"/>
  </sheets>
  <definedNames>
    <definedName name="_Order1" hidden="1">255</definedName>
    <definedName name="_xlnm.Print_Area" localSheetId="7">介護疾病別有病状況!$A$1:$L$59</definedName>
    <definedName name="_xlnm.Print_Area" localSheetId="4">介護認定率!$A$1:$J$49</definedName>
    <definedName name="_xlnm.Print_Area" localSheetId="9">市区町村別_介護疾病別有病状況!$A$1:$T$81</definedName>
    <definedName name="_xlnm.Print_Area" localSheetId="6">市区町村別_介護認定率!$A$1:$M$81</definedName>
    <definedName name="_xlnm.Print_Area" localSheetId="15">市区町村別_疾病別死因割合!$A$1:$P$80</definedName>
    <definedName name="_xlnm.Print_Area" localSheetId="19">市区町村別_長期入院!$A$1:$AI$79</definedName>
    <definedName name="_xlnm.Print_Area" localSheetId="20">'市区町村別_長期入院　グラフ'!$A$1:$M$77</definedName>
    <definedName name="_xlnm.Print_Area" localSheetId="22">市区町村別_長期入院時年齢!$A$1:$S$79</definedName>
    <definedName name="_xlnm.Print_Area" localSheetId="3">市区町村別_被保険者数MAP!$A$1:$P$85</definedName>
    <definedName name="_xlnm.Print_Area" localSheetId="12">市区町村別_標準化死亡比!$A$1:$N$80</definedName>
    <definedName name="_xlnm.Print_Area" localSheetId="13">疾病別死因割合!$A$1:$H$46</definedName>
    <definedName name="_xlnm.Print_Area" localSheetId="8">地区別_介護疾病別有病状況!$A$1:$T$15</definedName>
    <definedName name="_xlnm.Print_Area" localSheetId="5">地区別_介護認定率!$A$1:$M$15</definedName>
    <definedName name="_xlnm.Print_Area" localSheetId="14">地区別_疾病別死因割合!$A$1:$P$14</definedName>
    <definedName name="_xlnm.Print_Area" localSheetId="17">地区別_長期入院!$A$1:$AI$13</definedName>
    <definedName name="_xlnm.Print_Area" localSheetId="18">'地区別_長期入院　グラフ'!$A$1:$M$77</definedName>
    <definedName name="_xlnm.Print_Area" localSheetId="21">地区別_長期入院時年齢!$A$1:$S$13</definedName>
    <definedName name="_xlnm.Print_Area" localSheetId="11">地区別_標準化死亡比!$A$1:$O$39</definedName>
    <definedName name="_xlnm.Print_Area" localSheetId="16">長期入院!$A$1:$I$77</definedName>
    <definedName name="_xlnm.Print_Area" localSheetId="0">被保険者数!$A$1:$K$86</definedName>
    <definedName name="_xlnm.Print_Area" localSheetId="10">標準化死亡比!$A$1:$H$41</definedName>
    <definedName name="_xlnm.Print_Titles" localSheetId="19">市区町村別_長期入院!$1:$4</definedName>
    <definedName name="_xlnm.Print_Titles" localSheetId="17">地区別_長期入院!$A:$C,地区別_長期入院!$1:$4</definedName>
  </definedNames>
  <calcPr calcId="191029"/>
</workbook>
</file>

<file path=xl/calcChain.xml><?xml version="1.0" encoding="utf-8"?>
<calcChain xmlns="http://schemas.openxmlformats.org/spreadsheetml/2006/main">
  <c r="N11" i="48" l="1"/>
  <c r="N10" i="48"/>
  <c r="N9" i="48"/>
  <c r="N8" i="48"/>
  <c r="N7" i="48"/>
  <c r="N6" i="48"/>
  <c r="N5" i="48"/>
  <c r="N4" i="48"/>
  <c r="T79" i="41" l="1"/>
  <c r="S79" i="41"/>
  <c r="R79" i="41"/>
  <c r="Q79" i="41"/>
  <c r="P79" i="41"/>
  <c r="O79" i="41"/>
  <c r="N79" i="41"/>
  <c r="M79" i="41"/>
  <c r="L79" i="41"/>
  <c r="K79" i="41"/>
  <c r="J79" i="41"/>
  <c r="I79" i="41"/>
  <c r="H79" i="41"/>
  <c r="G79" i="41"/>
  <c r="F79" i="41"/>
  <c r="E79" i="41"/>
  <c r="D79" i="41"/>
  <c r="D13" i="40"/>
  <c r="T13" i="40"/>
  <c r="S13" i="40"/>
  <c r="R13" i="40"/>
  <c r="Q13" i="40"/>
  <c r="P13" i="40"/>
  <c r="O13" i="40"/>
  <c r="N13" i="40"/>
  <c r="M13" i="40"/>
  <c r="L13" i="40"/>
  <c r="K13" i="40"/>
  <c r="J13" i="40"/>
  <c r="I13" i="40"/>
  <c r="H13" i="40"/>
  <c r="G13" i="40"/>
  <c r="F13" i="40"/>
  <c r="E13" i="40"/>
  <c r="O11" i="48"/>
  <c r="G19" i="48" s="1"/>
  <c r="O10" i="48"/>
  <c r="G17" i="48" s="1"/>
  <c r="O9" i="48"/>
  <c r="G15" i="48" s="1"/>
  <c r="O8" i="48"/>
  <c r="G13" i="48" s="1"/>
  <c r="O7" i="48"/>
  <c r="G11" i="48" s="1"/>
  <c r="O6" i="48"/>
  <c r="G9" i="48" s="1"/>
  <c r="O5" i="48"/>
  <c r="G7" i="48" s="1"/>
  <c r="O4" i="48"/>
  <c r="G5" i="48" s="1"/>
  <c r="P79" i="47" l="1"/>
  <c r="O79" i="47"/>
  <c r="N79" i="47"/>
  <c r="M79" i="47"/>
  <c r="L79" i="47"/>
  <c r="K79" i="47"/>
  <c r="J79" i="47"/>
  <c r="I79" i="47"/>
  <c r="H79" i="47"/>
  <c r="G79" i="47"/>
  <c r="F79" i="47"/>
  <c r="E79" i="47"/>
  <c r="D79" i="47"/>
  <c r="P13" i="46"/>
  <c r="O13" i="46"/>
  <c r="N13" i="46"/>
  <c r="M13" i="46"/>
  <c r="L13" i="46"/>
  <c r="K13" i="46"/>
  <c r="J13" i="46"/>
  <c r="I13" i="46"/>
  <c r="H13" i="46"/>
  <c r="G13" i="46"/>
  <c r="F13" i="46"/>
  <c r="E13" i="46"/>
  <c r="D13" i="46"/>
  <c r="E79" i="44"/>
  <c r="D79" i="44"/>
  <c r="E13" i="43"/>
  <c r="D13" i="43"/>
  <c r="Q5" i="43" s="1"/>
  <c r="D5" i="40"/>
  <c r="D12" i="40"/>
  <c r="D11" i="40"/>
  <c r="D10" i="40"/>
  <c r="D9" i="40"/>
  <c r="D8" i="40"/>
  <c r="D7" i="40"/>
  <c r="D6" i="40"/>
  <c r="D79" i="38" l="1"/>
  <c r="M79" i="38"/>
  <c r="L79" i="38"/>
  <c r="K79" i="38"/>
  <c r="J79" i="38"/>
  <c r="I79" i="38"/>
  <c r="H79" i="38"/>
  <c r="G79" i="38"/>
  <c r="F79" i="38"/>
  <c r="E79" i="38"/>
  <c r="E13" i="37"/>
  <c r="M13" i="37"/>
  <c r="L13" i="37"/>
  <c r="K13" i="37"/>
  <c r="J13" i="37"/>
  <c r="I13" i="37"/>
  <c r="H13" i="37"/>
  <c r="G13" i="37"/>
  <c r="F13" i="37"/>
  <c r="D13" i="37"/>
  <c r="S78" i="44" l="1"/>
  <c r="R78" i="44"/>
  <c r="R68" i="44"/>
  <c r="S55" i="44"/>
  <c r="S47" i="44"/>
  <c r="R47" i="44"/>
  <c r="S39" i="44"/>
  <c r="R39" i="44"/>
  <c r="S31" i="44"/>
  <c r="R31" i="44"/>
  <c r="S23" i="44"/>
  <c r="R23" i="44"/>
  <c r="S15" i="44"/>
  <c r="R15" i="44"/>
  <c r="S7" i="44"/>
  <c r="R7" i="44"/>
  <c r="R13" i="43"/>
  <c r="Q13" i="43"/>
  <c r="Q11" i="43"/>
  <c r="Q9" i="43"/>
  <c r="Q7" i="43"/>
  <c r="R60" i="44" l="1"/>
  <c r="S9" i="44"/>
  <c r="S17" i="44"/>
  <c r="S25" i="44"/>
  <c r="S33" i="44"/>
  <c r="S41" i="44"/>
  <c r="R52" i="44"/>
  <c r="R63" i="44"/>
  <c r="S71" i="44"/>
  <c r="R71" i="44"/>
  <c r="R12" i="44"/>
  <c r="R20" i="44"/>
  <c r="R28" i="44"/>
  <c r="R36" i="44"/>
  <c r="R44" i="44"/>
  <c r="R55" i="44"/>
  <c r="S63" i="44"/>
  <c r="R76" i="44"/>
  <c r="S49" i="44"/>
  <c r="S57" i="44"/>
  <c r="S65" i="44"/>
  <c r="S73" i="44"/>
  <c r="R5" i="44"/>
  <c r="R10" i="44"/>
  <c r="R13" i="44"/>
  <c r="R18" i="44"/>
  <c r="R21" i="44"/>
  <c r="R26" i="44"/>
  <c r="R29" i="44"/>
  <c r="R34" i="44"/>
  <c r="R37" i="44"/>
  <c r="R42" i="44"/>
  <c r="R45" i="44"/>
  <c r="R50" i="44"/>
  <c r="R53" i="44"/>
  <c r="R58" i="44"/>
  <c r="R61" i="44"/>
  <c r="R66" i="44"/>
  <c r="R69" i="44"/>
  <c r="R74" i="44"/>
  <c r="R77" i="44"/>
  <c r="S5" i="44"/>
  <c r="R8" i="44"/>
  <c r="R11" i="44"/>
  <c r="S13" i="44"/>
  <c r="R16" i="44"/>
  <c r="R19" i="44"/>
  <c r="S21" i="44"/>
  <c r="R24" i="44"/>
  <c r="R27" i="44"/>
  <c r="S29" i="44"/>
  <c r="R32" i="44"/>
  <c r="R35" i="44"/>
  <c r="S37" i="44"/>
  <c r="R40" i="44"/>
  <c r="R43" i="44"/>
  <c r="S45" i="44"/>
  <c r="R48" i="44"/>
  <c r="R51" i="44"/>
  <c r="S53" i="44"/>
  <c r="R56" i="44"/>
  <c r="R59" i="44"/>
  <c r="S61" i="44"/>
  <c r="R64" i="44"/>
  <c r="R67" i="44"/>
  <c r="S69" i="44"/>
  <c r="R72" i="44"/>
  <c r="R75" i="44"/>
  <c r="S77" i="44"/>
  <c r="R6" i="44"/>
  <c r="R9" i="44"/>
  <c r="S11" i="44"/>
  <c r="R14" i="44"/>
  <c r="R17" i="44"/>
  <c r="S19" i="44"/>
  <c r="R22" i="44"/>
  <c r="R25" i="44"/>
  <c r="S27" i="44"/>
  <c r="R30" i="44"/>
  <c r="R33" i="44"/>
  <c r="S35" i="44"/>
  <c r="R38" i="44"/>
  <c r="R41" i="44"/>
  <c r="S43" i="44"/>
  <c r="R46" i="44"/>
  <c r="R49" i="44"/>
  <c r="S51" i="44"/>
  <c r="R54" i="44"/>
  <c r="R57" i="44"/>
  <c r="S59" i="44"/>
  <c r="R62" i="44"/>
  <c r="R65" i="44"/>
  <c r="S67" i="44"/>
  <c r="R70" i="44"/>
  <c r="R73" i="44"/>
  <c r="S75" i="44"/>
  <c r="S6" i="44"/>
  <c r="S8" i="44"/>
  <c r="S10" i="44"/>
  <c r="S12" i="44"/>
  <c r="S14" i="44"/>
  <c r="S16" i="44"/>
  <c r="S18" i="44"/>
  <c r="S20" i="44"/>
  <c r="S22" i="44"/>
  <c r="S24" i="44"/>
  <c r="S26" i="44"/>
  <c r="S28" i="44"/>
  <c r="S30" i="44"/>
  <c r="S32" i="44"/>
  <c r="S34" i="44"/>
  <c r="S36" i="44"/>
  <c r="S38" i="44"/>
  <c r="S40" i="44"/>
  <c r="S42" i="44"/>
  <c r="S44" i="44"/>
  <c r="S46" i="44"/>
  <c r="S48" i="44"/>
  <c r="S50" i="44"/>
  <c r="S52" i="44"/>
  <c r="S54" i="44"/>
  <c r="S56" i="44"/>
  <c r="S58" i="44"/>
  <c r="S60" i="44"/>
  <c r="S62" i="44"/>
  <c r="S64" i="44"/>
  <c r="S66" i="44"/>
  <c r="S68" i="44"/>
  <c r="S70" i="44"/>
  <c r="S72" i="44"/>
  <c r="S74" i="44"/>
  <c r="S76" i="44"/>
  <c r="Q6" i="43"/>
  <c r="Q8" i="43"/>
  <c r="Q10" i="43"/>
  <c r="Q12" i="43"/>
  <c r="R5" i="43"/>
  <c r="R7" i="43"/>
  <c r="R9" i="43"/>
  <c r="R11" i="43"/>
  <c r="R6" i="43"/>
  <c r="R8" i="43"/>
  <c r="R10" i="43"/>
  <c r="R12" i="43"/>
  <c r="K5" i="6"/>
  <c r="K6" i="6"/>
  <c r="K7" i="6"/>
  <c r="K8" i="6"/>
  <c r="K9" i="6"/>
  <c r="K10" i="6"/>
  <c r="K11" i="6"/>
  <c r="K12" i="6"/>
  <c r="AF78" i="30" l="1"/>
  <c r="AF77" i="30"/>
  <c r="AF76" i="30"/>
  <c r="AF75" i="30"/>
  <c r="AF74" i="30"/>
  <c r="AF73" i="30"/>
  <c r="AF72" i="30"/>
  <c r="AF71" i="30"/>
  <c r="AF70" i="30"/>
  <c r="AF69" i="30"/>
  <c r="AF68" i="30"/>
  <c r="AF67" i="30"/>
  <c r="AF66" i="30"/>
  <c r="AF65" i="30"/>
  <c r="AF64" i="30"/>
  <c r="AF63" i="30"/>
  <c r="AF62" i="30"/>
  <c r="AF61" i="30"/>
  <c r="AF60" i="30"/>
  <c r="AF59" i="30"/>
  <c r="AF58" i="30"/>
  <c r="AF57" i="30"/>
  <c r="AF56" i="30"/>
  <c r="AF55" i="30"/>
  <c r="AF54" i="30"/>
  <c r="AF53" i="30"/>
  <c r="AF52" i="30"/>
  <c r="AF51" i="30"/>
  <c r="AF50" i="30"/>
  <c r="AF49" i="30"/>
  <c r="AF48" i="30"/>
  <c r="AF47" i="30"/>
  <c r="AF46" i="30"/>
  <c r="AF45" i="30"/>
  <c r="AF44" i="30"/>
  <c r="AF43" i="30"/>
  <c r="AF42" i="30"/>
  <c r="AF41" i="30"/>
  <c r="AF40" i="30"/>
  <c r="AF39" i="30"/>
  <c r="AF38" i="30"/>
  <c r="AF37" i="30"/>
  <c r="AF36" i="30"/>
  <c r="AF35" i="30"/>
  <c r="AF34" i="30"/>
  <c r="AF33" i="30"/>
  <c r="AF32" i="30"/>
  <c r="AF31" i="30"/>
  <c r="AF30" i="30"/>
  <c r="AF29" i="30"/>
  <c r="AF28" i="30"/>
  <c r="AF27" i="30"/>
  <c r="AF26" i="30"/>
  <c r="AF25" i="30"/>
  <c r="AF24" i="30"/>
  <c r="AF23" i="30"/>
  <c r="AF22" i="30"/>
  <c r="AF21" i="30"/>
  <c r="AF20" i="30"/>
  <c r="AF19" i="30"/>
  <c r="AF18" i="30"/>
  <c r="AF17" i="30"/>
  <c r="AF16" i="30"/>
  <c r="AF15" i="30"/>
  <c r="AF14" i="30"/>
  <c r="AF13" i="30"/>
  <c r="AF12" i="30"/>
  <c r="AF11" i="30"/>
  <c r="AF10" i="30"/>
  <c r="AF9" i="30"/>
  <c r="AF8" i="30"/>
  <c r="AF7" i="30"/>
  <c r="AF6" i="30"/>
  <c r="AF5" i="30"/>
  <c r="AF79" i="30" l="1"/>
  <c r="AB79" i="30"/>
  <c r="X79" i="30"/>
  <c r="T79" i="30"/>
  <c r="P79" i="30"/>
  <c r="L79" i="30"/>
  <c r="H79" i="30"/>
  <c r="D79" i="30"/>
  <c r="AF12" i="20" l="1"/>
  <c r="AF11" i="20"/>
  <c r="AF10" i="20"/>
  <c r="AF9" i="20"/>
  <c r="AF8" i="20"/>
  <c r="AF7" i="20"/>
  <c r="AF6" i="20"/>
  <c r="AF5" i="20"/>
  <c r="R13" i="32" l="1"/>
  <c r="R12" i="32"/>
  <c r="O12" i="32" s="1"/>
  <c r="R11" i="32"/>
  <c r="O11" i="32" s="1"/>
  <c r="R10" i="32"/>
  <c r="M10" i="32" s="1"/>
  <c r="R9" i="32"/>
  <c r="O9" i="32" s="1"/>
  <c r="R8" i="32"/>
  <c r="Q8" i="32" s="1"/>
  <c r="R7" i="32"/>
  <c r="O7" i="32" s="1"/>
  <c r="O13" i="32" l="1"/>
  <c r="R79" i="33"/>
  <c r="M9" i="32"/>
  <c r="M13" i="32"/>
  <c r="K13" i="32"/>
  <c r="G13" i="32"/>
  <c r="Q13" i="32"/>
  <c r="I13" i="32"/>
  <c r="E13" i="32"/>
  <c r="Q12" i="32"/>
  <c r="E12" i="32"/>
  <c r="I12" i="32"/>
  <c r="M12" i="32"/>
  <c r="G12" i="32"/>
  <c r="K12" i="32"/>
  <c r="M11" i="32"/>
  <c r="G11" i="32"/>
  <c r="K11" i="32"/>
  <c r="Q11" i="32"/>
  <c r="E11" i="32"/>
  <c r="I11" i="32"/>
  <c r="I10" i="32"/>
  <c r="Q10" i="32"/>
  <c r="G10" i="32"/>
  <c r="K10" i="32"/>
  <c r="O10" i="32"/>
  <c r="E10" i="32"/>
  <c r="G9" i="32"/>
  <c r="K9" i="32"/>
  <c r="I9" i="32"/>
  <c r="E9" i="32"/>
  <c r="Q9" i="32"/>
  <c r="E8" i="32"/>
  <c r="G8" i="32"/>
  <c r="I8" i="32"/>
  <c r="K8" i="32"/>
  <c r="M8" i="32"/>
  <c r="O8" i="32"/>
  <c r="G7" i="32"/>
  <c r="Q7" i="32"/>
  <c r="E7" i="32"/>
  <c r="I7" i="32"/>
  <c r="K7" i="32"/>
  <c r="M7" i="32"/>
  <c r="D49" i="17" l="1"/>
  <c r="Q79" i="33"/>
  <c r="D47" i="17"/>
  <c r="M79" i="33"/>
  <c r="D46" i="17"/>
  <c r="K79" i="33"/>
  <c r="D45" i="17"/>
  <c r="I79" i="33"/>
  <c r="G79" i="33"/>
  <c r="D44" i="17"/>
  <c r="E79" i="33"/>
  <c r="D43" i="17"/>
  <c r="D48" i="17"/>
  <c r="O79" i="33"/>
  <c r="AE78" i="30" l="1"/>
  <c r="AE77" i="30"/>
  <c r="AE76" i="30"/>
  <c r="AE75" i="30"/>
  <c r="AE74" i="30"/>
  <c r="AE73" i="30"/>
  <c r="AE72" i="30"/>
  <c r="AE71" i="30"/>
  <c r="AE70" i="30"/>
  <c r="AE69" i="30"/>
  <c r="AE68" i="30"/>
  <c r="AE67" i="30"/>
  <c r="AE66" i="30"/>
  <c r="AE65" i="30"/>
  <c r="AE64" i="30"/>
  <c r="AE63" i="30"/>
  <c r="AE62" i="30"/>
  <c r="AE61" i="30"/>
  <c r="AE60" i="30"/>
  <c r="AE59" i="30"/>
  <c r="AE58" i="30"/>
  <c r="AE57" i="30"/>
  <c r="AE56" i="30"/>
  <c r="AE55" i="30"/>
  <c r="AE54" i="30"/>
  <c r="AE53" i="30"/>
  <c r="AE52" i="30"/>
  <c r="AE51" i="30"/>
  <c r="AE50" i="30"/>
  <c r="AE49" i="30"/>
  <c r="AE48" i="30"/>
  <c r="AE47" i="30"/>
  <c r="AE46" i="30"/>
  <c r="AE45" i="30"/>
  <c r="AE44" i="30"/>
  <c r="AE43" i="30"/>
  <c r="AE42" i="30"/>
  <c r="AE41" i="30"/>
  <c r="AE40" i="30"/>
  <c r="AE39" i="30"/>
  <c r="AE38" i="30"/>
  <c r="AE37" i="30"/>
  <c r="AE36" i="30"/>
  <c r="AE35" i="30"/>
  <c r="AE34" i="30"/>
  <c r="AE33" i="30"/>
  <c r="AE32" i="30"/>
  <c r="AE31" i="30"/>
  <c r="AE30" i="30"/>
  <c r="AE29" i="30"/>
  <c r="AE28" i="30"/>
  <c r="AE27" i="30"/>
  <c r="AE26" i="30"/>
  <c r="AE25" i="30"/>
  <c r="AE24" i="30"/>
  <c r="AE23" i="30"/>
  <c r="AE22" i="30"/>
  <c r="AE21" i="30"/>
  <c r="AE20" i="30"/>
  <c r="AE19" i="30"/>
  <c r="AE18" i="30"/>
  <c r="AE17" i="30"/>
  <c r="AE16" i="30"/>
  <c r="AE15" i="30"/>
  <c r="AE14" i="30"/>
  <c r="AE13" i="30"/>
  <c r="AE12" i="30"/>
  <c r="AE11" i="30"/>
  <c r="AE10" i="30"/>
  <c r="AE9" i="30"/>
  <c r="AE8" i="30"/>
  <c r="AE7" i="30"/>
  <c r="AE6" i="30"/>
  <c r="AE5" i="30"/>
  <c r="AA78" i="30"/>
  <c r="AA77" i="30"/>
  <c r="AA76" i="30"/>
  <c r="AA75" i="30"/>
  <c r="AA74" i="30"/>
  <c r="AA73" i="30"/>
  <c r="AA72" i="30"/>
  <c r="AA71" i="30"/>
  <c r="AA70" i="30"/>
  <c r="AA69" i="30"/>
  <c r="AA68" i="30"/>
  <c r="AA67" i="30"/>
  <c r="AA66" i="30"/>
  <c r="AA65" i="30"/>
  <c r="AA64" i="30"/>
  <c r="AA63" i="30"/>
  <c r="AA62" i="30"/>
  <c r="AA61" i="30"/>
  <c r="AA60" i="30"/>
  <c r="AA59" i="30"/>
  <c r="AA58" i="30"/>
  <c r="AA57" i="30"/>
  <c r="AA56" i="30"/>
  <c r="AA55" i="30"/>
  <c r="AA54" i="30"/>
  <c r="AA53" i="30"/>
  <c r="AA52" i="30"/>
  <c r="AA51" i="30"/>
  <c r="AA50" i="30"/>
  <c r="AA49" i="30"/>
  <c r="AA48" i="30"/>
  <c r="AA47" i="30"/>
  <c r="AA46" i="30"/>
  <c r="AA45" i="30"/>
  <c r="AA44" i="30"/>
  <c r="AA43" i="30"/>
  <c r="AA42" i="30"/>
  <c r="AA41" i="30"/>
  <c r="AA40" i="30"/>
  <c r="AA39" i="30"/>
  <c r="AA38" i="30"/>
  <c r="AA37" i="30"/>
  <c r="AA36" i="30"/>
  <c r="AA35" i="30"/>
  <c r="AA34" i="30"/>
  <c r="AA33" i="30"/>
  <c r="AA32" i="30"/>
  <c r="AA31" i="30"/>
  <c r="AA30" i="30"/>
  <c r="AA29" i="30"/>
  <c r="AA28" i="30"/>
  <c r="AA27" i="30"/>
  <c r="AA26" i="30"/>
  <c r="AA25" i="30"/>
  <c r="AA24" i="30"/>
  <c r="AA23" i="30"/>
  <c r="AA22" i="30"/>
  <c r="AA21" i="30"/>
  <c r="AA20" i="30"/>
  <c r="AA19" i="30"/>
  <c r="AA18" i="30"/>
  <c r="AA17" i="30"/>
  <c r="AA16" i="30"/>
  <c r="AA15" i="30"/>
  <c r="AA14" i="30"/>
  <c r="AA13" i="30"/>
  <c r="AA12" i="30"/>
  <c r="AA11" i="30"/>
  <c r="AA10" i="30"/>
  <c r="AA9" i="30"/>
  <c r="AA8" i="30"/>
  <c r="AA7" i="30"/>
  <c r="AA6" i="30"/>
  <c r="AA5" i="30"/>
  <c r="W78" i="30"/>
  <c r="W77" i="30"/>
  <c r="W76" i="30"/>
  <c r="W75" i="30"/>
  <c r="W74" i="30"/>
  <c r="W73" i="30"/>
  <c r="W72" i="30"/>
  <c r="W71" i="30"/>
  <c r="W70" i="30"/>
  <c r="W69" i="30"/>
  <c r="W68" i="30"/>
  <c r="W67" i="30"/>
  <c r="W66" i="30"/>
  <c r="W65" i="30"/>
  <c r="W64" i="30"/>
  <c r="W63" i="30"/>
  <c r="W62" i="30"/>
  <c r="W61" i="30"/>
  <c r="W60" i="30"/>
  <c r="W59" i="30"/>
  <c r="W58" i="30"/>
  <c r="W57" i="30"/>
  <c r="W56" i="30"/>
  <c r="W55" i="30"/>
  <c r="W54" i="30"/>
  <c r="W53" i="30"/>
  <c r="W52" i="30"/>
  <c r="W51" i="30"/>
  <c r="W50" i="30"/>
  <c r="W49" i="30"/>
  <c r="W48" i="30"/>
  <c r="W47" i="30"/>
  <c r="W46" i="30"/>
  <c r="W45" i="30"/>
  <c r="W44" i="30"/>
  <c r="W43" i="30"/>
  <c r="W42" i="30"/>
  <c r="W41" i="30"/>
  <c r="W40" i="30"/>
  <c r="W39" i="30"/>
  <c r="W38" i="30"/>
  <c r="W37" i="30"/>
  <c r="W36" i="30"/>
  <c r="W35" i="30"/>
  <c r="W34" i="30"/>
  <c r="W33" i="30"/>
  <c r="W32" i="30"/>
  <c r="W31" i="30"/>
  <c r="W30" i="30"/>
  <c r="W29" i="30"/>
  <c r="W28" i="30"/>
  <c r="W27" i="30"/>
  <c r="W26" i="30"/>
  <c r="W25" i="30"/>
  <c r="W24" i="30"/>
  <c r="W23" i="30"/>
  <c r="W22" i="30"/>
  <c r="W21" i="30"/>
  <c r="W20" i="30"/>
  <c r="W19" i="30"/>
  <c r="W18" i="30"/>
  <c r="W17" i="30"/>
  <c r="W16" i="30"/>
  <c r="W15" i="30"/>
  <c r="W14" i="30"/>
  <c r="W13" i="30"/>
  <c r="W12" i="30"/>
  <c r="W11" i="30"/>
  <c r="W10" i="30"/>
  <c r="W9" i="30"/>
  <c r="W8" i="30"/>
  <c r="W7" i="30"/>
  <c r="W6" i="30"/>
  <c r="W5" i="30"/>
  <c r="S78" i="30"/>
  <c r="S77" i="30"/>
  <c r="S76" i="30"/>
  <c r="S75" i="30"/>
  <c r="S74" i="30"/>
  <c r="S73" i="30"/>
  <c r="S72" i="30"/>
  <c r="S71" i="30"/>
  <c r="S70" i="30"/>
  <c r="S69" i="30"/>
  <c r="S68" i="30"/>
  <c r="S67" i="30"/>
  <c r="S66" i="30"/>
  <c r="S65" i="30"/>
  <c r="S64" i="30"/>
  <c r="S63" i="30"/>
  <c r="S62" i="30"/>
  <c r="S61" i="30"/>
  <c r="S60" i="30"/>
  <c r="S59" i="30"/>
  <c r="S58" i="30"/>
  <c r="S57" i="30"/>
  <c r="S56" i="30"/>
  <c r="S55" i="30"/>
  <c r="S54" i="30"/>
  <c r="S53" i="30"/>
  <c r="S52" i="30"/>
  <c r="S51" i="30"/>
  <c r="S50" i="30"/>
  <c r="S49" i="30"/>
  <c r="S48" i="30"/>
  <c r="S47" i="30"/>
  <c r="S46" i="30"/>
  <c r="S45" i="30"/>
  <c r="S44" i="30"/>
  <c r="S43" i="30"/>
  <c r="S42" i="30"/>
  <c r="S41" i="30"/>
  <c r="S40" i="30"/>
  <c r="S39" i="30"/>
  <c r="S38" i="30"/>
  <c r="S37" i="30"/>
  <c r="S36" i="30"/>
  <c r="S35" i="30"/>
  <c r="S34" i="30"/>
  <c r="S33" i="30"/>
  <c r="S32" i="30"/>
  <c r="S31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S5" i="30"/>
  <c r="O7" i="30"/>
  <c r="O5" i="30"/>
  <c r="O78" i="30"/>
  <c r="O77" i="30"/>
  <c r="O76" i="30"/>
  <c r="O75" i="30"/>
  <c r="O74" i="30"/>
  <c r="O73" i="30"/>
  <c r="O72" i="30"/>
  <c r="O71" i="30"/>
  <c r="O70" i="30"/>
  <c r="O69" i="30"/>
  <c r="O68" i="30"/>
  <c r="O67" i="30"/>
  <c r="O66" i="30"/>
  <c r="O65" i="30"/>
  <c r="O64" i="30"/>
  <c r="O63" i="30"/>
  <c r="O62" i="30"/>
  <c r="O61" i="30"/>
  <c r="O60" i="30"/>
  <c r="O59" i="30"/>
  <c r="O58" i="30"/>
  <c r="O57" i="30"/>
  <c r="O56" i="30"/>
  <c r="O55" i="30"/>
  <c r="O54" i="30"/>
  <c r="O53" i="30"/>
  <c r="O52" i="30"/>
  <c r="O51" i="30"/>
  <c r="O50" i="30"/>
  <c r="O49" i="30"/>
  <c r="O48" i="30"/>
  <c r="O47" i="30"/>
  <c r="O46" i="30"/>
  <c r="O45" i="30"/>
  <c r="O44" i="30"/>
  <c r="O43" i="30"/>
  <c r="O42" i="30"/>
  <c r="O41" i="30"/>
  <c r="O40" i="30"/>
  <c r="O39" i="30"/>
  <c r="O38" i="30"/>
  <c r="O37" i="30"/>
  <c r="O36" i="30"/>
  <c r="O35" i="30"/>
  <c r="O34" i="30"/>
  <c r="O33" i="30"/>
  <c r="O32" i="30"/>
  <c r="O31" i="30"/>
  <c r="O30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O10" i="30"/>
  <c r="O9" i="30"/>
  <c r="O8" i="30"/>
  <c r="O6" i="30"/>
  <c r="K78" i="30"/>
  <c r="K77" i="30"/>
  <c r="K76" i="30"/>
  <c r="K75" i="30"/>
  <c r="K74" i="30"/>
  <c r="K73" i="30"/>
  <c r="K72" i="30"/>
  <c r="K71" i="30"/>
  <c r="K70" i="30"/>
  <c r="K69" i="30"/>
  <c r="K68" i="30"/>
  <c r="K67" i="30"/>
  <c r="K66" i="30"/>
  <c r="K65" i="30"/>
  <c r="K64" i="30"/>
  <c r="K63" i="30"/>
  <c r="K62" i="30"/>
  <c r="K61" i="30"/>
  <c r="K60" i="30"/>
  <c r="K59" i="30"/>
  <c r="K58" i="30"/>
  <c r="K57" i="30"/>
  <c r="K56" i="30"/>
  <c r="K55" i="30"/>
  <c r="K54" i="30"/>
  <c r="K53" i="30"/>
  <c r="K52" i="30"/>
  <c r="K51" i="30"/>
  <c r="K50" i="30"/>
  <c r="K49" i="30"/>
  <c r="K48" i="30"/>
  <c r="K47" i="30"/>
  <c r="K46" i="30"/>
  <c r="K45" i="30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5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AE12" i="20"/>
  <c r="AE11" i="20"/>
  <c r="AE10" i="20"/>
  <c r="AE9" i="20"/>
  <c r="AE8" i="20"/>
  <c r="AE7" i="20"/>
  <c r="AE6" i="20"/>
  <c r="AE5" i="20"/>
  <c r="AA12" i="20"/>
  <c r="AA11" i="20"/>
  <c r="AA10" i="20"/>
  <c r="AA9" i="20"/>
  <c r="AA8" i="20"/>
  <c r="AA7" i="20"/>
  <c r="AA6" i="20"/>
  <c r="AA5" i="20"/>
  <c r="W12" i="20"/>
  <c r="W11" i="20"/>
  <c r="W10" i="20"/>
  <c r="W9" i="20"/>
  <c r="W8" i="20"/>
  <c r="W7" i="20"/>
  <c r="W6" i="20"/>
  <c r="W5" i="20"/>
  <c r="S12" i="20"/>
  <c r="S11" i="20"/>
  <c r="S10" i="20"/>
  <c r="S9" i="20"/>
  <c r="S8" i="20"/>
  <c r="S7" i="20"/>
  <c r="S6" i="20"/>
  <c r="S5" i="20"/>
  <c r="O12" i="20"/>
  <c r="O11" i="20"/>
  <c r="O10" i="20"/>
  <c r="O9" i="20"/>
  <c r="O8" i="20"/>
  <c r="O7" i="20"/>
  <c r="O6" i="20"/>
  <c r="O5" i="20"/>
  <c r="K12" i="20"/>
  <c r="K11" i="20"/>
  <c r="K10" i="20"/>
  <c r="K9" i="20"/>
  <c r="K8" i="20"/>
  <c r="K7" i="20"/>
  <c r="K6" i="20"/>
  <c r="K5" i="20"/>
  <c r="G6" i="20"/>
  <c r="G5" i="20"/>
  <c r="G12" i="20"/>
  <c r="G11" i="20"/>
  <c r="G10" i="20"/>
  <c r="G9" i="20"/>
  <c r="G8" i="20"/>
  <c r="G7" i="20"/>
  <c r="G13" i="20" l="1"/>
  <c r="C4" i="17"/>
  <c r="K13" i="20"/>
  <c r="C5" i="17"/>
  <c r="O13" i="20"/>
  <c r="C6" i="17"/>
  <c r="S13" i="20"/>
  <c r="C7" i="17"/>
  <c r="W13" i="20"/>
  <c r="C8" i="17"/>
  <c r="AE13" i="20"/>
  <c r="C10" i="17"/>
  <c r="AA13" i="20"/>
  <c r="C9" i="17"/>
  <c r="C11" i="17"/>
  <c r="AE79" i="30" l="1"/>
  <c r="F10" i="17"/>
  <c r="AA79" i="30"/>
  <c r="F9" i="17"/>
  <c r="W79" i="30"/>
  <c r="F8" i="17"/>
  <c r="S79" i="30"/>
  <c r="F7" i="17"/>
  <c r="F6" i="17"/>
  <c r="O79" i="30"/>
  <c r="F5" i="17"/>
  <c r="K79" i="30"/>
  <c r="G79" i="30"/>
  <c r="F4" i="17"/>
  <c r="D7" i="17" l="1"/>
  <c r="AG13" i="20" l="1"/>
  <c r="AG12" i="20"/>
  <c r="AG11" i="20"/>
  <c r="AG10" i="20"/>
  <c r="AG9" i="20"/>
  <c r="AG8" i="20"/>
  <c r="AG7" i="20"/>
  <c r="AG6" i="20"/>
  <c r="AG5" i="20"/>
  <c r="AD9" i="20" l="1"/>
  <c r="R9" i="20"/>
  <c r="J9" i="20"/>
  <c r="Z9" i="20"/>
  <c r="V9" i="20"/>
  <c r="F9" i="20"/>
  <c r="N9" i="20"/>
  <c r="Z6" i="20"/>
  <c r="R6" i="20"/>
  <c r="J6" i="20"/>
  <c r="V6" i="20"/>
  <c r="N6" i="20"/>
  <c r="AD6" i="20"/>
  <c r="F6" i="20"/>
  <c r="AD8" i="20"/>
  <c r="V8" i="20"/>
  <c r="Z8" i="20"/>
  <c r="J8" i="20"/>
  <c r="F8" i="20"/>
  <c r="R8" i="20"/>
  <c r="N8" i="20"/>
  <c r="J11" i="20"/>
  <c r="R11" i="20"/>
  <c r="F11" i="20"/>
  <c r="V11" i="20"/>
  <c r="N11" i="20"/>
  <c r="AD11" i="20"/>
  <c r="Z11" i="20"/>
  <c r="N12" i="20"/>
  <c r="R12" i="20"/>
  <c r="V12" i="20"/>
  <c r="J12" i="20"/>
  <c r="F12" i="20"/>
  <c r="Z12" i="20"/>
  <c r="AD12" i="20"/>
  <c r="Z7" i="20"/>
  <c r="N7" i="20"/>
  <c r="J7" i="20"/>
  <c r="R7" i="20"/>
  <c r="F7" i="20"/>
  <c r="AD7" i="20"/>
  <c r="V7" i="20"/>
  <c r="F10" i="20"/>
  <c r="AD10" i="20"/>
  <c r="Z10" i="20"/>
  <c r="V10" i="20"/>
  <c r="R10" i="20"/>
  <c r="N10" i="20"/>
  <c r="J10" i="20"/>
  <c r="V5" i="20"/>
  <c r="R5" i="20"/>
  <c r="N5" i="20"/>
  <c r="J5" i="20"/>
  <c r="F5" i="20"/>
  <c r="AD5" i="20"/>
  <c r="Z5" i="20"/>
  <c r="AI13" i="20"/>
  <c r="V13" i="20"/>
  <c r="R13" i="20"/>
  <c r="N13" i="20"/>
  <c r="AD13" i="20"/>
  <c r="Z13" i="20"/>
  <c r="J13" i="20"/>
  <c r="F13" i="20"/>
  <c r="AI6" i="20"/>
  <c r="AH6" i="20"/>
  <c r="AI10" i="20"/>
  <c r="AH10" i="20"/>
  <c r="AI7" i="20"/>
  <c r="AH7" i="20"/>
  <c r="AI9" i="20"/>
  <c r="AH9" i="20"/>
  <c r="AI11" i="20"/>
  <c r="AH11" i="20"/>
  <c r="AI8" i="20"/>
  <c r="AH8" i="20"/>
  <c r="AI12" i="20"/>
  <c r="AH12" i="20"/>
  <c r="AI5" i="20"/>
  <c r="AH5" i="20"/>
  <c r="E4" i="17" l="1"/>
  <c r="F79" i="30"/>
  <c r="AD79" i="30"/>
  <c r="E10" i="17"/>
  <c r="E5" i="17"/>
  <c r="J79" i="30"/>
  <c r="E6" i="17"/>
  <c r="N79" i="30"/>
  <c r="R79" i="30"/>
  <c r="E7" i="17"/>
  <c r="E8" i="17"/>
  <c r="V79" i="30"/>
  <c r="Z79" i="30"/>
  <c r="E9" i="17"/>
  <c r="AI79" i="30"/>
  <c r="F11" i="17"/>
  <c r="P79" i="33"/>
  <c r="N79" i="33"/>
  <c r="L79" i="33"/>
  <c r="J79" i="33"/>
  <c r="H79" i="33"/>
  <c r="F79" i="33"/>
  <c r="D79" i="33"/>
  <c r="R78" i="33"/>
  <c r="R77" i="33"/>
  <c r="R76" i="33"/>
  <c r="R75" i="33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61" i="33"/>
  <c r="R60" i="33"/>
  <c r="R59" i="33"/>
  <c r="R58" i="33"/>
  <c r="R57" i="33"/>
  <c r="R56" i="33"/>
  <c r="R55" i="33"/>
  <c r="R54" i="33"/>
  <c r="R53" i="33"/>
  <c r="R52" i="33"/>
  <c r="R51" i="33"/>
  <c r="R50" i="33"/>
  <c r="R49" i="33"/>
  <c r="R48" i="33"/>
  <c r="R47" i="33"/>
  <c r="R46" i="33"/>
  <c r="R45" i="33"/>
  <c r="R44" i="33"/>
  <c r="R43" i="33"/>
  <c r="R42" i="33"/>
  <c r="R41" i="33"/>
  <c r="R40" i="33"/>
  <c r="R39" i="33"/>
  <c r="R38" i="33"/>
  <c r="R37" i="33"/>
  <c r="R36" i="33"/>
  <c r="R35" i="33"/>
  <c r="R34" i="33"/>
  <c r="R33" i="33"/>
  <c r="R32" i="33"/>
  <c r="R31" i="33"/>
  <c r="R30" i="33"/>
  <c r="R29" i="33"/>
  <c r="R28" i="33"/>
  <c r="R27" i="33"/>
  <c r="R26" i="33"/>
  <c r="R25" i="33"/>
  <c r="R24" i="33"/>
  <c r="R23" i="33"/>
  <c r="R22" i="33"/>
  <c r="R21" i="33"/>
  <c r="R20" i="33"/>
  <c r="R19" i="33"/>
  <c r="R18" i="33"/>
  <c r="R17" i="33"/>
  <c r="R16" i="33"/>
  <c r="R15" i="33"/>
  <c r="R14" i="33"/>
  <c r="R13" i="33"/>
  <c r="R12" i="33"/>
  <c r="R11" i="33"/>
  <c r="R10" i="33"/>
  <c r="R9" i="33"/>
  <c r="R8" i="33"/>
  <c r="R7" i="33"/>
  <c r="R6" i="33"/>
  <c r="R5" i="33"/>
  <c r="S10" i="32"/>
  <c r="S9" i="32"/>
  <c r="S8" i="32"/>
  <c r="S7" i="32"/>
  <c r="R6" i="32"/>
  <c r="R5" i="32"/>
  <c r="AG79" i="30"/>
  <c r="AC79" i="30"/>
  <c r="Y79" i="30"/>
  <c r="U79" i="30"/>
  <c r="Q79" i="30"/>
  <c r="M79" i="30"/>
  <c r="I79" i="30"/>
  <c r="E79" i="30"/>
  <c r="AG78" i="30"/>
  <c r="AG77" i="30"/>
  <c r="AG76" i="30"/>
  <c r="AG75" i="30"/>
  <c r="AG74" i="30"/>
  <c r="AG73" i="30"/>
  <c r="AG72" i="30"/>
  <c r="AG71" i="30"/>
  <c r="AG70" i="30"/>
  <c r="AG69" i="30"/>
  <c r="AG68" i="30"/>
  <c r="AG67" i="30"/>
  <c r="AG66" i="30"/>
  <c r="AG65" i="30"/>
  <c r="AG64" i="30"/>
  <c r="AG63" i="30"/>
  <c r="AG62" i="30"/>
  <c r="AG61" i="30"/>
  <c r="AG60" i="30"/>
  <c r="AG59" i="30"/>
  <c r="AG58" i="30"/>
  <c r="AG57" i="30"/>
  <c r="AG56" i="30"/>
  <c r="AG55" i="30"/>
  <c r="AG54" i="30"/>
  <c r="AG53" i="30"/>
  <c r="AG52" i="30"/>
  <c r="AG51" i="30"/>
  <c r="AG50" i="30"/>
  <c r="AG49" i="30"/>
  <c r="AG48" i="30"/>
  <c r="AG47" i="30"/>
  <c r="AG46" i="30"/>
  <c r="AG45" i="30"/>
  <c r="AG44" i="30"/>
  <c r="AG43" i="30"/>
  <c r="AG42" i="30"/>
  <c r="AG41" i="30"/>
  <c r="AG40" i="30"/>
  <c r="AG39" i="30"/>
  <c r="AG38" i="30"/>
  <c r="AG37" i="30"/>
  <c r="AG36" i="30"/>
  <c r="AG35" i="30"/>
  <c r="AG34" i="30"/>
  <c r="AG33" i="30"/>
  <c r="AG32" i="30"/>
  <c r="AG31" i="30"/>
  <c r="AG30" i="30"/>
  <c r="AG29" i="30"/>
  <c r="AG28" i="30"/>
  <c r="AG27" i="30"/>
  <c r="AG26" i="30"/>
  <c r="AG25" i="30"/>
  <c r="AG24" i="30"/>
  <c r="AG23" i="30"/>
  <c r="AG22" i="30"/>
  <c r="AG21" i="30"/>
  <c r="AG20" i="30"/>
  <c r="AG19" i="30"/>
  <c r="AG18" i="30"/>
  <c r="AG17" i="30"/>
  <c r="AG16" i="30"/>
  <c r="AG15" i="30"/>
  <c r="AG14" i="30"/>
  <c r="AG13" i="30"/>
  <c r="AG12" i="30"/>
  <c r="AG11" i="30"/>
  <c r="AG10" i="30"/>
  <c r="AG9" i="30"/>
  <c r="AG8" i="30"/>
  <c r="AG7" i="30"/>
  <c r="AG6" i="30"/>
  <c r="AG5" i="30"/>
  <c r="C50" i="17"/>
  <c r="C49" i="17"/>
  <c r="C48" i="17"/>
  <c r="C47" i="17"/>
  <c r="C46" i="17"/>
  <c r="C45" i="17"/>
  <c r="C44" i="17"/>
  <c r="C43" i="17"/>
  <c r="D11" i="17"/>
  <c r="D10" i="17"/>
  <c r="D9" i="17"/>
  <c r="D8" i="17"/>
  <c r="D6" i="17"/>
  <c r="D5" i="17"/>
  <c r="D4" i="17"/>
  <c r="Z78" i="1"/>
  <c r="Y78" i="1"/>
  <c r="X78" i="1"/>
  <c r="W78" i="1"/>
  <c r="V78" i="1"/>
  <c r="U78" i="1"/>
  <c r="T78" i="1"/>
  <c r="S78" i="1"/>
  <c r="K78" i="1"/>
  <c r="Z77" i="1"/>
  <c r="Y77" i="1"/>
  <c r="X77" i="1"/>
  <c r="W77" i="1"/>
  <c r="V77" i="1"/>
  <c r="U77" i="1"/>
  <c r="T77" i="1"/>
  <c r="S77" i="1"/>
  <c r="K77" i="1"/>
  <c r="Z76" i="1"/>
  <c r="Y76" i="1"/>
  <c r="X76" i="1"/>
  <c r="W76" i="1"/>
  <c r="V76" i="1"/>
  <c r="U76" i="1"/>
  <c r="T76" i="1"/>
  <c r="S76" i="1"/>
  <c r="K76" i="1"/>
  <c r="Z75" i="1"/>
  <c r="Y75" i="1"/>
  <c r="X75" i="1"/>
  <c r="W75" i="1"/>
  <c r="V75" i="1"/>
  <c r="U75" i="1"/>
  <c r="T75" i="1"/>
  <c r="S75" i="1"/>
  <c r="K75" i="1"/>
  <c r="Z74" i="1"/>
  <c r="Y74" i="1"/>
  <c r="X74" i="1"/>
  <c r="W74" i="1"/>
  <c r="V74" i="1"/>
  <c r="U74" i="1"/>
  <c r="T74" i="1"/>
  <c r="S74" i="1"/>
  <c r="K74" i="1"/>
  <c r="Z73" i="1"/>
  <c r="Y73" i="1"/>
  <c r="X73" i="1"/>
  <c r="W73" i="1"/>
  <c r="V73" i="1"/>
  <c r="U73" i="1"/>
  <c r="T73" i="1"/>
  <c r="S73" i="1"/>
  <c r="K73" i="1"/>
  <c r="Z72" i="1"/>
  <c r="Y72" i="1"/>
  <c r="X72" i="1"/>
  <c r="W72" i="1"/>
  <c r="V72" i="1"/>
  <c r="U72" i="1"/>
  <c r="T72" i="1"/>
  <c r="S72" i="1"/>
  <c r="K72" i="1"/>
  <c r="Z71" i="1"/>
  <c r="Y71" i="1"/>
  <c r="X71" i="1"/>
  <c r="W71" i="1"/>
  <c r="V71" i="1"/>
  <c r="U71" i="1"/>
  <c r="T71" i="1"/>
  <c r="S71" i="1"/>
  <c r="K71" i="1"/>
  <c r="Z70" i="1"/>
  <c r="Y70" i="1"/>
  <c r="X70" i="1"/>
  <c r="W70" i="1"/>
  <c r="V70" i="1"/>
  <c r="U70" i="1"/>
  <c r="T70" i="1"/>
  <c r="S70" i="1"/>
  <c r="K70" i="1"/>
  <c r="Z69" i="1"/>
  <c r="Y69" i="1"/>
  <c r="X69" i="1"/>
  <c r="W69" i="1"/>
  <c r="V69" i="1"/>
  <c r="U69" i="1"/>
  <c r="T69" i="1"/>
  <c r="S69" i="1"/>
  <c r="K69" i="1"/>
  <c r="Z68" i="1"/>
  <c r="Y68" i="1"/>
  <c r="X68" i="1"/>
  <c r="W68" i="1"/>
  <c r="V68" i="1"/>
  <c r="U68" i="1"/>
  <c r="T68" i="1"/>
  <c r="S68" i="1"/>
  <c r="K68" i="1"/>
  <c r="Z67" i="1"/>
  <c r="Y67" i="1"/>
  <c r="X67" i="1"/>
  <c r="W67" i="1"/>
  <c r="V67" i="1"/>
  <c r="U67" i="1"/>
  <c r="T67" i="1"/>
  <c r="S67" i="1"/>
  <c r="K67" i="1"/>
  <c r="Z66" i="1"/>
  <c r="Y66" i="1"/>
  <c r="X66" i="1"/>
  <c r="W66" i="1"/>
  <c r="V66" i="1"/>
  <c r="U66" i="1"/>
  <c r="T66" i="1"/>
  <c r="S66" i="1"/>
  <c r="K66" i="1"/>
  <c r="Z65" i="1"/>
  <c r="Y65" i="1"/>
  <c r="X65" i="1"/>
  <c r="W65" i="1"/>
  <c r="V65" i="1"/>
  <c r="U65" i="1"/>
  <c r="T65" i="1"/>
  <c r="S65" i="1"/>
  <c r="K65" i="1"/>
  <c r="Z64" i="1"/>
  <c r="Y64" i="1"/>
  <c r="X64" i="1"/>
  <c r="W64" i="1"/>
  <c r="V64" i="1"/>
  <c r="U64" i="1"/>
  <c r="T64" i="1"/>
  <c r="S64" i="1"/>
  <c r="K64" i="1"/>
  <c r="Z63" i="1"/>
  <c r="Y63" i="1"/>
  <c r="X63" i="1"/>
  <c r="W63" i="1"/>
  <c r="V63" i="1"/>
  <c r="U63" i="1"/>
  <c r="T63" i="1"/>
  <c r="S63" i="1"/>
  <c r="K63" i="1"/>
  <c r="Z62" i="1"/>
  <c r="Y62" i="1"/>
  <c r="X62" i="1"/>
  <c r="W62" i="1"/>
  <c r="V62" i="1"/>
  <c r="U62" i="1"/>
  <c r="T62" i="1"/>
  <c r="S62" i="1"/>
  <c r="K62" i="1"/>
  <c r="Z61" i="1"/>
  <c r="Y61" i="1"/>
  <c r="X61" i="1"/>
  <c r="W61" i="1"/>
  <c r="V61" i="1"/>
  <c r="U61" i="1"/>
  <c r="T61" i="1"/>
  <c r="S61" i="1"/>
  <c r="K61" i="1"/>
  <c r="Z60" i="1"/>
  <c r="Y60" i="1"/>
  <c r="X60" i="1"/>
  <c r="W60" i="1"/>
  <c r="V60" i="1"/>
  <c r="U60" i="1"/>
  <c r="T60" i="1"/>
  <c r="S60" i="1"/>
  <c r="K60" i="1"/>
  <c r="AA60" i="1" s="1"/>
  <c r="Z59" i="1"/>
  <c r="Y59" i="1"/>
  <c r="X59" i="1"/>
  <c r="W59" i="1"/>
  <c r="V59" i="1"/>
  <c r="U59" i="1"/>
  <c r="T59" i="1"/>
  <c r="S59" i="1"/>
  <c r="K59" i="1"/>
  <c r="Z58" i="1"/>
  <c r="Y58" i="1"/>
  <c r="X58" i="1"/>
  <c r="W58" i="1"/>
  <c r="V58" i="1"/>
  <c r="U58" i="1"/>
  <c r="T58" i="1"/>
  <c r="S58" i="1"/>
  <c r="K58" i="1"/>
  <c r="Z57" i="1"/>
  <c r="Y57" i="1"/>
  <c r="X57" i="1"/>
  <c r="W57" i="1"/>
  <c r="V57" i="1"/>
  <c r="U57" i="1"/>
  <c r="T57" i="1"/>
  <c r="S57" i="1"/>
  <c r="K57" i="1"/>
  <c r="Z56" i="1"/>
  <c r="Y56" i="1"/>
  <c r="X56" i="1"/>
  <c r="W56" i="1"/>
  <c r="V56" i="1"/>
  <c r="U56" i="1"/>
  <c r="T56" i="1"/>
  <c r="S56" i="1"/>
  <c r="K56" i="1"/>
  <c r="Z55" i="1"/>
  <c r="Y55" i="1"/>
  <c r="X55" i="1"/>
  <c r="W55" i="1"/>
  <c r="V55" i="1"/>
  <c r="U55" i="1"/>
  <c r="T55" i="1"/>
  <c r="S55" i="1"/>
  <c r="K55" i="1"/>
  <c r="Z54" i="1"/>
  <c r="Y54" i="1"/>
  <c r="X54" i="1"/>
  <c r="W54" i="1"/>
  <c r="V54" i="1"/>
  <c r="U54" i="1"/>
  <c r="T54" i="1"/>
  <c r="S54" i="1"/>
  <c r="K54" i="1"/>
  <c r="Z53" i="1"/>
  <c r="Y53" i="1"/>
  <c r="X53" i="1"/>
  <c r="W53" i="1"/>
  <c r="V53" i="1"/>
  <c r="U53" i="1"/>
  <c r="T53" i="1"/>
  <c r="S53" i="1"/>
  <c r="K53" i="1"/>
  <c r="Z52" i="1"/>
  <c r="Y52" i="1"/>
  <c r="X52" i="1"/>
  <c r="W52" i="1"/>
  <c r="V52" i="1"/>
  <c r="U52" i="1"/>
  <c r="T52" i="1"/>
  <c r="S52" i="1"/>
  <c r="K52" i="1"/>
  <c r="AA52" i="1" s="1"/>
  <c r="Z51" i="1"/>
  <c r="Y51" i="1"/>
  <c r="X51" i="1"/>
  <c r="W51" i="1"/>
  <c r="V51" i="1"/>
  <c r="U51" i="1"/>
  <c r="T51" i="1"/>
  <c r="S51" i="1"/>
  <c r="K51" i="1"/>
  <c r="Z50" i="1"/>
  <c r="Y50" i="1"/>
  <c r="X50" i="1"/>
  <c r="W50" i="1"/>
  <c r="V50" i="1"/>
  <c r="U50" i="1"/>
  <c r="T50" i="1"/>
  <c r="S50" i="1"/>
  <c r="K50" i="1"/>
  <c r="Z49" i="1"/>
  <c r="Y49" i="1"/>
  <c r="X49" i="1"/>
  <c r="W49" i="1"/>
  <c r="V49" i="1"/>
  <c r="U49" i="1"/>
  <c r="T49" i="1"/>
  <c r="S49" i="1"/>
  <c r="K49" i="1"/>
  <c r="Z48" i="1"/>
  <c r="Y48" i="1"/>
  <c r="X48" i="1"/>
  <c r="W48" i="1"/>
  <c r="V48" i="1"/>
  <c r="U48" i="1"/>
  <c r="T48" i="1"/>
  <c r="S48" i="1"/>
  <c r="K48" i="1"/>
  <c r="Z47" i="1"/>
  <c r="Y47" i="1"/>
  <c r="X47" i="1"/>
  <c r="W47" i="1"/>
  <c r="V47" i="1"/>
  <c r="U47" i="1"/>
  <c r="T47" i="1"/>
  <c r="S47" i="1"/>
  <c r="K47" i="1"/>
  <c r="Z46" i="1"/>
  <c r="Y46" i="1"/>
  <c r="X46" i="1"/>
  <c r="W46" i="1"/>
  <c r="V46" i="1"/>
  <c r="U46" i="1"/>
  <c r="T46" i="1"/>
  <c r="S46" i="1"/>
  <c r="K46" i="1"/>
  <c r="Z45" i="1"/>
  <c r="Y45" i="1"/>
  <c r="X45" i="1"/>
  <c r="W45" i="1"/>
  <c r="V45" i="1"/>
  <c r="U45" i="1"/>
  <c r="T45" i="1"/>
  <c r="S45" i="1"/>
  <c r="K45" i="1"/>
  <c r="Z44" i="1"/>
  <c r="Y44" i="1"/>
  <c r="X44" i="1"/>
  <c r="W44" i="1"/>
  <c r="V44" i="1"/>
  <c r="U44" i="1"/>
  <c r="T44" i="1"/>
  <c r="S44" i="1"/>
  <c r="K44" i="1"/>
  <c r="AA44" i="1" s="1"/>
  <c r="Z43" i="1"/>
  <c r="Y43" i="1"/>
  <c r="X43" i="1"/>
  <c r="W43" i="1"/>
  <c r="V43" i="1"/>
  <c r="U43" i="1"/>
  <c r="T43" i="1"/>
  <c r="S43" i="1"/>
  <c r="K43" i="1"/>
  <c r="Z42" i="1"/>
  <c r="Y42" i="1"/>
  <c r="X42" i="1"/>
  <c r="W42" i="1"/>
  <c r="V42" i="1"/>
  <c r="U42" i="1"/>
  <c r="T42" i="1"/>
  <c r="S42" i="1"/>
  <c r="K42" i="1"/>
  <c r="Z41" i="1"/>
  <c r="Y41" i="1"/>
  <c r="X41" i="1"/>
  <c r="W41" i="1"/>
  <c r="V41" i="1"/>
  <c r="U41" i="1"/>
  <c r="T41" i="1"/>
  <c r="S41" i="1"/>
  <c r="K41" i="1"/>
  <c r="Z40" i="1"/>
  <c r="Y40" i="1"/>
  <c r="X40" i="1"/>
  <c r="W40" i="1"/>
  <c r="V40" i="1"/>
  <c r="U40" i="1"/>
  <c r="T40" i="1"/>
  <c r="S40" i="1"/>
  <c r="K40" i="1"/>
  <c r="Z39" i="1"/>
  <c r="Y39" i="1"/>
  <c r="X39" i="1"/>
  <c r="W39" i="1"/>
  <c r="V39" i="1"/>
  <c r="U39" i="1"/>
  <c r="T39" i="1"/>
  <c r="S39" i="1"/>
  <c r="K39" i="1"/>
  <c r="Z38" i="1"/>
  <c r="Y38" i="1"/>
  <c r="X38" i="1"/>
  <c r="W38" i="1"/>
  <c r="V38" i="1"/>
  <c r="U38" i="1"/>
  <c r="T38" i="1"/>
  <c r="S38" i="1"/>
  <c r="K38" i="1"/>
  <c r="Z37" i="1"/>
  <c r="Y37" i="1"/>
  <c r="X37" i="1"/>
  <c r="W37" i="1"/>
  <c r="V37" i="1"/>
  <c r="U37" i="1"/>
  <c r="T37" i="1"/>
  <c r="S37" i="1"/>
  <c r="K37" i="1"/>
  <c r="Z36" i="1"/>
  <c r="Y36" i="1"/>
  <c r="X36" i="1"/>
  <c r="W36" i="1"/>
  <c r="V36" i="1"/>
  <c r="U36" i="1"/>
  <c r="T36" i="1"/>
  <c r="S36" i="1"/>
  <c r="K36" i="1"/>
  <c r="AA36" i="1" s="1"/>
  <c r="Z35" i="1"/>
  <c r="Y35" i="1"/>
  <c r="X35" i="1"/>
  <c r="W35" i="1"/>
  <c r="V35" i="1"/>
  <c r="U35" i="1"/>
  <c r="T35" i="1"/>
  <c r="S35" i="1"/>
  <c r="K35" i="1"/>
  <c r="Z34" i="1"/>
  <c r="Y34" i="1"/>
  <c r="X34" i="1"/>
  <c r="W34" i="1"/>
  <c r="V34" i="1"/>
  <c r="U34" i="1"/>
  <c r="T34" i="1"/>
  <c r="S34" i="1"/>
  <c r="K34" i="1"/>
  <c r="Z33" i="1"/>
  <c r="Y33" i="1"/>
  <c r="X33" i="1"/>
  <c r="W33" i="1"/>
  <c r="V33" i="1"/>
  <c r="U33" i="1"/>
  <c r="T33" i="1"/>
  <c r="S33" i="1"/>
  <c r="K33" i="1"/>
  <c r="Z32" i="1"/>
  <c r="Y32" i="1"/>
  <c r="X32" i="1"/>
  <c r="W32" i="1"/>
  <c r="V32" i="1"/>
  <c r="U32" i="1"/>
  <c r="T32" i="1"/>
  <c r="S32" i="1"/>
  <c r="K32" i="1"/>
  <c r="Z31" i="1"/>
  <c r="Y31" i="1"/>
  <c r="X31" i="1"/>
  <c r="W31" i="1"/>
  <c r="V31" i="1"/>
  <c r="U31" i="1"/>
  <c r="T31" i="1"/>
  <c r="S31" i="1"/>
  <c r="K31" i="1"/>
  <c r="Z30" i="1"/>
  <c r="Y30" i="1"/>
  <c r="X30" i="1"/>
  <c r="W30" i="1"/>
  <c r="V30" i="1"/>
  <c r="U30" i="1"/>
  <c r="T30" i="1"/>
  <c r="S30" i="1"/>
  <c r="K30" i="1"/>
  <c r="Z29" i="1"/>
  <c r="Y29" i="1"/>
  <c r="X29" i="1"/>
  <c r="W29" i="1"/>
  <c r="V29" i="1"/>
  <c r="U29" i="1"/>
  <c r="T29" i="1"/>
  <c r="S29" i="1"/>
  <c r="K29" i="1"/>
  <c r="Z28" i="1"/>
  <c r="Y28" i="1"/>
  <c r="X28" i="1"/>
  <c r="W28" i="1"/>
  <c r="V28" i="1"/>
  <c r="U28" i="1"/>
  <c r="T28" i="1"/>
  <c r="S28" i="1"/>
  <c r="K28" i="1"/>
  <c r="Z27" i="1"/>
  <c r="Y27" i="1"/>
  <c r="X27" i="1"/>
  <c r="W27" i="1"/>
  <c r="V27" i="1"/>
  <c r="U27" i="1"/>
  <c r="T27" i="1"/>
  <c r="S27" i="1"/>
  <c r="K27" i="1"/>
  <c r="Z26" i="1"/>
  <c r="Y26" i="1"/>
  <c r="X26" i="1"/>
  <c r="W26" i="1"/>
  <c r="V26" i="1"/>
  <c r="U26" i="1"/>
  <c r="T26" i="1"/>
  <c r="S26" i="1"/>
  <c r="K26" i="1"/>
  <c r="Z25" i="1"/>
  <c r="Y25" i="1"/>
  <c r="X25" i="1"/>
  <c r="W25" i="1"/>
  <c r="V25" i="1"/>
  <c r="U25" i="1"/>
  <c r="T25" i="1"/>
  <c r="S25" i="1"/>
  <c r="K25" i="1"/>
  <c r="Z24" i="1"/>
  <c r="Y24" i="1"/>
  <c r="X24" i="1"/>
  <c r="W24" i="1"/>
  <c r="V24" i="1"/>
  <c r="U24" i="1"/>
  <c r="T24" i="1"/>
  <c r="S24" i="1"/>
  <c r="K24" i="1"/>
  <c r="Z23" i="1"/>
  <c r="Y23" i="1"/>
  <c r="X23" i="1"/>
  <c r="W23" i="1"/>
  <c r="V23" i="1"/>
  <c r="U23" i="1"/>
  <c r="T23" i="1"/>
  <c r="S23" i="1"/>
  <c r="K23" i="1"/>
  <c r="Z22" i="1"/>
  <c r="Y22" i="1"/>
  <c r="X22" i="1"/>
  <c r="W22" i="1"/>
  <c r="V22" i="1"/>
  <c r="U22" i="1"/>
  <c r="T22" i="1"/>
  <c r="S22" i="1"/>
  <c r="K22" i="1"/>
  <c r="Z21" i="1"/>
  <c r="Y21" i="1"/>
  <c r="X21" i="1"/>
  <c r="W21" i="1"/>
  <c r="V21" i="1"/>
  <c r="U21" i="1"/>
  <c r="T21" i="1"/>
  <c r="S21" i="1"/>
  <c r="K21" i="1"/>
  <c r="Z20" i="1"/>
  <c r="Y20" i="1"/>
  <c r="X20" i="1"/>
  <c r="W20" i="1"/>
  <c r="V20" i="1"/>
  <c r="U20" i="1"/>
  <c r="T20" i="1"/>
  <c r="S20" i="1"/>
  <c r="K20" i="1"/>
  <c r="Z19" i="1"/>
  <c r="Y19" i="1"/>
  <c r="X19" i="1"/>
  <c r="W19" i="1"/>
  <c r="V19" i="1"/>
  <c r="U19" i="1"/>
  <c r="T19" i="1"/>
  <c r="S19" i="1"/>
  <c r="K19" i="1"/>
  <c r="Z18" i="1"/>
  <c r="Y18" i="1"/>
  <c r="X18" i="1"/>
  <c r="W18" i="1"/>
  <c r="V18" i="1"/>
  <c r="U18" i="1"/>
  <c r="T18" i="1"/>
  <c r="S18" i="1"/>
  <c r="K18" i="1"/>
  <c r="Z17" i="1"/>
  <c r="Y17" i="1"/>
  <c r="X17" i="1"/>
  <c r="W17" i="1"/>
  <c r="V17" i="1"/>
  <c r="U17" i="1"/>
  <c r="T17" i="1"/>
  <c r="S17" i="1"/>
  <c r="K17" i="1"/>
  <c r="Z16" i="1"/>
  <c r="Y16" i="1"/>
  <c r="X16" i="1"/>
  <c r="W16" i="1"/>
  <c r="V16" i="1"/>
  <c r="U16" i="1"/>
  <c r="T16" i="1"/>
  <c r="S16" i="1"/>
  <c r="K16" i="1"/>
  <c r="Z15" i="1"/>
  <c r="Y15" i="1"/>
  <c r="X15" i="1"/>
  <c r="W15" i="1"/>
  <c r="V15" i="1"/>
  <c r="U15" i="1"/>
  <c r="T15" i="1"/>
  <c r="S15" i="1"/>
  <c r="K15" i="1"/>
  <c r="Z14" i="1"/>
  <c r="Y14" i="1"/>
  <c r="X14" i="1"/>
  <c r="W14" i="1"/>
  <c r="V14" i="1"/>
  <c r="U14" i="1"/>
  <c r="T14" i="1"/>
  <c r="S14" i="1"/>
  <c r="K14" i="1"/>
  <c r="Z13" i="1"/>
  <c r="Y13" i="1"/>
  <c r="X13" i="1"/>
  <c r="W13" i="1"/>
  <c r="V13" i="1"/>
  <c r="U13" i="1"/>
  <c r="T13" i="1"/>
  <c r="S13" i="1"/>
  <c r="K13" i="1"/>
  <c r="Z12" i="1"/>
  <c r="Y12" i="1"/>
  <c r="X12" i="1"/>
  <c r="W12" i="1"/>
  <c r="V12" i="1"/>
  <c r="U12" i="1"/>
  <c r="T12" i="1"/>
  <c r="S12" i="1"/>
  <c r="K12" i="1"/>
  <c r="AA12" i="1" s="1"/>
  <c r="Z11" i="1"/>
  <c r="Y11" i="1"/>
  <c r="X11" i="1"/>
  <c r="W11" i="1"/>
  <c r="V11" i="1"/>
  <c r="U11" i="1"/>
  <c r="T11" i="1"/>
  <c r="S11" i="1"/>
  <c r="K11" i="1"/>
  <c r="Z10" i="1"/>
  <c r="Y10" i="1"/>
  <c r="X10" i="1"/>
  <c r="W10" i="1"/>
  <c r="V10" i="1"/>
  <c r="U10" i="1"/>
  <c r="T10" i="1"/>
  <c r="S10" i="1"/>
  <c r="K10" i="1"/>
  <c r="Z9" i="1"/>
  <c r="Y9" i="1"/>
  <c r="X9" i="1"/>
  <c r="W9" i="1"/>
  <c r="V9" i="1"/>
  <c r="U9" i="1"/>
  <c r="T9" i="1"/>
  <c r="S9" i="1"/>
  <c r="K9" i="1"/>
  <c r="Z8" i="1"/>
  <c r="Y8" i="1"/>
  <c r="X8" i="1"/>
  <c r="W8" i="1"/>
  <c r="V8" i="1"/>
  <c r="U8" i="1"/>
  <c r="T8" i="1"/>
  <c r="S8" i="1"/>
  <c r="K8" i="1"/>
  <c r="Z7" i="1"/>
  <c r="Y7" i="1"/>
  <c r="X7" i="1"/>
  <c r="W7" i="1"/>
  <c r="V7" i="1"/>
  <c r="U7" i="1"/>
  <c r="T7" i="1"/>
  <c r="S7" i="1"/>
  <c r="K7" i="1"/>
  <c r="Z6" i="1"/>
  <c r="Y6" i="1"/>
  <c r="X6" i="1"/>
  <c r="W6" i="1"/>
  <c r="V6" i="1"/>
  <c r="U6" i="1"/>
  <c r="T6" i="1"/>
  <c r="S6" i="1"/>
  <c r="K6" i="1"/>
  <c r="Z5" i="1"/>
  <c r="Y5" i="1"/>
  <c r="X5" i="1"/>
  <c r="W5" i="1"/>
  <c r="V5" i="1"/>
  <c r="U5" i="1"/>
  <c r="T5" i="1"/>
  <c r="S5" i="1"/>
  <c r="K5" i="1"/>
  <c r="R13" i="6"/>
  <c r="R79" i="1" s="1"/>
  <c r="Q13" i="6"/>
  <c r="E10" i="5" s="1"/>
  <c r="P13" i="6"/>
  <c r="P79" i="1" s="1"/>
  <c r="O13" i="6"/>
  <c r="O79" i="1" s="1"/>
  <c r="N13" i="6"/>
  <c r="N79" i="1" s="1"/>
  <c r="M13" i="6"/>
  <c r="M79" i="1" s="1"/>
  <c r="L13" i="6"/>
  <c r="L79" i="1" s="1"/>
  <c r="J13" i="6"/>
  <c r="I13" i="6"/>
  <c r="C10" i="5" s="1"/>
  <c r="H13" i="6"/>
  <c r="H79" i="1" s="1"/>
  <c r="G13" i="6"/>
  <c r="G79" i="1" s="1"/>
  <c r="F13" i="6"/>
  <c r="F79" i="1" s="1"/>
  <c r="E13" i="6"/>
  <c r="C6" i="5" s="1"/>
  <c r="D13" i="6"/>
  <c r="D79" i="1" s="1"/>
  <c r="Z12" i="6"/>
  <c r="Y12" i="6"/>
  <c r="X12" i="6"/>
  <c r="W12" i="6"/>
  <c r="V12" i="6"/>
  <c r="U12" i="6"/>
  <c r="T12" i="6"/>
  <c r="S12" i="6"/>
  <c r="Z11" i="6"/>
  <c r="Y11" i="6"/>
  <c r="X11" i="6"/>
  <c r="W11" i="6"/>
  <c r="V11" i="6"/>
  <c r="U11" i="6"/>
  <c r="T11" i="6"/>
  <c r="S11" i="6"/>
  <c r="Z10" i="6"/>
  <c r="Y10" i="6"/>
  <c r="X10" i="6"/>
  <c r="W10" i="6"/>
  <c r="V10" i="6"/>
  <c r="U10" i="6"/>
  <c r="T10" i="6"/>
  <c r="S10" i="6"/>
  <c r="Z9" i="6"/>
  <c r="Y9" i="6"/>
  <c r="X9" i="6"/>
  <c r="W9" i="6"/>
  <c r="V9" i="6"/>
  <c r="U9" i="6"/>
  <c r="T9" i="6"/>
  <c r="S9" i="6"/>
  <c r="Z8" i="6"/>
  <c r="Y8" i="6"/>
  <c r="X8" i="6"/>
  <c r="W8" i="6"/>
  <c r="V8" i="6"/>
  <c r="U8" i="6"/>
  <c r="T8" i="6"/>
  <c r="S8" i="6"/>
  <c r="Z7" i="6"/>
  <c r="Y7" i="6"/>
  <c r="X7" i="6"/>
  <c r="W7" i="6"/>
  <c r="V7" i="6"/>
  <c r="U7" i="6"/>
  <c r="T7" i="6"/>
  <c r="S7" i="6"/>
  <c r="Z6" i="6"/>
  <c r="Y6" i="6"/>
  <c r="X6" i="6"/>
  <c r="W6" i="6"/>
  <c r="V6" i="6"/>
  <c r="U6" i="6"/>
  <c r="T6" i="6"/>
  <c r="S6" i="6"/>
  <c r="Z5" i="6"/>
  <c r="Y5" i="6"/>
  <c r="X5" i="6"/>
  <c r="W5" i="6"/>
  <c r="V5" i="6"/>
  <c r="U5" i="6"/>
  <c r="T5" i="6"/>
  <c r="S5" i="6"/>
  <c r="C11" i="5"/>
  <c r="AA77" i="1" l="1"/>
  <c r="AA69" i="1"/>
  <c r="AA28" i="1"/>
  <c r="AA20" i="1"/>
  <c r="AA68" i="1"/>
  <c r="Q5" i="32"/>
  <c r="I5" i="32"/>
  <c r="O5" i="32"/>
  <c r="G5" i="32"/>
  <c r="K5" i="32"/>
  <c r="M5" i="32"/>
  <c r="E5" i="32"/>
  <c r="I6" i="32"/>
  <c r="K6" i="32"/>
  <c r="Q6" i="32"/>
  <c r="O6" i="32"/>
  <c r="E6" i="32"/>
  <c r="G6" i="32"/>
  <c r="M6" i="32"/>
  <c r="AA76" i="1"/>
  <c r="O24" i="33"/>
  <c r="G24" i="33"/>
  <c r="M24" i="33"/>
  <c r="Q24" i="33"/>
  <c r="I24" i="33"/>
  <c r="K24" i="33"/>
  <c r="E24" i="33"/>
  <c r="M49" i="33"/>
  <c r="O49" i="33"/>
  <c r="I49" i="33"/>
  <c r="E49" i="33"/>
  <c r="Q49" i="33"/>
  <c r="K49" i="33"/>
  <c r="G49" i="33"/>
  <c r="Q6" i="33"/>
  <c r="I6" i="33"/>
  <c r="O6" i="33"/>
  <c r="K6" i="33"/>
  <c r="M6" i="33"/>
  <c r="G6" i="33"/>
  <c r="E6" i="33"/>
  <c r="Q14" i="33"/>
  <c r="I14" i="33"/>
  <c r="O14" i="33"/>
  <c r="K14" i="33"/>
  <c r="M14" i="33"/>
  <c r="E14" i="33"/>
  <c r="G14" i="33"/>
  <c r="Q22" i="33"/>
  <c r="I22" i="33"/>
  <c r="O22" i="33"/>
  <c r="K22" i="33"/>
  <c r="M22" i="33"/>
  <c r="E22" i="33"/>
  <c r="G22" i="33"/>
  <c r="Q30" i="33"/>
  <c r="I30" i="33"/>
  <c r="O30" i="33"/>
  <c r="K30" i="33"/>
  <c r="M30" i="33"/>
  <c r="E30" i="33"/>
  <c r="G30" i="33"/>
  <c r="Q38" i="33"/>
  <c r="I38" i="33"/>
  <c r="O38" i="33"/>
  <c r="K38" i="33"/>
  <c r="E38" i="33"/>
  <c r="M38" i="33"/>
  <c r="G38" i="33"/>
  <c r="Q46" i="33"/>
  <c r="I46" i="33"/>
  <c r="O46" i="33"/>
  <c r="K46" i="33"/>
  <c r="M46" i="33"/>
  <c r="G46" i="33"/>
  <c r="E46" i="33"/>
  <c r="Q54" i="33"/>
  <c r="I54" i="33"/>
  <c r="O54" i="33"/>
  <c r="K54" i="33"/>
  <c r="G54" i="33"/>
  <c r="M54" i="33"/>
  <c r="E54" i="33"/>
  <c r="Q62" i="33"/>
  <c r="I62" i="33"/>
  <c r="O62" i="33"/>
  <c r="K62" i="33"/>
  <c r="M62" i="33"/>
  <c r="E62" i="33"/>
  <c r="G62" i="33"/>
  <c r="Q70" i="33"/>
  <c r="I70" i="33"/>
  <c r="O70" i="33"/>
  <c r="K70" i="33"/>
  <c r="G70" i="33"/>
  <c r="M70" i="33"/>
  <c r="E70" i="33"/>
  <c r="Q78" i="33"/>
  <c r="I78" i="33"/>
  <c r="O78" i="33"/>
  <c r="K78" i="33"/>
  <c r="M78" i="33"/>
  <c r="G78" i="33"/>
  <c r="E78" i="33"/>
  <c r="O8" i="33"/>
  <c r="G8" i="33"/>
  <c r="M8" i="33"/>
  <c r="Q8" i="33"/>
  <c r="I8" i="33"/>
  <c r="K8" i="33"/>
  <c r="E8" i="33"/>
  <c r="O32" i="33"/>
  <c r="G32" i="33"/>
  <c r="M32" i="33"/>
  <c r="Q32" i="33"/>
  <c r="I32" i="33"/>
  <c r="K32" i="33"/>
  <c r="E32" i="33"/>
  <c r="O48" i="33"/>
  <c r="G48" i="33"/>
  <c r="M48" i="33"/>
  <c r="Q48" i="33"/>
  <c r="I48" i="33"/>
  <c r="K48" i="33"/>
  <c r="E48" i="33"/>
  <c r="M57" i="33"/>
  <c r="Q57" i="33"/>
  <c r="O57" i="33"/>
  <c r="E57" i="33"/>
  <c r="I57" i="33"/>
  <c r="G57" i="33"/>
  <c r="K57" i="33"/>
  <c r="O7" i="33"/>
  <c r="Q7" i="33"/>
  <c r="K7" i="33"/>
  <c r="G7" i="33"/>
  <c r="E7" i="33"/>
  <c r="M7" i="33"/>
  <c r="I7" i="33"/>
  <c r="G15" i="33"/>
  <c r="O15" i="33"/>
  <c r="Q15" i="33"/>
  <c r="E15" i="33"/>
  <c r="I15" i="33"/>
  <c r="K15" i="33"/>
  <c r="M15" i="33"/>
  <c r="G23" i="33"/>
  <c r="O23" i="33"/>
  <c r="Q23" i="33"/>
  <c r="K23" i="33"/>
  <c r="I23" i="33"/>
  <c r="E23" i="33"/>
  <c r="M23" i="33"/>
  <c r="G31" i="33"/>
  <c r="O31" i="33"/>
  <c r="Q31" i="33"/>
  <c r="I31" i="33"/>
  <c r="K31" i="33"/>
  <c r="E31" i="33"/>
  <c r="M31" i="33"/>
  <c r="G39" i="33"/>
  <c r="O39" i="33"/>
  <c r="Q39" i="33"/>
  <c r="K39" i="33"/>
  <c r="E39" i="33"/>
  <c r="M39" i="33"/>
  <c r="I39" i="33"/>
  <c r="G47" i="33"/>
  <c r="O47" i="33"/>
  <c r="Q47" i="33"/>
  <c r="E47" i="33"/>
  <c r="I47" i="33"/>
  <c r="K47" i="33"/>
  <c r="M47" i="33"/>
  <c r="G55" i="33"/>
  <c r="O55" i="33"/>
  <c r="Q55" i="33"/>
  <c r="K55" i="33"/>
  <c r="E55" i="33"/>
  <c r="M55" i="33"/>
  <c r="I55" i="33"/>
  <c r="G63" i="33"/>
  <c r="O63" i="33"/>
  <c r="Q63" i="33"/>
  <c r="K63" i="33"/>
  <c r="I63" i="33"/>
  <c r="E63" i="33"/>
  <c r="M63" i="33"/>
  <c r="G71" i="33"/>
  <c r="O71" i="33"/>
  <c r="Q71" i="33"/>
  <c r="K71" i="33"/>
  <c r="E71" i="33"/>
  <c r="M71" i="33"/>
  <c r="I71" i="33"/>
  <c r="O64" i="33"/>
  <c r="G64" i="33"/>
  <c r="M64" i="33"/>
  <c r="Q64" i="33"/>
  <c r="I64" i="33"/>
  <c r="K64" i="33"/>
  <c r="E64" i="33"/>
  <c r="M17" i="33"/>
  <c r="E17" i="33"/>
  <c r="Q17" i="33"/>
  <c r="O17" i="33"/>
  <c r="K17" i="33"/>
  <c r="G17" i="33"/>
  <c r="I17" i="33"/>
  <c r="M41" i="33"/>
  <c r="O41" i="33"/>
  <c r="Q41" i="33"/>
  <c r="I41" i="33"/>
  <c r="E41" i="33"/>
  <c r="G41" i="33"/>
  <c r="K41" i="33"/>
  <c r="M10" i="33"/>
  <c r="E10" i="33"/>
  <c r="K10" i="33"/>
  <c r="Q10" i="33"/>
  <c r="O10" i="33"/>
  <c r="G10" i="33"/>
  <c r="I10" i="33"/>
  <c r="M18" i="33"/>
  <c r="E18" i="33"/>
  <c r="K18" i="33"/>
  <c r="Q18" i="33"/>
  <c r="O18" i="33"/>
  <c r="G18" i="33"/>
  <c r="I18" i="33"/>
  <c r="M26" i="33"/>
  <c r="E26" i="33"/>
  <c r="K26" i="33"/>
  <c r="Q26" i="33"/>
  <c r="O26" i="33"/>
  <c r="G26" i="33"/>
  <c r="I26" i="33"/>
  <c r="M34" i="33"/>
  <c r="E34" i="33"/>
  <c r="K34" i="33"/>
  <c r="Q34" i="33"/>
  <c r="O34" i="33"/>
  <c r="G34" i="33"/>
  <c r="I34" i="33"/>
  <c r="M42" i="33"/>
  <c r="E42" i="33"/>
  <c r="K42" i="33"/>
  <c r="Q42" i="33"/>
  <c r="O42" i="33"/>
  <c r="G42" i="33"/>
  <c r="I42" i="33"/>
  <c r="M50" i="33"/>
  <c r="E50" i="33"/>
  <c r="K50" i="33"/>
  <c r="Q50" i="33"/>
  <c r="O50" i="33"/>
  <c r="G50" i="33"/>
  <c r="I50" i="33"/>
  <c r="M58" i="33"/>
  <c r="E58" i="33"/>
  <c r="K58" i="33"/>
  <c r="Q58" i="33"/>
  <c r="O58" i="33"/>
  <c r="G58" i="33"/>
  <c r="I58" i="33"/>
  <c r="M66" i="33"/>
  <c r="E66" i="33"/>
  <c r="K66" i="33"/>
  <c r="Q66" i="33"/>
  <c r="O66" i="33"/>
  <c r="G66" i="33"/>
  <c r="I66" i="33"/>
  <c r="M74" i="33"/>
  <c r="E74" i="33"/>
  <c r="K74" i="33"/>
  <c r="Q74" i="33"/>
  <c r="O74" i="33"/>
  <c r="G74" i="33"/>
  <c r="I74" i="33"/>
  <c r="O16" i="33"/>
  <c r="G16" i="33"/>
  <c r="M16" i="33"/>
  <c r="Q16" i="33"/>
  <c r="I16" i="33"/>
  <c r="E16" i="33"/>
  <c r="K16" i="33"/>
  <c r="O40" i="33"/>
  <c r="G40" i="33"/>
  <c r="M40" i="33"/>
  <c r="Q40" i="33"/>
  <c r="I40" i="33"/>
  <c r="K40" i="33"/>
  <c r="E40" i="33"/>
  <c r="O72" i="33"/>
  <c r="G72" i="33"/>
  <c r="M72" i="33"/>
  <c r="Q72" i="33"/>
  <c r="I72" i="33"/>
  <c r="K72" i="33"/>
  <c r="E72" i="33"/>
  <c r="M9" i="33"/>
  <c r="G9" i="33"/>
  <c r="I9" i="33"/>
  <c r="Q9" i="33"/>
  <c r="O9" i="33"/>
  <c r="E9" i="33"/>
  <c r="K9" i="33"/>
  <c r="M25" i="33"/>
  <c r="O25" i="33"/>
  <c r="I25" i="33"/>
  <c r="E25" i="33"/>
  <c r="Q25" i="33"/>
  <c r="G25" i="33"/>
  <c r="K25" i="33"/>
  <c r="M33" i="33"/>
  <c r="O33" i="33"/>
  <c r="Q33" i="33"/>
  <c r="G33" i="33"/>
  <c r="E33" i="33"/>
  <c r="K33" i="33"/>
  <c r="I33" i="33"/>
  <c r="M65" i="33"/>
  <c r="Q65" i="33"/>
  <c r="O65" i="33"/>
  <c r="I65" i="33"/>
  <c r="G65" i="33"/>
  <c r="K65" i="33"/>
  <c r="E65" i="33"/>
  <c r="K11" i="33"/>
  <c r="I11" i="33"/>
  <c r="Q11" i="33"/>
  <c r="O11" i="33"/>
  <c r="M11" i="33"/>
  <c r="E11" i="33"/>
  <c r="G11" i="33"/>
  <c r="K19" i="33"/>
  <c r="E19" i="33"/>
  <c r="O19" i="33"/>
  <c r="G19" i="33"/>
  <c r="Q19" i="33"/>
  <c r="I19" i="33"/>
  <c r="M19" i="33"/>
  <c r="K27" i="33"/>
  <c r="Q27" i="33"/>
  <c r="M27" i="33"/>
  <c r="E27" i="33"/>
  <c r="O27" i="33"/>
  <c r="I27" i="33"/>
  <c r="G27" i="33"/>
  <c r="K35" i="33"/>
  <c r="G35" i="33"/>
  <c r="I35" i="33"/>
  <c r="O35" i="33"/>
  <c r="M35" i="33"/>
  <c r="E35" i="33"/>
  <c r="Q35" i="33"/>
  <c r="K43" i="33"/>
  <c r="O43" i="33"/>
  <c r="I43" i="33"/>
  <c r="Q43" i="33"/>
  <c r="M43" i="33"/>
  <c r="G43" i="33"/>
  <c r="E43" i="33"/>
  <c r="K51" i="33"/>
  <c r="E51" i="33"/>
  <c r="Q51" i="33"/>
  <c r="O51" i="33"/>
  <c r="M51" i="33"/>
  <c r="G51" i="33"/>
  <c r="I51" i="33"/>
  <c r="K59" i="33"/>
  <c r="G59" i="33"/>
  <c r="O59" i="33"/>
  <c r="Q59" i="33"/>
  <c r="M59" i="33"/>
  <c r="E59" i="33"/>
  <c r="I59" i="33"/>
  <c r="K67" i="33"/>
  <c r="Q67" i="33"/>
  <c r="O67" i="33"/>
  <c r="M67" i="33"/>
  <c r="G67" i="33"/>
  <c r="E67" i="33"/>
  <c r="I67" i="33"/>
  <c r="K75" i="33"/>
  <c r="Q75" i="33"/>
  <c r="O75" i="33"/>
  <c r="M75" i="33"/>
  <c r="I75" i="33"/>
  <c r="E75" i="33"/>
  <c r="G75" i="33"/>
  <c r="O56" i="33"/>
  <c r="G56" i="33"/>
  <c r="M56" i="33"/>
  <c r="Q56" i="33"/>
  <c r="I56" i="33"/>
  <c r="K56" i="33"/>
  <c r="E56" i="33"/>
  <c r="M73" i="33"/>
  <c r="Q73" i="33"/>
  <c r="O73" i="33"/>
  <c r="G73" i="33"/>
  <c r="I73" i="33"/>
  <c r="E73" i="33"/>
  <c r="K73" i="33"/>
  <c r="K12" i="33"/>
  <c r="Q12" i="33"/>
  <c r="M12" i="33"/>
  <c r="E12" i="33"/>
  <c r="O12" i="33"/>
  <c r="G12" i="33"/>
  <c r="I12" i="33"/>
  <c r="K20" i="33"/>
  <c r="Q20" i="33"/>
  <c r="M20" i="33"/>
  <c r="E20" i="33"/>
  <c r="O20" i="33"/>
  <c r="G20" i="33"/>
  <c r="I20" i="33"/>
  <c r="K28" i="33"/>
  <c r="Q28" i="33"/>
  <c r="M28" i="33"/>
  <c r="E28" i="33"/>
  <c r="G28" i="33"/>
  <c r="I28" i="33"/>
  <c r="O28" i="33"/>
  <c r="K36" i="33"/>
  <c r="Q36" i="33"/>
  <c r="M36" i="33"/>
  <c r="E36" i="33"/>
  <c r="I36" i="33"/>
  <c r="O36" i="33"/>
  <c r="G36" i="33"/>
  <c r="K44" i="33"/>
  <c r="Q44" i="33"/>
  <c r="O44" i="33"/>
  <c r="M44" i="33"/>
  <c r="E44" i="33"/>
  <c r="G44" i="33"/>
  <c r="I44" i="33"/>
  <c r="K52" i="33"/>
  <c r="Q52" i="33"/>
  <c r="I52" i="33"/>
  <c r="O52" i="33"/>
  <c r="M52" i="33"/>
  <c r="E52" i="33"/>
  <c r="G52" i="33"/>
  <c r="K60" i="33"/>
  <c r="Q60" i="33"/>
  <c r="I60" i="33"/>
  <c r="O60" i="33"/>
  <c r="M60" i="33"/>
  <c r="E60" i="33"/>
  <c r="G60" i="33"/>
  <c r="K68" i="33"/>
  <c r="Q68" i="33"/>
  <c r="I68" i="33"/>
  <c r="O68" i="33"/>
  <c r="M68" i="33"/>
  <c r="E68" i="33"/>
  <c r="G68" i="33"/>
  <c r="K76" i="33"/>
  <c r="Q76" i="33"/>
  <c r="I76" i="33"/>
  <c r="O76" i="33"/>
  <c r="M76" i="33"/>
  <c r="E76" i="33"/>
  <c r="G76" i="33"/>
  <c r="I5" i="33"/>
  <c r="Q5" i="33"/>
  <c r="G5" i="33"/>
  <c r="E5" i="33"/>
  <c r="K5" i="33"/>
  <c r="M5" i="33"/>
  <c r="O5" i="33"/>
  <c r="I13" i="33"/>
  <c r="Q13" i="33"/>
  <c r="M13" i="33"/>
  <c r="G13" i="33"/>
  <c r="O13" i="33"/>
  <c r="K13" i="33"/>
  <c r="E13" i="33"/>
  <c r="I21" i="33"/>
  <c r="Q21" i="33"/>
  <c r="G21" i="33"/>
  <c r="M21" i="33"/>
  <c r="K21" i="33"/>
  <c r="E21" i="33"/>
  <c r="O21" i="33"/>
  <c r="I29" i="33"/>
  <c r="Q29" i="33"/>
  <c r="M29" i="33"/>
  <c r="E29" i="33"/>
  <c r="O29" i="33"/>
  <c r="G29" i="33"/>
  <c r="K29" i="33"/>
  <c r="I37" i="33"/>
  <c r="Q37" i="33"/>
  <c r="O37" i="33"/>
  <c r="E37" i="33"/>
  <c r="M37" i="33"/>
  <c r="K37" i="33"/>
  <c r="G37" i="33"/>
  <c r="I45" i="33"/>
  <c r="Q45" i="33"/>
  <c r="M45" i="33"/>
  <c r="G45" i="33"/>
  <c r="K45" i="33"/>
  <c r="E45" i="33"/>
  <c r="O45" i="33"/>
  <c r="Q53" i="33"/>
  <c r="I53" i="33"/>
  <c r="G53" i="33"/>
  <c r="O53" i="33"/>
  <c r="K53" i="33"/>
  <c r="E53" i="33"/>
  <c r="M53" i="33"/>
  <c r="I61" i="33"/>
  <c r="Q61" i="33"/>
  <c r="M61" i="33"/>
  <c r="E61" i="33"/>
  <c r="O61" i="33"/>
  <c r="K61" i="33"/>
  <c r="G61" i="33"/>
  <c r="Q69" i="33"/>
  <c r="I69" i="33"/>
  <c r="O69" i="33"/>
  <c r="M69" i="33"/>
  <c r="K69" i="33"/>
  <c r="G69" i="33"/>
  <c r="E69" i="33"/>
  <c r="I77" i="33"/>
  <c r="Q77" i="33"/>
  <c r="M77" i="33"/>
  <c r="E77" i="33"/>
  <c r="G77" i="33"/>
  <c r="K77" i="33"/>
  <c r="O77" i="33"/>
  <c r="S11" i="32"/>
  <c r="S12" i="32"/>
  <c r="S5" i="32"/>
  <c r="S6" i="32"/>
  <c r="AI9" i="30"/>
  <c r="R9" i="30"/>
  <c r="AD9" i="30"/>
  <c r="J9" i="30"/>
  <c r="V9" i="30"/>
  <c r="Z9" i="30"/>
  <c r="N9" i="30"/>
  <c r="F9" i="30"/>
  <c r="AI17" i="30"/>
  <c r="R17" i="30"/>
  <c r="AD17" i="30"/>
  <c r="Z17" i="30"/>
  <c r="N17" i="30"/>
  <c r="F17" i="30"/>
  <c r="J17" i="30"/>
  <c r="V17" i="30"/>
  <c r="AI25" i="30"/>
  <c r="R25" i="30"/>
  <c r="AD25" i="30"/>
  <c r="F25" i="30"/>
  <c r="N25" i="30"/>
  <c r="V25" i="30"/>
  <c r="Z25" i="30"/>
  <c r="J25" i="30"/>
  <c r="AI33" i="30"/>
  <c r="R33" i="30"/>
  <c r="AD33" i="30"/>
  <c r="V33" i="30"/>
  <c r="N33" i="30"/>
  <c r="J33" i="30"/>
  <c r="Z33" i="30"/>
  <c r="F33" i="30"/>
  <c r="AI41" i="30"/>
  <c r="R41" i="30"/>
  <c r="AD41" i="30"/>
  <c r="Z41" i="30"/>
  <c r="F41" i="30"/>
  <c r="N41" i="30"/>
  <c r="J41" i="30"/>
  <c r="V41" i="30"/>
  <c r="AI49" i="30"/>
  <c r="R49" i="30"/>
  <c r="AD49" i="30"/>
  <c r="N49" i="30"/>
  <c r="V49" i="30"/>
  <c r="F49" i="30"/>
  <c r="Z49" i="30"/>
  <c r="J49" i="30"/>
  <c r="AI57" i="30"/>
  <c r="R57" i="30"/>
  <c r="AD57" i="30"/>
  <c r="N57" i="30"/>
  <c r="V57" i="30"/>
  <c r="F57" i="30"/>
  <c r="Z57" i="30"/>
  <c r="J57" i="30"/>
  <c r="AI65" i="30"/>
  <c r="R65" i="30"/>
  <c r="AD65" i="30"/>
  <c r="N65" i="30"/>
  <c r="V65" i="30"/>
  <c r="F65" i="30"/>
  <c r="Z65" i="30"/>
  <c r="J65" i="30"/>
  <c r="AI73" i="30"/>
  <c r="R73" i="30"/>
  <c r="AD73" i="30"/>
  <c r="N73" i="30"/>
  <c r="V73" i="30"/>
  <c r="J73" i="30"/>
  <c r="Z73" i="30"/>
  <c r="F73" i="30"/>
  <c r="AI10" i="30"/>
  <c r="R10" i="30"/>
  <c r="N10" i="30"/>
  <c r="AD10" i="30"/>
  <c r="Z10" i="30"/>
  <c r="V10" i="30"/>
  <c r="F10" i="30"/>
  <c r="J10" i="30"/>
  <c r="AI18" i="30"/>
  <c r="R18" i="30"/>
  <c r="N18" i="30"/>
  <c r="AD18" i="30"/>
  <c r="Z18" i="30"/>
  <c r="F18" i="30"/>
  <c r="J18" i="30"/>
  <c r="V18" i="30"/>
  <c r="AI26" i="30"/>
  <c r="R26" i="30"/>
  <c r="N26" i="30"/>
  <c r="AD26" i="30"/>
  <c r="Z26" i="30"/>
  <c r="F26" i="30"/>
  <c r="V26" i="30"/>
  <c r="J26" i="30"/>
  <c r="AI34" i="30"/>
  <c r="R34" i="30"/>
  <c r="N34" i="30"/>
  <c r="AD34" i="30"/>
  <c r="Z34" i="30"/>
  <c r="V34" i="30"/>
  <c r="J34" i="30"/>
  <c r="F34" i="30"/>
  <c r="AI42" i="30"/>
  <c r="R42" i="30"/>
  <c r="N42" i="30"/>
  <c r="AD42" i="30"/>
  <c r="Z42" i="30"/>
  <c r="F42" i="30"/>
  <c r="J42" i="30"/>
  <c r="V42" i="30"/>
  <c r="AI50" i="30"/>
  <c r="R50" i="30"/>
  <c r="N50" i="30"/>
  <c r="AD50" i="30"/>
  <c r="Z50" i="30"/>
  <c r="F50" i="30"/>
  <c r="V50" i="30"/>
  <c r="J50" i="30"/>
  <c r="AI58" i="30"/>
  <c r="R58" i="30"/>
  <c r="N58" i="30"/>
  <c r="AD58" i="30"/>
  <c r="Z58" i="30"/>
  <c r="J58" i="30"/>
  <c r="V58" i="30"/>
  <c r="F58" i="30"/>
  <c r="AI66" i="30"/>
  <c r="R66" i="30"/>
  <c r="N66" i="30"/>
  <c r="AD66" i="30"/>
  <c r="Z66" i="30"/>
  <c r="F66" i="30"/>
  <c r="V66" i="30"/>
  <c r="J66" i="30"/>
  <c r="AI74" i="30"/>
  <c r="R74" i="30"/>
  <c r="N74" i="30"/>
  <c r="AD74" i="30"/>
  <c r="Z74" i="30"/>
  <c r="V74" i="30"/>
  <c r="J74" i="30"/>
  <c r="F74" i="30"/>
  <c r="AI35" i="30"/>
  <c r="AD35" i="30"/>
  <c r="N35" i="30"/>
  <c r="Z35" i="30"/>
  <c r="J35" i="30"/>
  <c r="R35" i="30"/>
  <c r="F35" i="30"/>
  <c r="V35" i="30"/>
  <c r="AI67" i="30"/>
  <c r="AD67" i="30"/>
  <c r="N67" i="30"/>
  <c r="Z67" i="30"/>
  <c r="J67" i="30"/>
  <c r="R67" i="30"/>
  <c r="F67" i="30"/>
  <c r="V67" i="30"/>
  <c r="AI28" i="30"/>
  <c r="AD28" i="30"/>
  <c r="N28" i="30"/>
  <c r="Z28" i="30"/>
  <c r="V28" i="30"/>
  <c r="F28" i="30"/>
  <c r="J28" i="30"/>
  <c r="R28" i="30"/>
  <c r="AI44" i="30"/>
  <c r="AD44" i="30"/>
  <c r="N44" i="30"/>
  <c r="Z44" i="30"/>
  <c r="V44" i="30"/>
  <c r="F44" i="30"/>
  <c r="R44" i="30"/>
  <c r="J44" i="30"/>
  <c r="AI76" i="30"/>
  <c r="AD76" i="30"/>
  <c r="N76" i="30"/>
  <c r="Z76" i="30"/>
  <c r="V76" i="30"/>
  <c r="F76" i="30"/>
  <c r="J76" i="30"/>
  <c r="R76" i="30"/>
  <c r="AI5" i="30"/>
  <c r="Z5" i="30"/>
  <c r="J5" i="30"/>
  <c r="V5" i="30"/>
  <c r="N5" i="30"/>
  <c r="F5" i="30"/>
  <c r="AD5" i="30"/>
  <c r="R5" i="30"/>
  <c r="AI13" i="30"/>
  <c r="Z13" i="30"/>
  <c r="V13" i="30"/>
  <c r="AD13" i="30"/>
  <c r="N13" i="30"/>
  <c r="R13" i="30"/>
  <c r="F13" i="30"/>
  <c r="J13" i="30"/>
  <c r="AI21" i="30"/>
  <c r="Z21" i="30"/>
  <c r="V21" i="30"/>
  <c r="R21" i="30"/>
  <c r="N21" i="30"/>
  <c r="J21" i="30"/>
  <c r="AD21" i="30"/>
  <c r="F21" i="30"/>
  <c r="AI29" i="30"/>
  <c r="Z29" i="30"/>
  <c r="V29" i="30"/>
  <c r="F29" i="30"/>
  <c r="N29" i="30"/>
  <c r="AD29" i="30"/>
  <c r="J29" i="30"/>
  <c r="R29" i="30"/>
  <c r="AI37" i="30"/>
  <c r="Z37" i="30"/>
  <c r="V37" i="30"/>
  <c r="N37" i="30"/>
  <c r="AD37" i="30"/>
  <c r="R37" i="30"/>
  <c r="F37" i="30"/>
  <c r="J37" i="30"/>
  <c r="AI45" i="30"/>
  <c r="Z45" i="30"/>
  <c r="V45" i="30"/>
  <c r="J45" i="30"/>
  <c r="AD45" i="30"/>
  <c r="R45" i="30"/>
  <c r="F45" i="30"/>
  <c r="N45" i="30"/>
  <c r="AI53" i="30"/>
  <c r="Z53" i="30"/>
  <c r="J53" i="30"/>
  <c r="V53" i="30"/>
  <c r="N53" i="30"/>
  <c r="R53" i="30"/>
  <c r="F53" i="30"/>
  <c r="AD53" i="30"/>
  <c r="AI61" i="30"/>
  <c r="J61" i="30"/>
  <c r="Z61" i="30"/>
  <c r="V61" i="30"/>
  <c r="R61" i="30"/>
  <c r="AD61" i="30"/>
  <c r="F61" i="30"/>
  <c r="N61" i="30"/>
  <c r="AI69" i="30"/>
  <c r="Z69" i="30"/>
  <c r="J69" i="30"/>
  <c r="V69" i="30"/>
  <c r="F69" i="30"/>
  <c r="AD69" i="30"/>
  <c r="N69" i="30"/>
  <c r="R69" i="30"/>
  <c r="AI77" i="30"/>
  <c r="J77" i="30"/>
  <c r="Z77" i="30"/>
  <c r="V77" i="30"/>
  <c r="N77" i="30"/>
  <c r="R77" i="30"/>
  <c r="F77" i="30"/>
  <c r="AD77" i="30"/>
  <c r="AI27" i="30"/>
  <c r="AD27" i="30"/>
  <c r="N27" i="30"/>
  <c r="Z27" i="30"/>
  <c r="J27" i="30"/>
  <c r="V27" i="30"/>
  <c r="F27" i="30"/>
  <c r="R27" i="30"/>
  <c r="AI75" i="30"/>
  <c r="AD75" i="30"/>
  <c r="N75" i="30"/>
  <c r="Z75" i="30"/>
  <c r="J75" i="30"/>
  <c r="F75" i="30"/>
  <c r="R75" i="30"/>
  <c r="V75" i="30"/>
  <c r="AI12" i="30"/>
  <c r="AD12" i="30"/>
  <c r="N12" i="30"/>
  <c r="Z12" i="30"/>
  <c r="V12" i="30"/>
  <c r="F12" i="30"/>
  <c r="R12" i="30"/>
  <c r="J12" i="30"/>
  <c r="AI36" i="30"/>
  <c r="AD36" i="30"/>
  <c r="N36" i="30"/>
  <c r="Z36" i="30"/>
  <c r="V36" i="30"/>
  <c r="F36" i="30"/>
  <c r="R36" i="30"/>
  <c r="J36" i="30"/>
  <c r="AI68" i="30"/>
  <c r="AD68" i="30"/>
  <c r="N68" i="30"/>
  <c r="Z68" i="30"/>
  <c r="V68" i="30"/>
  <c r="F68" i="30"/>
  <c r="J68" i="30"/>
  <c r="R68" i="30"/>
  <c r="AI6" i="30"/>
  <c r="Z6" i="30"/>
  <c r="J6" i="30"/>
  <c r="V6" i="30"/>
  <c r="R6" i="30"/>
  <c r="AD6" i="30"/>
  <c r="N6" i="30"/>
  <c r="F6" i="30"/>
  <c r="AI14" i="30"/>
  <c r="Z14" i="30"/>
  <c r="V14" i="30"/>
  <c r="J14" i="30"/>
  <c r="R14" i="30"/>
  <c r="F14" i="30"/>
  <c r="N14" i="30"/>
  <c r="AD14" i="30"/>
  <c r="AI22" i="30"/>
  <c r="Z22" i="30"/>
  <c r="V22" i="30"/>
  <c r="J22" i="30"/>
  <c r="R22" i="30"/>
  <c r="AD22" i="30"/>
  <c r="N22" i="30"/>
  <c r="F22" i="30"/>
  <c r="AI30" i="30"/>
  <c r="Z30" i="30"/>
  <c r="V30" i="30"/>
  <c r="J30" i="30"/>
  <c r="R30" i="30"/>
  <c r="F30" i="30"/>
  <c r="AD30" i="30"/>
  <c r="N30" i="30"/>
  <c r="AI38" i="30"/>
  <c r="Z38" i="30"/>
  <c r="V38" i="30"/>
  <c r="J38" i="30"/>
  <c r="R38" i="30"/>
  <c r="AD38" i="30"/>
  <c r="N38" i="30"/>
  <c r="F38" i="30"/>
  <c r="AI46" i="30"/>
  <c r="Z46" i="30"/>
  <c r="V46" i="30"/>
  <c r="J46" i="30"/>
  <c r="R46" i="30"/>
  <c r="N46" i="30"/>
  <c r="AD46" i="30"/>
  <c r="F46" i="30"/>
  <c r="AI54" i="30"/>
  <c r="Z54" i="30"/>
  <c r="J54" i="30"/>
  <c r="V54" i="30"/>
  <c r="R54" i="30"/>
  <c r="N54" i="30"/>
  <c r="F54" i="30"/>
  <c r="AD54" i="30"/>
  <c r="AI62" i="30"/>
  <c r="Z62" i="30"/>
  <c r="J62" i="30"/>
  <c r="R62" i="30"/>
  <c r="AD62" i="30"/>
  <c r="V62" i="30"/>
  <c r="F62" i="30"/>
  <c r="N62" i="30"/>
  <c r="AI70" i="30"/>
  <c r="Z70" i="30"/>
  <c r="J70" i="30"/>
  <c r="V70" i="30"/>
  <c r="R70" i="30"/>
  <c r="AD70" i="30"/>
  <c r="F70" i="30"/>
  <c r="N70" i="30"/>
  <c r="AI78" i="30"/>
  <c r="Z78" i="30"/>
  <c r="J78" i="30"/>
  <c r="V78" i="30"/>
  <c r="R78" i="30"/>
  <c r="F78" i="30"/>
  <c r="N78" i="30"/>
  <c r="AD78" i="30"/>
  <c r="AI19" i="30"/>
  <c r="AD19" i="30"/>
  <c r="N19" i="30"/>
  <c r="Z19" i="30"/>
  <c r="J19" i="30"/>
  <c r="R19" i="30"/>
  <c r="F19" i="30"/>
  <c r="V19" i="30"/>
  <c r="AI51" i="30"/>
  <c r="AD51" i="30"/>
  <c r="N51" i="30"/>
  <c r="Z51" i="30"/>
  <c r="J51" i="30"/>
  <c r="V51" i="30"/>
  <c r="F51" i="30"/>
  <c r="R51" i="30"/>
  <c r="AI20" i="30"/>
  <c r="AD20" i="30"/>
  <c r="N20" i="30"/>
  <c r="Z20" i="30"/>
  <c r="V20" i="30"/>
  <c r="F20" i="30"/>
  <c r="R20" i="30"/>
  <c r="J20" i="30"/>
  <c r="AI60" i="30"/>
  <c r="AD60" i="30"/>
  <c r="N60" i="30"/>
  <c r="Z60" i="30"/>
  <c r="V60" i="30"/>
  <c r="F60" i="30"/>
  <c r="J60" i="30"/>
  <c r="R60" i="30"/>
  <c r="AI7" i="30"/>
  <c r="J7" i="30"/>
  <c r="V7" i="30"/>
  <c r="F7" i="30"/>
  <c r="R7" i="30"/>
  <c r="AD7" i="30"/>
  <c r="Z7" i="30"/>
  <c r="N7" i="30"/>
  <c r="AI15" i="30"/>
  <c r="J15" i="30"/>
  <c r="V15" i="30"/>
  <c r="F15" i="30"/>
  <c r="R15" i="30"/>
  <c r="N15" i="30"/>
  <c r="Z15" i="30"/>
  <c r="AD15" i="30"/>
  <c r="AI23" i="30"/>
  <c r="J23" i="30"/>
  <c r="V23" i="30"/>
  <c r="F23" i="30"/>
  <c r="R23" i="30"/>
  <c r="AD23" i="30"/>
  <c r="Z23" i="30"/>
  <c r="N23" i="30"/>
  <c r="AI31" i="30"/>
  <c r="J31" i="30"/>
  <c r="V31" i="30"/>
  <c r="F31" i="30"/>
  <c r="R31" i="30"/>
  <c r="AD31" i="30"/>
  <c r="N31" i="30"/>
  <c r="Z31" i="30"/>
  <c r="AI39" i="30"/>
  <c r="J39" i="30"/>
  <c r="V39" i="30"/>
  <c r="F39" i="30"/>
  <c r="R39" i="30"/>
  <c r="AD39" i="30"/>
  <c r="Z39" i="30"/>
  <c r="N39" i="30"/>
  <c r="AI47" i="30"/>
  <c r="J47" i="30"/>
  <c r="V47" i="30"/>
  <c r="F47" i="30"/>
  <c r="R47" i="30"/>
  <c r="AD47" i="30"/>
  <c r="N47" i="30"/>
  <c r="Z47" i="30"/>
  <c r="AI55" i="30"/>
  <c r="J55" i="30"/>
  <c r="V55" i="30"/>
  <c r="F55" i="30"/>
  <c r="R55" i="30"/>
  <c r="AD55" i="30"/>
  <c r="Z55" i="30"/>
  <c r="N55" i="30"/>
  <c r="AI63" i="30"/>
  <c r="J63" i="30"/>
  <c r="V63" i="30"/>
  <c r="F63" i="30"/>
  <c r="R63" i="30"/>
  <c r="AD63" i="30"/>
  <c r="Z63" i="30"/>
  <c r="N63" i="30"/>
  <c r="AI71" i="30"/>
  <c r="J71" i="30"/>
  <c r="V71" i="30"/>
  <c r="F71" i="30"/>
  <c r="R71" i="30"/>
  <c r="AD71" i="30"/>
  <c r="N71" i="30"/>
  <c r="Z71" i="30"/>
  <c r="AI11" i="30"/>
  <c r="AD11" i="30"/>
  <c r="N11" i="30"/>
  <c r="Z11" i="30"/>
  <c r="J11" i="30"/>
  <c r="V11" i="30"/>
  <c r="F11" i="30"/>
  <c r="R11" i="30"/>
  <c r="AI43" i="30"/>
  <c r="AD43" i="30"/>
  <c r="N43" i="30"/>
  <c r="Z43" i="30"/>
  <c r="J43" i="30"/>
  <c r="F43" i="30"/>
  <c r="R43" i="30"/>
  <c r="V43" i="30"/>
  <c r="AI59" i="30"/>
  <c r="AD59" i="30"/>
  <c r="N59" i="30"/>
  <c r="Z59" i="30"/>
  <c r="J59" i="30"/>
  <c r="R59" i="30"/>
  <c r="V59" i="30"/>
  <c r="F59" i="30"/>
  <c r="AI52" i="30"/>
  <c r="AD52" i="30"/>
  <c r="N52" i="30"/>
  <c r="Z52" i="30"/>
  <c r="V52" i="30"/>
  <c r="F52" i="30"/>
  <c r="R52" i="30"/>
  <c r="J52" i="30"/>
  <c r="AI8" i="30"/>
  <c r="V8" i="30"/>
  <c r="F8" i="30"/>
  <c r="R8" i="30"/>
  <c r="AD8" i="30"/>
  <c r="N8" i="30"/>
  <c r="J8" i="30"/>
  <c r="Z8" i="30"/>
  <c r="AI16" i="30"/>
  <c r="V16" i="30"/>
  <c r="F16" i="30"/>
  <c r="R16" i="30"/>
  <c r="AD16" i="30"/>
  <c r="N16" i="30"/>
  <c r="J16" i="30"/>
  <c r="Z16" i="30"/>
  <c r="AI24" i="30"/>
  <c r="V24" i="30"/>
  <c r="F24" i="30"/>
  <c r="R24" i="30"/>
  <c r="AD24" i="30"/>
  <c r="N24" i="30"/>
  <c r="Z24" i="30"/>
  <c r="J24" i="30"/>
  <c r="AI32" i="30"/>
  <c r="V32" i="30"/>
  <c r="F32" i="30"/>
  <c r="R32" i="30"/>
  <c r="AD32" i="30"/>
  <c r="N32" i="30"/>
  <c r="J32" i="30"/>
  <c r="Z32" i="30"/>
  <c r="AI40" i="30"/>
  <c r="V40" i="30"/>
  <c r="F40" i="30"/>
  <c r="R40" i="30"/>
  <c r="AD40" i="30"/>
  <c r="N40" i="30"/>
  <c r="Z40" i="30"/>
  <c r="J40" i="30"/>
  <c r="AI48" i="30"/>
  <c r="V48" i="30"/>
  <c r="F48" i="30"/>
  <c r="R48" i="30"/>
  <c r="AD48" i="30"/>
  <c r="N48" i="30"/>
  <c r="J48" i="30"/>
  <c r="Z48" i="30"/>
  <c r="AI56" i="30"/>
  <c r="V56" i="30"/>
  <c r="F56" i="30"/>
  <c r="R56" i="30"/>
  <c r="AD56" i="30"/>
  <c r="N56" i="30"/>
  <c r="J56" i="30"/>
  <c r="Z56" i="30"/>
  <c r="AI64" i="30"/>
  <c r="V64" i="30"/>
  <c r="F64" i="30"/>
  <c r="R64" i="30"/>
  <c r="AD64" i="30"/>
  <c r="N64" i="30"/>
  <c r="Z64" i="30"/>
  <c r="J64" i="30"/>
  <c r="AI72" i="30"/>
  <c r="V72" i="30"/>
  <c r="F72" i="30"/>
  <c r="R72" i="30"/>
  <c r="AD72" i="30"/>
  <c r="N72" i="30"/>
  <c r="Z72" i="30"/>
  <c r="J72" i="30"/>
  <c r="AH77" i="30"/>
  <c r="AH69" i="30"/>
  <c r="AH61" i="30"/>
  <c r="AH53" i="30"/>
  <c r="AH45" i="30"/>
  <c r="AH37" i="30"/>
  <c r="AH29" i="30"/>
  <c r="AH21" i="30"/>
  <c r="AH13" i="30"/>
  <c r="AH65" i="30"/>
  <c r="AH33" i="30"/>
  <c r="AH17" i="30"/>
  <c r="AH72" i="30"/>
  <c r="AH32" i="30"/>
  <c r="AH8" i="30"/>
  <c r="AH71" i="30"/>
  <c r="AH47" i="30"/>
  <c r="AH15" i="30"/>
  <c r="AH62" i="30"/>
  <c r="AH38" i="30"/>
  <c r="AH6" i="30"/>
  <c r="AH76" i="30"/>
  <c r="AH68" i="30"/>
  <c r="AH60" i="30"/>
  <c r="AH52" i="30"/>
  <c r="AH44" i="30"/>
  <c r="AH36" i="30"/>
  <c r="AH28" i="30"/>
  <c r="AH20" i="30"/>
  <c r="AH12" i="30"/>
  <c r="AH57" i="30"/>
  <c r="AH48" i="30"/>
  <c r="AH16" i="30"/>
  <c r="AH63" i="30"/>
  <c r="AH31" i="30"/>
  <c r="AH78" i="30"/>
  <c r="AH46" i="30"/>
  <c r="AH14" i="30"/>
  <c r="AH75" i="30"/>
  <c r="AH67" i="30"/>
  <c r="AH59" i="30"/>
  <c r="AH51" i="30"/>
  <c r="AH43" i="30"/>
  <c r="AH35" i="30"/>
  <c r="AH27" i="30"/>
  <c r="AH19" i="30"/>
  <c r="AH11" i="30"/>
  <c r="AH73" i="30"/>
  <c r="AH41" i="30"/>
  <c r="AH25" i="30"/>
  <c r="AH9" i="30"/>
  <c r="AH64" i="30"/>
  <c r="AH40" i="30"/>
  <c r="AH5" i="30"/>
  <c r="AH39" i="30"/>
  <c r="AH7" i="30"/>
  <c r="AH70" i="30"/>
  <c r="AH30" i="30"/>
  <c r="AH74" i="30"/>
  <c r="AH66" i="30"/>
  <c r="AH58" i="30"/>
  <c r="AH50" i="30"/>
  <c r="AH42" i="30"/>
  <c r="AH34" i="30"/>
  <c r="AH26" i="30"/>
  <c r="AH18" i="30"/>
  <c r="AH10" i="30"/>
  <c r="AH49" i="30"/>
  <c r="AH56" i="30"/>
  <c r="AH24" i="30"/>
  <c r="AH55" i="30"/>
  <c r="AH23" i="30"/>
  <c r="AH54" i="30"/>
  <c r="AH22" i="30"/>
  <c r="AA10" i="1"/>
  <c r="AA18" i="1"/>
  <c r="AA26" i="1"/>
  <c r="AA34" i="1"/>
  <c r="AA50" i="1"/>
  <c r="AA58" i="1"/>
  <c r="AA66" i="1"/>
  <c r="AA74" i="1"/>
  <c r="AA8" i="1"/>
  <c r="AA16" i="1"/>
  <c r="AA24" i="1"/>
  <c r="AA32" i="1"/>
  <c r="AA40" i="1"/>
  <c r="AA48" i="1"/>
  <c r="AA56" i="1"/>
  <c r="AA64" i="1"/>
  <c r="AA72" i="1"/>
  <c r="AA17" i="1"/>
  <c r="AA25" i="1"/>
  <c r="AA13" i="1"/>
  <c r="AA37" i="1"/>
  <c r="AA45" i="1"/>
  <c r="AA53" i="1"/>
  <c r="AA61" i="1"/>
  <c r="AA10" i="6"/>
  <c r="AA78" i="1"/>
  <c r="AA73" i="1"/>
  <c r="AA71" i="1"/>
  <c r="AA70" i="1"/>
  <c r="AA65" i="1"/>
  <c r="AA63" i="1"/>
  <c r="AA62" i="1"/>
  <c r="AA57" i="1"/>
  <c r="AA55" i="1"/>
  <c r="AA54" i="1"/>
  <c r="AA49" i="1"/>
  <c r="AA47" i="1"/>
  <c r="AA46" i="1"/>
  <c r="AA42" i="1"/>
  <c r="AA41" i="1"/>
  <c r="AA39" i="1"/>
  <c r="AA38" i="1"/>
  <c r="AA33" i="1"/>
  <c r="AA31" i="1"/>
  <c r="AA30" i="1"/>
  <c r="AA29" i="1"/>
  <c r="AA23" i="1"/>
  <c r="AA22" i="1"/>
  <c r="AA21" i="1"/>
  <c r="AA15" i="1"/>
  <c r="AA14" i="1"/>
  <c r="AA9" i="1"/>
  <c r="AA7" i="1"/>
  <c r="AA6" i="1"/>
  <c r="AA5" i="1"/>
  <c r="E9" i="5"/>
  <c r="E8" i="5"/>
  <c r="E7" i="5"/>
  <c r="E6" i="5"/>
  <c r="E5" i="5"/>
  <c r="AA7" i="6"/>
  <c r="C8" i="5"/>
  <c r="C5" i="5"/>
  <c r="AA9" i="6"/>
  <c r="AA8" i="6"/>
  <c r="Q79" i="1"/>
  <c r="Y13" i="6"/>
  <c r="Z13" i="6"/>
  <c r="U13" i="6"/>
  <c r="AA11" i="1"/>
  <c r="AA19" i="1"/>
  <c r="AA27" i="1"/>
  <c r="AA35" i="1"/>
  <c r="AA43" i="1"/>
  <c r="AA51" i="1"/>
  <c r="AA59" i="1"/>
  <c r="AA67" i="1"/>
  <c r="AA75" i="1"/>
  <c r="E11" i="5"/>
  <c r="AA11" i="6"/>
  <c r="AA12" i="6"/>
  <c r="AA5" i="6"/>
  <c r="AA6" i="6"/>
  <c r="C9" i="5"/>
  <c r="V13" i="6"/>
  <c r="I79" i="1"/>
  <c r="C7" i="5"/>
  <c r="S13" i="6"/>
  <c r="J79" i="1"/>
  <c r="K13" i="6"/>
  <c r="E79" i="1"/>
  <c r="W13" i="6"/>
  <c r="T13" i="6"/>
  <c r="X13" i="6"/>
  <c r="F8" i="5" l="1"/>
  <c r="F9" i="5"/>
  <c r="D5" i="5"/>
  <c r="F11" i="5"/>
  <c r="S79" i="1"/>
  <c r="E12" i="5"/>
  <c r="F10" i="5" s="1"/>
  <c r="Z79" i="1"/>
  <c r="G11" i="5"/>
  <c r="Y79" i="1"/>
  <c r="G10" i="5"/>
  <c r="X79" i="1"/>
  <c r="G9" i="5"/>
  <c r="W79" i="1"/>
  <c r="G8" i="5"/>
  <c r="V79" i="1"/>
  <c r="G7" i="5"/>
  <c r="U79" i="1"/>
  <c r="G6" i="5"/>
  <c r="K79" i="1"/>
  <c r="C12" i="5"/>
  <c r="T79" i="1"/>
  <c r="G5" i="5"/>
  <c r="S78" i="33"/>
  <c r="S70" i="33"/>
  <c r="S62" i="33"/>
  <c r="S54" i="33"/>
  <c r="S46" i="33"/>
  <c r="S38" i="33"/>
  <c r="S30" i="33"/>
  <c r="S22" i="33"/>
  <c r="S14" i="33"/>
  <c r="S6" i="33"/>
  <c r="S39" i="33"/>
  <c r="S77" i="33"/>
  <c r="S69" i="33"/>
  <c r="S61" i="33"/>
  <c r="S53" i="33"/>
  <c r="S45" i="33"/>
  <c r="S37" i="33"/>
  <c r="S29" i="33"/>
  <c r="S21" i="33"/>
  <c r="S13" i="33"/>
  <c r="S5" i="33"/>
  <c r="S71" i="33"/>
  <c r="S23" i="33"/>
  <c r="S76" i="33"/>
  <c r="S68" i="33"/>
  <c r="S60" i="33"/>
  <c r="S52" i="33"/>
  <c r="S44" i="33"/>
  <c r="S36" i="33"/>
  <c r="S28" i="33"/>
  <c r="S20" i="33"/>
  <c r="S12" i="33"/>
  <c r="S63" i="33"/>
  <c r="S7" i="33"/>
  <c r="S75" i="33"/>
  <c r="S67" i="33"/>
  <c r="S59" i="33"/>
  <c r="S51" i="33"/>
  <c r="S43" i="33"/>
  <c r="S35" i="33"/>
  <c r="S27" i="33"/>
  <c r="S19" i="33"/>
  <c r="S11" i="33"/>
  <c r="S31" i="33"/>
  <c r="S74" i="33"/>
  <c r="S66" i="33"/>
  <c r="S58" i="33"/>
  <c r="S50" i="33"/>
  <c r="S42" i="33"/>
  <c r="S34" i="33"/>
  <c r="S26" i="33"/>
  <c r="S18" i="33"/>
  <c r="S10" i="33"/>
  <c r="S73" i="33"/>
  <c r="S65" i="33"/>
  <c r="S57" i="33"/>
  <c r="S49" i="33"/>
  <c r="S41" i="33"/>
  <c r="S33" i="33"/>
  <c r="S25" i="33"/>
  <c r="S17" i="33"/>
  <c r="S9" i="33"/>
  <c r="S55" i="33"/>
  <c r="S15" i="33"/>
  <c r="S72" i="33"/>
  <c r="S64" i="33"/>
  <c r="S56" i="33"/>
  <c r="S48" i="33"/>
  <c r="S40" i="33"/>
  <c r="S32" i="33"/>
  <c r="S24" i="33"/>
  <c r="S16" i="33"/>
  <c r="S8" i="33"/>
  <c r="S47" i="33"/>
  <c r="AA13" i="6"/>
  <c r="AL72" i="30"/>
  <c r="AL5" i="30"/>
  <c r="AL23" i="30"/>
  <c r="AL67" i="30"/>
  <c r="AL39" i="30"/>
  <c r="AL19" i="30"/>
  <c r="AL22" i="30"/>
  <c r="AL70" i="30"/>
  <c r="AL7" i="30"/>
  <c r="AL13" i="30"/>
  <c r="AL38" i="30"/>
  <c r="AL55" i="30"/>
  <c r="AL35" i="30"/>
  <c r="AL71" i="30"/>
  <c r="AL51" i="30"/>
  <c r="AL54" i="30"/>
  <c r="AL29" i="30"/>
  <c r="AL45" i="30"/>
  <c r="AL61" i="30"/>
  <c r="AL77" i="30"/>
  <c r="AL14" i="30"/>
  <c r="AL30" i="30"/>
  <c r="AL46" i="30"/>
  <c r="AL62" i="30"/>
  <c r="AL78" i="30"/>
  <c r="AL15" i="30"/>
  <c r="AL31" i="30"/>
  <c r="AL47" i="30"/>
  <c r="AL63" i="30"/>
  <c r="AL21" i="30"/>
  <c r="AL37" i="30"/>
  <c r="AL53" i="30"/>
  <c r="AL69" i="30"/>
  <c r="AL11" i="30"/>
  <c r="AL27" i="30"/>
  <c r="AL43" i="30"/>
  <c r="AL59" i="30"/>
  <c r="AL75" i="30"/>
  <c r="AL17" i="30"/>
  <c r="AL33" i="30"/>
  <c r="AL49" i="30"/>
  <c r="AL65" i="30"/>
  <c r="AL6" i="30"/>
  <c r="AL20" i="30"/>
  <c r="AL36" i="30"/>
  <c r="AL52" i="30"/>
  <c r="AL68" i="30"/>
  <c r="AL10" i="30"/>
  <c r="AL26" i="30"/>
  <c r="AL42" i="30"/>
  <c r="AL58" i="30"/>
  <c r="AL74" i="30"/>
  <c r="AL16" i="30"/>
  <c r="AL32" i="30"/>
  <c r="AL48" i="30"/>
  <c r="AL64" i="30"/>
  <c r="AL9" i="30"/>
  <c r="AL25" i="30"/>
  <c r="AL41" i="30"/>
  <c r="AL57" i="30"/>
  <c r="AL73" i="30"/>
  <c r="AL12" i="30"/>
  <c r="AL28" i="30"/>
  <c r="AL44" i="30"/>
  <c r="AL60" i="30"/>
  <c r="AL76" i="30"/>
  <c r="AL18" i="30"/>
  <c r="AL34" i="30"/>
  <c r="AL50" i="30"/>
  <c r="AL66" i="30"/>
  <c r="AL8" i="30"/>
  <c r="AL24" i="30"/>
  <c r="AL40" i="30"/>
  <c r="AL56" i="30"/>
  <c r="H11" i="5" l="1"/>
  <c r="F7" i="5"/>
  <c r="F6" i="5"/>
  <c r="D6" i="5"/>
  <c r="D10" i="5"/>
  <c r="D11" i="5"/>
  <c r="D7" i="5"/>
  <c r="D9" i="5"/>
  <c r="D8" i="5"/>
  <c r="F5" i="5"/>
  <c r="AA79" i="1"/>
  <c r="G12" i="5"/>
  <c r="H5" i="5" s="1"/>
  <c r="H9" i="5" l="1"/>
  <c r="H7" i="5"/>
  <c r="H8" i="5"/>
  <c r="H6" i="5"/>
  <c r="H10" i="5"/>
</calcChain>
</file>

<file path=xl/sharedStrings.xml><?xml version="1.0" encoding="utf-8"?>
<sst xmlns="http://schemas.openxmlformats.org/spreadsheetml/2006/main" count="2056" uniqueCount="238">
  <si>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</si>
  <si>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0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</si>
  <si>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</si>
  <si>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</si>
  <si>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</si>
  <si>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</si>
  <si>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</si>
  <si>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</si>
  <si>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0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</si>
  <si>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</si>
  <si>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</si>
  <si>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</si>
  <si>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</si>
  <si>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0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</si>
  <si>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</si>
  <si>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</si>
  <si>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</si>
  <si>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</si>
  <si>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</si>
  <si>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</si>
  <si>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</si>
  <si>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</si>
  <si>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</si>
  <si>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</si>
  <si>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</si>
  <si>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0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</si>
  <si>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</si>
  <si>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</si>
  <si>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</si>
  <si>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</si>
  <si>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</si>
  <si>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</si>
  <si>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</si>
  <si>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</si>
  <si>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</si>
  <si>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0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</si>
  <si>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</si>
  <si>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</si>
  <si>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</si>
  <si>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</si>
  <si>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</si>
  <si>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</si>
  <si>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</si>
  <si>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</si>
  <si>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0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</si>
  <si>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</si>
  <si>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</si>
  <si>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</si>
  <si>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</si>
  <si>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</si>
  <si>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</si>
  <si>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</si>
  <si>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</si>
  <si>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</si>
  <si>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</si>
  <si>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</si>
  <si>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</si>
  <si>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0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</si>
  <si>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</si>
  <si>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</si>
  <si>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</si>
  <si>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</si>
  <si>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</si>
  <si>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</si>
  <si>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</si>
  <si>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  <rPh sb="0" eb="2">
      <t>ネンレイ</t>
    </rPh>
    <rPh sb="2" eb="4">
      <t>カイソウ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</si>
  <si>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</si>
  <si>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</si>
  <si>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国</t>
    <rPh sb="0" eb="1">
      <t>クニ</t>
    </rPh>
    <phoneticPr fontId="3"/>
  </si>
  <si>
    <t>65歳～69歳</t>
    <rPh sb="2" eb="3">
      <t>サイ</t>
    </rPh>
    <rPh sb="6" eb="7">
      <t>サイ</t>
    </rPh>
    <phoneticPr fontId="3"/>
  </si>
  <si>
    <t>70歳～74歳</t>
    <rPh sb="2" eb="3">
      <t>サイ</t>
    </rPh>
    <rPh sb="6" eb="7">
      <t>サイ</t>
    </rPh>
    <phoneticPr fontId="3"/>
  </si>
  <si>
    <t>75歳～79歳</t>
    <rPh sb="2" eb="3">
      <t>サイ</t>
    </rPh>
    <rPh sb="6" eb="7">
      <t>サイ</t>
    </rPh>
    <phoneticPr fontId="3"/>
  </si>
  <si>
    <t>80歳～84歳</t>
    <rPh sb="2" eb="3">
      <t>サイ</t>
    </rPh>
    <rPh sb="6" eb="7">
      <t>サイ</t>
    </rPh>
    <phoneticPr fontId="3"/>
  </si>
  <si>
    <t>85歳～89歳</t>
    <rPh sb="2" eb="3">
      <t>サイ</t>
    </rPh>
    <rPh sb="6" eb="7">
      <t>サイ</t>
    </rPh>
    <phoneticPr fontId="3"/>
  </si>
  <si>
    <t>90歳～94歳</t>
    <rPh sb="2" eb="3">
      <t>サイ</t>
    </rPh>
    <rPh sb="6" eb="7">
      <t>サイ</t>
    </rPh>
    <phoneticPr fontId="3"/>
  </si>
  <si>
    <t>合計</t>
    <rPh sb="0" eb="2">
      <t>ゴウケイ</t>
    </rPh>
    <phoneticPr fontId="3"/>
  </si>
  <si>
    <t>95歳～</t>
    <rPh sb="2" eb="3">
      <t>サイ</t>
    </rPh>
    <phoneticPr fontId="3"/>
  </si>
  <si>
    <t>被保険者数</t>
    <phoneticPr fontId="3"/>
  </si>
  <si>
    <t>区分</t>
    <rPh sb="0" eb="2">
      <t>クブン</t>
    </rPh>
    <phoneticPr fontId="3"/>
  </si>
  <si>
    <t>同規模</t>
    <phoneticPr fontId="3"/>
  </si>
  <si>
    <t>国</t>
    <phoneticPr fontId="3"/>
  </si>
  <si>
    <t>認定者数(人)</t>
    <rPh sb="0" eb="3">
      <t>ニンテイシャ</t>
    </rPh>
    <rPh sb="3" eb="4">
      <t>スウ</t>
    </rPh>
    <rPh sb="5" eb="6">
      <t>ニン</t>
    </rPh>
    <phoneticPr fontId="3"/>
  </si>
  <si>
    <t>給付費</t>
    <rPh sb="0" eb="2">
      <t>キュウフ</t>
    </rPh>
    <rPh sb="2" eb="3">
      <t>ヒ</t>
    </rPh>
    <phoneticPr fontId="3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</si>
  <si>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</si>
  <si>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</si>
  <si>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</si>
  <si>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</si>
  <si>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</si>
  <si>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</si>
  <si>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</si>
  <si>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※各項目毎に上位5疾病を</t>
    <phoneticPr fontId="3"/>
  </si>
  <si>
    <t>表示する</t>
    <phoneticPr fontId="3"/>
  </si>
  <si>
    <t>順位</t>
    <rPh sb="0" eb="2">
      <t>ジュンイ</t>
    </rPh>
    <phoneticPr fontId="3"/>
  </si>
  <si>
    <t>順位</t>
    <phoneticPr fontId="3"/>
  </si>
  <si>
    <t>糖尿病</t>
    <rPh sb="0" eb="3">
      <t>トウニョウビョウ</t>
    </rPh>
    <phoneticPr fontId="3"/>
  </si>
  <si>
    <t>高血圧症</t>
    <rPh sb="0" eb="3">
      <t>コウケツアツ</t>
    </rPh>
    <phoneticPr fontId="3"/>
  </si>
  <si>
    <t>脂質異常症</t>
    <phoneticPr fontId="3"/>
  </si>
  <si>
    <t>心臓病</t>
    <rPh sb="0" eb="3">
      <t>シンゾウビョウ</t>
    </rPh>
    <phoneticPr fontId="3"/>
  </si>
  <si>
    <t>脳疾患</t>
    <rPh sb="0" eb="1">
      <t>ノウ</t>
    </rPh>
    <rPh sb="1" eb="3">
      <t>シッカン</t>
    </rPh>
    <phoneticPr fontId="3"/>
  </si>
  <si>
    <t>悪性新生物</t>
    <rPh sb="0" eb="2">
      <t>アクセイ</t>
    </rPh>
    <rPh sb="2" eb="5">
      <t>シンセイブツ</t>
    </rPh>
    <phoneticPr fontId="3"/>
  </si>
  <si>
    <t>筋・骨格</t>
    <phoneticPr fontId="3"/>
  </si>
  <si>
    <t>精神</t>
    <rPh sb="0" eb="2">
      <t>セイシン</t>
    </rPh>
    <phoneticPr fontId="3"/>
  </si>
  <si>
    <t>一件当たり給付費(円)</t>
    <rPh sb="0" eb="2">
      <t>１ケン</t>
    </rPh>
    <rPh sb="2" eb="3">
      <t>ア</t>
    </rPh>
    <rPh sb="5" eb="7">
      <t>キュウフ</t>
    </rPh>
    <rPh sb="7" eb="8">
      <t>ヒ</t>
    </rPh>
    <rPh sb="9" eb="10">
      <t>エン</t>
    </rPh>
    <phoneticPr fontId="3"/>
  </si>
  <si>
    <t>要支援1</t>
    <rPh sb="0" eb="3">
      <t>ヨウシエン</t>
    </rPh>
    <phoneticPr fontId="3"/>
  </si>
  <si>
    <t>要支援2</t>
    <rPh sb="0" eb="3">
      <t>ヨウシエン</t>
    </rPh>
    <phoneticPr fontId="3"/>
  </si>
  <si>
    <t>要介護1</t>
    <rPh sb="0" eb="3">
      <t>ヨウカイゴ</t>
    </rPh>
    <phoneticPr fontId="3"/>
  </si>
  <si>
    <t>要介護2</t>
    <rPh sb="0" eb="3">
      <t>ヨウカイゴ</t>
    </rPh>
    <phoneticPr fontId="3"/>
  </si>
  <si>
    <t>要介護3</t>
    <rPh sb="0" eb="3">
      <t>ヨウカイゴ</t>
    </rPh>
    <phoneticPr fontId="3"/>
  </si>
  <si>
    <t>要介護4</t>
    <rPh sb="0" eb="3">
      <t>ヨウカイゴ</t>
    </rPh>
    <phoneticPr fontId="3"/>
  </si>
  <si>
    <t>高血圧症</t>
    <rPh sb="0" eb="4">
      <t>コウケツアツショウ</t>
    </rPh>
    <phoneticPr fontId="3"/>
  </si>
  <si>
    <t>筋・骨格</t>
    <rPh sb="0" eb="1">
      <t>キン</t>
    </rPh>
    <rPh sb="2" eb="4">
      <t>コッカク</t>
    </rPh>
    <phoneticPr fontId="3"/>
  </si>
  <si>
    <t>実人数(人)</t>
    <rPh sb="0" eb="1">
      <t>ジツ</t>
    </rPh>
    <rPh sb="1" eb="2">
      <t>ニン</t>
    </rPh>
    <rPh sb="2" eb="3">
      <t>スウ</t>
    </rPh>
    <rPh sb="4" eb="5">
      <t>ニン</t>
    </rPh>
    <phoneticPr fontId="3"/>
  </si>
  <si>
    <t>疾病項目</t>
    <rPh sb="0" eb="2">
      <t>シッペイ</t>
    </rPh>
    <rPh sb="2" eb="4">
      <t>コウモク</t>
    </rPh>
    <phoneticPr fontId="3"/>
  </si>
  <si>
    <t>同規模</t>
    <rPh sb="0" eb="3">
      <t>ドウキボ</t>
    </rPh>
    <phoneticPr fontId="3"/>
  </si>
  <si>
    <t>自殺</t>
    <rPh sb="0" eb="2">
      <t>ジサツ</t>
    </rPh>
    <phoneticPr fontId="3"/>
  </si>
  <si>
    <t>腎不全</t>
    <rPh sb="0" eb="3">
      <t>ジンフゼン</t>
    </rPh>
    <phoneticPr fontId="3"/>
  </si>
  <si>
    <t>地区</t>
    <rPh sb="0" eb="2">
      <t>チク</t>
    </rPh>
    <phoneticPr fontId="3"/>
  </si>
  <si>
    <t>地区別</t>
    <rPh sb="0" eb="2">
      <t>チク</t>
    </rPh>
    <rPh sb="2" eb="3">
      <t>ベツ</t>
    </rPh>
    <phoneticPr fontId="3"/>
  </si>
  <si>
    <t>　　地区別</t>
    <rPh sb="2" eb="4">
      <t>チク</t>
    </rPh>
    <rPh sb="4" eb="5">
      <t>ベツ</t>
    </rPh>
    <phoneticPr fontId="3"/>
  </si>
  <si>
    <t>　　地区別</t>
    <rPh sb="2" eb="4">
      <t>チク</t>
    </rPh>
    <phoneticPr fontId="3"/>
  </si>
  <si>
    <t>【グラフ用】</t>
    <rPh sb="4" eb="5">
      <t>ヨウ</t>
    </rPh>
    <phoneticPr fontId="3"/>
  </si>
  <si>
    <t>　　標準化死亡比</t>
    <rPh sb="2" eb="5">
      <t>ヒョウジュンカ</t>
    </rPh>
    <rPh sb="5" eb="7">
      <t>シボウ</t>
    </rPh>
    <rPh sb="7" eb="8">
      <t>ヒ</t>
    </rPh>
    <phoneticPr fontId="3"/>
  </si>
  <si>
    <t>計</t>
    <rPh sb="0" eb="1">
      <t>ケイ</t>
    </rPh>
    <phoneticPr fontId="3"/>
  </si>
  <si>
    <t>合計(人)</t>
    <rPh sb="0" eb="2">
      <t>ゴウケイ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</si>
  <si>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</si>
  <si>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</si>
  <si>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</si>
  <si>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</si>
  <si>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</si>
  <si>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</si>
  <si>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</si>
  <si>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</si>
  <si>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</si>
  <si>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</si>
  <si>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</si>
  <si>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</si>
  <si>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</si>
  <si>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</si>
  <si>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</si>
  <si>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</si>
  <si>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</si>
  <si>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</si>
  <si>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市区町村</t>
    <rPh sb="0" eb="2">
      <t>シク</t>
    </rPh>
    <rPh sb="2" eb="4">
      <t>チョウソン</t>
    </rPh>
    <phoneticPr fontId="3"/>
  </si>
  <si>
    <t>～69歳</t>
    <rPh sb="3" eb="4">
      <t>サイ</t>
    </rPh>
    <phoneticPr fontId="3"/>
  </si>
  <si>
    <t>市区町村別</t>
    <rPh sb="0" eb="2">
      <t>シク</t>
    </rPh>
    <rPh sb="2" eb="4">
      <t>チョウソン</t>
    </rPh>
    <rPh sb="4" eb="5">
      <t>ベツ</t>
    </rPh>
    <phoneticPr fontId="3"/>
  </si>
  <si>
    <t>市区町村</t>
    <rPh sb="0" eb="1">
      <t>シ</t>
    </rPh>
    <rPh sb="1" eb="2">
      <t>ク</t>
    </rPh>
    <phoneticPr fontId="3"/>
  </si>
  <si>
    <t>年齢階層</t>
    <rPh sb="0" eb="2">
      <t>ネンレイ</t>
    </rPh>
    <rPh sb="2" eb="4">
      <t>カイソウ</t>
    </rPh>
    <phoneticPr fontId="3"/>
  </si>
  <si>
    <t>年齢基準日…入院時の年齢。</t>
    <rPh sb="6" eb="8">
      <t>ニュウイン</t>
    </rPh>
    <rPh sb="8" eb="9">
      <t>ジ</t>
    </rPh>
    <rPh sb="10" eb="12">
      <t>ネンレイ</t>
    </rPh>
    <phoneticPr fontId="39"/>
  </si>
  <si>
    <t>要介護5</t>
    <rPh sb="0" eb="3">
      <t>ヨウカイゴ</t>
    </rPh>
    <phoneticPr fontId="3"/>
  </si>
  <si>
    <t>脂質異常症</t>
    <rPh sb="0" eb="5">
      <t>シシツイジョウショウ</t>
    </rPh>
    <phoneticPr fontId="3"/>
  </si>
  <si>
    <t>人数(人)</t>
    <rPh sb="0" eb="2">
      <t>ニンズウ</t>
    </rPh>
    <phoneticPr fontId="3"/>
  </si>
  <si>
    <t xml:space="preserve">    広域連合全体</t>
    <rPh sb="4" eb="6">
      <t>コウイキ</t>
    </rPh>
    <rPh sb="6" eb="8">
      <t>レンゴウ</t>
    </rPh>
    <rPh sb="8" eb="10">
      <t>ゼンタイ</t>
    </rPh>
    <phoneticPr fontId="3"/>
  </si>
  <si>
    <t xml:space="preserve">    被保険者割合</t>
    <rPh sb="8" eb="10">
      <t>ワリアイ</t>
    </rPh>
    <phoneticPr fontId="3"/>
  </si>
  <si>
    <t>　　被保険者数</t>
    <phoneticPr fontId="3"/>
  </si>
  <si>
    <t>　　広域連合全体</t>
    <rPh sb="2" eb="4">
      <t>コウイキ</t>
    </rPh>
    <rPh sb="4" eb="6">
      <t>レンゴウ</t>
    </rPh>
    <rPh sb="6" eb="8">
      <t>ゼンタイ</t>
    </rPh>
    <phoneticPr fontId="3"/>
  </si>
  <si>
    <t>　　介護保険の状況</t>
    <rPh sb="2" eb="4">
      <t>カイゴ</t>
    </rPh>
    <rPh sb="4" eb="6">
      <t>ホケン</t>
    </rPh>
    <rPh sb="7" eb="9">
      <t>ジョウキョウ</t>
    </rPh>
    <phoneticPr fontId="3"/>
  </si>
  <si>
    <t>大阪府後期
高齢者医療
広域連合</t>
    <rPh sb="0" eb="3">
      <t>オオサカフ</t>
    </rPh>
    <phoneticPr fontId="3"/>
  </si>
  <si>
    <t>認定率(%)</t>
    <rPh sb="0" eb="2">
      <t>ニンテイ</t>
    </rPh>
    <rPh sb="2" eb="3">
      <t>リツ</t>
    </rPh>
    <phoneticPr fontId="3"/>
  </si>
  <si>
    <t>-</t>
    <phoneticPr fontId="3"/>
  </si>
  <si>
    <t xml:space="preserve">    認定者の疾病別有病状況</t>
    <phoneticPr fontId="3"/>
  </si>
  <si>
    <t>　　市区町村別</t>
    <rPh sb="2" eb="4">
      <t>シク</t>
    </rPh>
    <rPh sb="4" eb="6">
      <t>チョウソン</t>
    </rPh>
    <rPh sb="6" eb="7">
      <t>ベツ</t>
    </rPh>
    <phoneticPr fontId="3"/>
  </si>
  <si>
    <t>　　広域連合全体</t>
    <rPh sb="2" eb="8">
      <t>コウイキレンゴウゼンタイ</t>
    </rPh>
    <phoneticPr fontId="3"/>
  </si>
  <si>
    <t>　　　「地域の全体像の把握」</t>
    <phoneticPr fontId="3"/>
  </si>
  <si>
    <t>　　主たる死因の状況</t>
    <rPh sb="2" eb="3">
      <t>シュ</t>
    </rPh>
    <rPh sb="5" eb="7">
      <t>シイン</t>
    </rPh>
    <rPh sb="8" eb="10">
      <t>ジョウキョウ</t>
    </rPh>
    <phoneticPr fontId="3"/>
  </si>
  <si>
    <t>　　主たる死因の状況</t>
    <phoneticPr fontId="3"/>
  </si>
  <si>
    <t>　　市区町村別</t>
    <rPh sb="3" eb="4">
      <t>ク</t>
    </rPh>
    <phoneticPr fontId="3"/>
  </si>
  <si>
    <t>死亡者数(人)</t>
    <rPh sb="0" eb="2">
      <t>シボウ</t>
    </rPh>
    <rPh sb="2" eb="3">
      <t>シャ</t>
    </rPh>
    <rPh sb="3" eb="4">
      <t>スウ</t>
    </rPh>
    <rPh sb="5" eb="6">
      <t>ニン</t>
    </rPh>
    <phoneticPr fontId="3"/>
  </si>
  <si>
    <t xml:space="preserve"> 　　広域連合全体</t>
    <rPh sb="3" eb="5">
      <t>コウイキ</t>
    </rPh>
    <rPh sb="5" eb="7">
      <t>レンゴウ</t>
    </rPh>
    <rPh sb="7" eb="9">
      <t>ゼンタイ</t>
    </rPh>
    <phoneticPr fontId="3"/>
  </si>
  <si>
    <t>資格確認日…1日でも資格があれば分析対象としている。</t>
    <phoneticPr fontId="39"/>
  </si>
  <si>
    <t>　　 長期入院患者数</t>
    <phoneticPr fontId="3"/>
  </si>
  <si>
    <t>-</t>
    <phoneticPr fontId="3"/>
  </si>
  <si>
    <t>　　長期入院患者年齢構成比</t>
    <rPh sb="2" eb="4">
      <t>チョウキ</t>
    </rPh>
    <rPh sb="4" eb="6">
      <t>ニュウイン</t>
    </rPh>
    <rPh sb="6" eb="8">
      <t>カンジャ</t>
    </rPh>
    <rPh sb="8" eb="10">
      <t>ネンレイ</t>
    </rPh>
    <rPh sb="10" eb="12">
      <t>コウセイ</t>
    </rPh>
    <rPh sb="12" eb="13">
      <t>ヒ</t>
    </rPh>
    <phoneticPr fontId="3"/>
  </si>
  <si>
    <t>　　市区町村別</t>
    <rPh sb="2" eb="3">
      <t>シ</t>
    </rPh>
    <phoneticPr fontId="3"/>
  </si>
  <si>
    <t>　　長期入院患者の入院時年齢</t>
    <rPh sb="2" eb="4">
      <t>チョウキ</t>
    </rPh>
    <rPh sb="4" eb="6">
      <t>ニュウイン</t>
    </rPh>
    <rPh sb="6" eb="8">
      <t>カンジャ</t>
    </rPh>
    <rPh sb="9" eb="11">
      <t>ニュウイン</t>
    </rPh>
    <rPh sb="11" eb="12">
      <t>ジ</t>
    </rPh>
    <rPh sb="12" eb="14">
      <t>ネンレイ</t>
    </rPh>
    <phoneticPr fontId="3"/>
  </si>
  <si>
    <t>-</t>
    <phoneticPr fontId="3"/>
  </si>
  <si>
    <t>有病状況(%)</t>
    <rPh sb="0" eb="1">
      <t>ユウ</t>
    </rPh>
    <rPh sb="1" eb="2">
      <t>ビョウ</t>
    </rPh>
    <rPh sb="2" eb="4">
      <t>ジョウキョウ</t>
    </rPh>
    <phoneticPr fontId="3"/>
  </si>
  <si>
    <t>　　長期入院患者数</t>
    <rPh sb="2" eb="4">
      <t>チョウキ</t>
    </rPh>
    <rPh sb="4" eb="6">
      <t>ニュウイン</t>
    </rPh>
    <rPh sb="6" eb="8">
      <t>カンジャ</t>
    </rPh>
    <rPh sb="8" eb="9">
      <t>スウ</t>
    </rPh>
    <phoneticPr fontId="3"/>
  </si>
  <si>
    <t>【グラフ用】</t>
    <phoneticPr fontId="3"/>
  </si>
  <si>
    <t>-</t>
    <phoneticPr fontId="3"/>
  </si>
  <si>
    <t>-</t>
    <phoneticPr fontId="3"/>
  </si>
  <si>
    <t>　　市区町村別</t>
  </si>
  <si>
    <t>　　 長期入院患者の入院時年齢</t>
    <phoneticPr fontId="3"/>
  </si>
  <si>
    <t>　　 長期入院患者の入院時年齢構成</t>
    <phoneticPr fontId="3"/>
  </si>
  <si>
    <t>性別</t>
    <rPh sb="0" eb="2">
      <t>セイベツ</t>
    </rPh>
    <phoneticPr fontId="3"/>
  </si>
  <si>
    <t>割合(%)
(長期入院
患者数合計に占める
割合)</t>
    <rPh sb="0" eb="2">
      <t>ワリアイ</t>
    </rPh>
    <rPh sb="7" eb="9">
      <t>チョウキ</t>
    </rPh>
    <rPh sb="9" eb="11">
      <t>ニュウイン</t>
    </rPh>
    <rPh sb="12" eb="15">
      <t>カンジャスウ</t>
    </rPh>
    <rPh sb="14" eb="15">
      <t>スウ</t>
    </rPh>
    <rPh sb="15" eb="17">
      <t>ゴウケイ</t>
    </rPh>
    <rPh sb="18" eb="19">
      <t>シ</t>
    </rPh>
    <rPh sb="22" eb="24">
      <t>ワリアイ</t>
    </rPh>
    <phoneticPr fontId="3"/>
  </si>
  <si>
    <t>※KDBデータが欠損している地区は「-」と表示している。</t>
    <rPh sb="8" eb="10">
      <t>ケッソン</t>
    </rPh>
    <rPh sb="14" eb="16">
      <t>チク</t>
    </rPh>
    <rPh sb="21" eb="23">
      <t>ヒョウジ</t>
    </rPh>
    <phoneticPr fontId="3"/>
  </si>
  <si>
    <t>※KDBデータが欠損している市区町村は「-」と表示している。</t>
    <rPh sb="8" eb="10">
      <t>ケッソン</t>
    </rPh>
    <rPh sb="14" eb="16">
      <t>シク</t>
    </rPh>
    <rPh sb="16" eb="18">
      <t>チョウソン</t>
    </rPh>
    <rPh sb="23" eb="25">
      <t>ヒョウジ</t>
    </rPh>
    <phoneticPr fontId="3"/>
  </si>
  <si>
    <t>男性(人)</t>
    <rPh sb="0" eb="2">
      <t>ダンセイ</t>
    </rPh>
    <rPh sb="3" eb="4">
      <t>ニン</t>
    </rPh>
    <phoneticPr fontId="3"/>
  </si>
  <si>
    <t>女性(人)</t>
    <rPh sb="0" eb="2">
      <t>ジョセイ</t>
    </rPh>
    <rPh sb="3" eb="4">
      <t>ニン</t>
    </rPh>
    <phoneticPr fontId="3"/>
  </si>
  <si>
    <t>全体(人)</t>
    <rPh sb="0" eb="2">
      <t>ゼンタイ</t>
    </rPh>
    <rPh sb="3" eb="4">
      <t>ニン</t>
    </rPh>
    <phoneticPr fontId="3"/>
  </si>
  <si>
    <t>　　被保険者数</t>
    <phoneticPr fontId="3"/>
  </si>
  <si>
    <t>認定率(%)</t>
    <phoneticPr fontId="3"/>
  </si>
  <si>
    <t>　　認定者の疾病別有病状況</t>
    <phoneticPr fontId="3"/>
  </si>
  <si>
    <t xml:space="preserve"> 　　 国保データベース(KDB)システム</t>
    <phoneticPr fontId="3"/>
  </si>
  <si>
    <t>被保険者数(人)</t>
    <rPh sb="0" eb="4">
      <t>ヒホケンシャ</t>
    </rPh>
    <rPh sb="4" eb="5">
      <t>スウ</t>
    </rPh>
    <rPh sb="6" eb="7">
      <t>ニン</t>
    </rPh>
    <phoneticPr fontId="3"/>
  </si>
  <si>
    <t>割合(%)
(長期入院患者数合計に占める割合)</t>
    <rPh sb="0" eb="2">
      <t>ワリアイ</t>
    </rPh>
    <rPh sb="7" eb="9">
      <t>チョウキ</t>
    </rPh>
    <rPh sb="9" eb="11">
      <t>ニュウイン</t>
    </rPh>
    <rPh sb="11" eb="14">
      <t>カンジャスウ</t>
    </rPh>
    <rPh sb="13" eb="14">
      <t>スウ</t>
    </rPh>
    <rPh sb="14" eb="16">
      <t>ゴウケイ</t>
    </rPh>
    <rPh sb="17" eb="18">
      <t>シ</t>
    </rPh>
    <rPh sb="20" eb="22">
      <t>ワリアイ</t>
    </rPh>
    <phoneticPr fontId="3"/>
  </si>
  <si>
    <t>長期入院患者割合(%)
(被保険者数に占める割合)</t>
    <rPh sb="0" eb="2">
      <t>チョウキ</t>
    </rPh>
    <rPh sb="2" eb="4">
      <t>ニュウイン</t>
    </rPh>
    <rPh sb="4" eb="6">
      <t>カンジャ</t>
    </rPh>
    <rPh sb="6" eb="8">
      <t>ワリアイ</t>
    </rPh>
    <rPh sb="13" eb="17">
      <t>ヒホケンシャ</t>
    </rPh>
    <rPh sb="17" eb="18">
      <t>スウ</t>
    </rPh>
    <rPh sb="19" eb="20">
      <t>シ</t>
    </rPh>
    <rPh sb="22" eb="24">
      <t>ワリアイ</t>
    </rPh>
    <phoneticPr fontId="3"/>
  </si>
  <si>
    <t>患者数
(人)</t>
    <rPh sb="0" eb="3">
      <t>カンジャスウ</t>
    </rPh>
    <rPh sb="5" eb="6">
      <t>ニン</t>
    </rPh>
    <phoneticPr fontId="3"/>
  </si>
  <si>
    <t>割合
(長期入院
患者数合計に占める
割合)</t>
    <rPh sb="0" eb="2">
      <t>ワリアイ</t>
    </rPh>
    <rPh sb="4" eb="6">
      <t>チョウキ</t>
    </rPh>
    <rPh sb="6" eb="8">
      <t>ニュウイン</t>
    </rPh>
    <rPh sb="9" eb="12">
      <t>カンジャスウ</t>
    </rPh>
    <rPh sb="11" eb="12">
      <t>スウ</t>
    </rPh>
    <rPh sb="12" eb="14">
      <t>ゴウケイ</t>
    </rPh>
    <rPh sb="15" eb="16">
      <t>シ</t>
    </rPh>
    <rPh sb="19" eb="21">
      <t>ワリアイ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</si>
  <si>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</si>
  <si>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一件当たり給付費(円)</t>
    <rPh sb="0" eb="1">
      <t>イチ</t>
    </rPh>
    <rPh sb="5" eb="7">
      <t>キュウフ</t>
    </rPh>
    <rPh sb="7" eb="8">
      <t>ヒ</t>
    </rPh>
    <phoneticPr fontId="3"/>
  </si>
  <si>
    <t>実人数(人)</t>
  </si>
  <si>
    <t>実人数(人)</t>
    <rPh sb="0" eb="1">
      <t>ジツ</t>
    </rPh>
    <rPh sb="1" eb="3">
      <t>ニンズウ</t>
    </rPh>
    <rPh sb="4" eb="5">
      <t>ニン</t>
    </rPh>
    <phoneticPr fontId="3"/>
  </si>
  <si>
    <t>死因割合(%)</t>
    <rPh sb="0" eb="2">
      <t>シイン</t>
    </rPh>
    <rPh sb="2" eb="4">
      <t>ワリアイ</t>
    </rPh>
    <phoneticPr fontId="3"/>
  </si>
  <si>
    <t>患者数(人)</t>
    <rPh sb="0" eb="3">
      <t>カンジャスウ</t>
    </rPh>
    <phoneticPr fontId="3"/>
  </si>
  <si>
    <t>割合(%)</t>
    <rPh sb="0" eb="2">
      <t>ワリアイ</t>
    </rPh>
    <phoneticPr fontId="3"/>
  </si>
  <si>
    <t>以上</t>
    <rPh sb="0" eb="2">
      <t>イジョウ</t>
    </rPh>
    <phoneticPr fontId="5"/>
  </si>
  <si>
    <t>以下</t>
    <rPh sb="0" eb="2">
      <t>イカ</t>
    </rPh>
    <phoneticPr fontId="5"/>
  </si>
  <si>
    <t>未満</t>
    <rPh sb="0" eb="2">
      <t>ミマン</t>
    </rPh>
    <phoneticPr fontId="5"/>
  </si>
  <si>
    <t>被保険者数</t>
    <phoneticPr fontId="3"/>
  </si>
  <si>
    <t>　　 長期入院の患者数合計に占める年齢階層別割合</t>
    <rPh sb="8" eb="10">
      <t>カンジャ</t>
    </rPh>
    <rPh sb="10" eb="11">
      <t>スウ</t>
    </rPh>
    <rPh sb="11" eb="13">
      <t>ゴウケイ</t>
    </rPh>
    <rPh sb="14" eb="15">
      <t>シ</t>
    </rPh>
    <rPh sb="17" eb="22">
      <t>ネンレイカイソウベツ</t>
    </rPh>
    <rPh sb="22" eb="24">
      <t>ワリアイ</t>
    </rPh>
    <phoneticPr fontId="3"/>
  </si>
  <si>
    <t>長期入院…レセプトに記載されている入院年月日から求めた入院月数が6カ月以上のもの。1カ月を30日とする。</t>
    <rPh sb="0" eb="2">
      <t>チョウキ</t>
    </rPh>
    <rPh sb="2" eb="4">
      <t>ニュウイン</t>
    </rPh>
    <rPh sb="24" eb="25">
      <t>モト</t>
    </rPh>
    <rPh sb="27" eb="29">
      <t>ニュウイン</t>
    </rPh>
    <rPh sb="29" eb="31">
      <t>ゲッスウ</t>
    </rPh>
    <rPh sb="34" eb="35">
      <t>ゲツ</t>
    </rPh>
    <rPh sb="35" eb="37">
      <t>イジョウ</t>
    </rPh>
    <phoneticPr fontId="3"/>
  </si>
  <si>
    <t>資格確認日…令和3年3月31日時点。</t>
    <phoneticPr fontId="3"/>
  </si>
  <si>
    <t>年齢基準日…令和3年3月31日時点。</t>
    <phoneticPr fontId="3"/>
  </si>
  <si>
    <t>年齢基準日…令和3年3月31日時点。</t>
    <phoneticPr fontId="39"/>
  </si>
  <si>
    <t>※令和3年3月31日時点で資格がある者を対象とする。</t>
    <rPh sb="1" eb="3">
      <t>レイワ</t>
    </rPh>
    <rPh sb="4" eb="5">
      <t>ネン</t>
    </rPh>
    <rPh sb="5" eb="6">
      <t>ヘイネン</t>
    </rPh>
    <rPh sb="6" eb="7">
      <t>ツキ</t>
    </rPh>
    <rPh sb="9" eb="10">
      <t>ニチ</t>
    </rPh>
    <rPh sb="10" eb="12">
      <t>ジテン</t>
    </rPh>
    <rPh sb="13" eb="15">
      <t>シカク</t>
    </rPh>
    <rPh sb="18" eb="19">
      <t>モノ</t>
    </rPh>
    <rPh sb="20" eb="22">
      <t>タイショウ</t>
    </rPh>
    <phoneticPr fontId="3"/>
  </si>
  <si>
    <t>データ化範囲(分析対象)…入院(DPCを含む)の電子レセプト。対象診療年月は令和2年4月～令和3年3月診療分(12カ月分)。</t>
    <phoneticPr fontId="39"/>
  </si>
  <si>
    <t>出典：令和2年度 国保データベース(KDB)システム「地域の全体像の把握」</t>
    <rPh sb="0" eb="2">
      <t>シュッテン</t>
    </rPh>
    <rPh sb="9" eb="11">
      <t>コクホ</t>
    </rPh>
    <rPh sb="27" eb="29">
      <t>チイキ</t>
    </rPh>
    <rPh sb="30" eb="33">
      <t>ゼンタイゾウ</t>
    </rPh>
    <rPh sb="34" eb="36">
      <t>ハアク</t>
    </rPh>
    <phoneticPr fontId="3"/>
  </si>
  <si>
    <t>出典：令和2年度</t>
    <rPh sb="0" eb="2">
      <t>シュッテン</t>
    </rPh>
    <phoneticPr fontId="3"/>
  </si>
  <si>
    <t>大阪府後期高齢者医療広域連合</t>
  </si>
  <si>
    <t>標準化死亡比 男性</t>
    <rPh sb="0" eb="3">
      <t>ヒョウジュンカ</t>
    </rPh>
    <rPh sb="3" eb="6">
      <t>シボウヒ</t>
    </rPh>
    <rPh sb="7" eb="9">
      <t>ダンセイ</t>
    </rPh>
    <phoneticPr fontId="3"/>
  </si>
  <si>
    <t>標準化死亡比 女性</t>
    <rPh sb="0" eb="3">
      <t>ヒョウジュンカ</t>
    </rPh>
    <rPh sb="3" eb="6">
      <t>シボウヒ</t>
    </rPh>
    <rPh sb="7" eb="9">
      <t>ジョセイ</t>
    </rPh>
    <phoneticPr fontId="3"/>
  </si>
  <si>
    <t>広域連合全体</t>
    <rPh sb="0" eb="6">
      <t>コウイキレンゴウゼンタイ</t>
    </rPh>
    <phoneticPr fontId="3"/>
  </si>
  <si>
    <t>【ラベル作成用】</t>
  </si>
  <si>
    <t>【ラベル作成用】</t>
    <rPh sb="4" eb="7">
      <t>サクセイヨウ</t>
    </rPh>
    <phoneticPr fontId="3"/>
  </si>
  <si>
    <t>【表作成用】</t>
    <rPh sb="1" eb="5">
      <t>ヒョウサクセイヨウ</t>
    </rPh>
    <phoneticPr fontId="3"/>
  </si>
  <si>
    <t>脂質異常症</t>
  </si>
  <si>
    <t>筋・骨格</t>
  </si>
  <si>
    <t>-</t>
  </si>
  <si>
    <t>【グラフラベル用】</t>
    <phoneticPr fontId="3"/>
  </si>
  <si>
    <t>【グラフラベル用】</t>
    <phoneticPr fontId="3"/>
  </si>
  <si>
    <t>市区町村</t>
    <rPh sb="1" eb="2">
      <t>ク</t>
    </rPh>
    <phoneticPr fontId="3"/>
  </si>
  <si>
    <t xml:space="preserve">    被保険者数</t>
    <rPh sb="8" eb="9">
      <t>スウ</t>
    </rPh>
    <phoneticPr fontId="3"/>
  </si>
  <si>
    <t>全年齢</t>
    <rPh sb="0" eb="3">
      <t>ゼンネンレイ</t>
    </rPh>
    <phoneticPr fontId="3"/>
  </si>
  <si>
    <t>【グラフラベル用】</t>
    <rPh sb="7" eb="8">
      <t>ヨウ</t>
    </rPh>
    <phoneticPr fontId="3"/>
  </si>
  <si>
    <t>広域連合
全体</t>
    <rPh sb="0" eb="2">
      <t>コウイキ</t>
    </rPh>
    <rPh sb="2" eb="4">
      <t>レンゴウ</t>
    </rPh>
    <rPh sb="5" eb="7">
      <t>ゼンタイ</t>
    </rPh>
    <phoneticPr fontId="3"/>
  </si>
  <si>
    <t>男性　</t>
    <rPh sb="0" eb="2">
      <t>ダンセイ</t>
    </rPh>
    <phoneticPr fontId="3"/>
  </si>
  <si>
    <t>女性　</t>
    <rPh sb="0" eb="2">
      <t>ジョセイ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</si>
</sst>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0_);[Red]\(0\)"/>
    <numFmt numFmtId="181" formatCode="0_ "/>
    <numFmt numFmtId="182" formatCode="#,##0.0_ "/>
    <numFmt numFmtId="183" formatCode="#,##0&quot;人&quot;"/>
    <numFmt numFmtId="184" formatCode="#,##0.0_ ;[Red]\-#,##0.0\ "/>
  </numFmts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  <fill>
      <patternFill patternType="solid">
        <fgColor rgb="FFF2F2F2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ashDot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/>
    <xf numFmtId="0" fontId="28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2" fillId="0" borderId="0"/>
  </cellStyleXfs>
  <cellXfs count="305">
    <xf numFmtId="0" fontId="0" fillId="0" borderId="0" xfId="0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Fill="1">
      <alignment vertical="center"/>
    </xf>
    <xf numFmtId="0" fontId="38" fillId="0" borderId="0" xfId="0" applyFont="1">
      <alignment vertical="center"/>
    </xf>
    <xf numFmtId="0" fontId="38" fillId="28" borderId="31" xfId="0" applyFont="1" applyFill="1" applyBorder="1" applyAlignment="1">
      <alignment horizontal="center" vertical="center"/>
    </xf>
    <xf numFmtId="0" fontId="38" fillId="28" borderId="18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40" fillId="0" borderId="0" xfId="2" applyNumberFormat="1" applyFont="1" applyFill="1" applyBorder="1" applyAlignment="1">
      <alignment vertical="center"/>
    </xf>
    <xf numFmtId="0" fontId="35" fillId="5" borderId="0" xfId="0" applyFont="1" applyFill="1">
      <alignment vertical="center"/>
    </xf>
    <xf numFmtId="0" fontId="38" fillId="0" borderId="3" xfId="1387" applyFont="1" applyFill="1" applyBorder="1">
      <alignment vertical="center"/>
    </xf>
    <xf numFmtId="179" fontId="38" fillId="0" borderId="49" xfId="1" applyNumberFormat="1" applyFont="1" applyBorder="1" applyAlignment="1">
      <alignment horizontal="right" vertical="center" shrinkToFit="1"/>
    </xf>
    <xf numFmtId="0" fontId="38" fillId="0" borderId="3" xfId="1387" applyFont="1" applyBorder="1">
      <alignment vertical="center"/>
    </xf>
    <xf numFmtId="179" fontId="38" fillId="0" borderId="52" xfId="1" applyNumberFormat="1" applyFont="1" applyBorder="1" applyAlignment="1">
      <alignment horizontal="right" vertical="center" shrinkToFit="1"/>
    </xf>
    <xf numFmtId="0" fontId="43" fillId="0" borderId="0" xfId="2" applyNumberFormat="1" applyFont="1" applyFill="1" applyBorder="1" applyAlignment="1">
      <alignment vertical="center"/>
    </xf>
    <xf numFmtId="0" fontId="35" fillId="0" borderId="0" xfId="0" applyNumberFormat="1" applyFont="1" applyAlignment="1">
      <alignment vertical="center"/>
    </xf>
    <xf numFmtId="179" fontId="38" fillId="0" borderId="52" xfId="1" applyNumberFormat="1" applyFont="1" applyFill="1" applyBorder="1" applyAlignment="1">
      <alignment horizontal="right" vertical="center" shrinkToFit="1"/>
    </xf>
    <xf numFmtId="179" fontId="35" fillId="0" borderId="0" xfId="0" applyNumberFormat="1" applyFont="1" applyFill="1">
      <alignment vertical="center"/>
    </xf>
    <xf numFmtId="181" fontId="35" fillId="0" borderId="0" xfId="0" applyNumberFormat="1" applyFont="1" applyFill="1">
      <alignment vertical="center"/>
    </xf>
    <xf numFmtId="0" fontId="38" fillId="28" borderId="3" xfId="0" applyFont="1" applyFill="1" applyBorder="1" applyAlignment="1">
      <alignment horizontal="center" vertical="center"/>
    </xf>
    <xf numFmtId="0" fontId="38" fillId="28" borderId="29" xfId="0" applyFont="1" applyFill="1" applyBorder="1" applyAlignment="1">
      <alignment horizontal="center" vertical="center"/>
    </xf>
    <xf numFmtId="0" fontId="35" fillId="0" borderId="60" xfId="0" applyFont="1" applyBorder="1">
      <alignment vertical="center"/>
    </xf>
    <xf numFmtId="0" fontId="38" fillId="0" borderId="0" xfId="1550" applyFont="1" applyFill="1" applyAlignment="1">
      <alignment vertical="center"/>
    </xf>
    <xf numFmtId="0" fontId="40" fillId="0" borderId="0" xfId="1135" applyNumberFormat="1" applyFont="1" applyFill="1" applyBorder="1" applyAlignment="1">
      <alignment vertical="center"/>
    </xf>
    <xf numFmtId="0" fontId="35" fillId="0" borderId="0" xfId="1550" applyFont="1" applyFill="1"/>
    <xf numFmtId="0" fontId="44" fillId="0" borderId="0" xfId="1550" applyFont="1" applyFill="1" applyAlignment="1">
      <alignment vertical="center"/>
    </xf>
    <xf numFmtId="0" fontId="43" fillId="0" borderId="0" xfId="1135" applyNumberFormat="1" applyFont="1" applyFill="1" applyBorder="1" applyAlignment="1">
      <alignment vertical="center"/>
    </xf>
    <xf numFmtId="0" fontId="38" fillId="28" borderId="55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 shrinkToFit="1"/>
    </xf>
    <xf numFmtId="177" fontId="38" fillId="0" borderId="0" xfId="0" applyNumberFormat="1" applyFont="1">
      <alignment vertical="center"/>
    </xf>
    <xf numFmtId="0" fontId="45" fillId="0" borderId="0" xfId="0" applyFont="1">
      <alignment vertical="center"/>
    </xf>
    <xf numFmtId="0" fontId="35" fillId="0" borderId="0" xfId="0" applyFont="1" applyBorder="1">
      <alignment vertical="center"/>
    </xf>
    <xf numFmtId="0" fontId="46" fillId="28" borderId="3" xfId="0" applyFont="1" applyFill="1" applyBorder="1" applyAlignment="1">
      <alignment horizontal="center" vertical="center" wrapText="1"/>
    </xf>
    <xf numFmtId="0" fontId="46" fillId="28" borderId="19" xfId="0" applyFont="1" applyFill="1" applyBorder="1" applyAlignment="1">
      <alignment horizontal="center" vertical="center" wrapText="1"/>
    </xf>
    <xf numFmtId="0" fontId="38" fillId="0" borderId="3" xfId="0" applyFont="1" applyFill="1" applyBorder="1">
      <alignment vertical="center"/>
    </xf>
    <xf numFmtId="0" fontId="38" fillId="0" borderId="4" xfId="0" applyFont="1" applyFill="1" applyBorder="1">
      <alignment vertical="center"/>
    </xf>
    <xf numFmtId="3" fontId="35" fillId="0" borderId="0" xfId="0" applyNumberFormat="1" applyFont="1">
      <alignment vertical="center"/>
    </xf>
    <xf numFmtId="178" fontId="46" fillId="0" borderId="0" xfId="0" applyNumberFormat="1" applyFont="1" applyFill="1" applyBorder="1">
      <alignment vertical="center"/>
    </xf>
    <xf numFmtId="179" fontId="46" fillId="0" borderId="0" xfId="0" applyNumberFormat="1" applyFont="1" applyFill="1" applyBorder="1">
      <alignment vertical="center"/>
    </xf>
    <xf numFmtId="0" fontId="38" fillId="0" borderId="0" xfId="0" applyFont="1" applyFill="1">
      <alignment vertical="center"/>
    </xf>
    <xf numFmtId="0" fontId="38" fillId="0" borderId="0" xfId="0" applyFont="1" applyFill="1" applyAlignment="1">
      <alignment horizontal="right" vertical="center"/>
    </xf>
    <xf numFmtId="0" fontId="46" fillId="28" borderId="22" xfId="0" applyFont="1" applyFill="1" applyBorder="1" applyAlignment="1">
      <alignment horizontal="center" vertical="center"/>
    </xf>
    <xf numFmtId="0" fontId="38" fillId="28" borderId="23" xfId="0" applyFont="1" applyFill="1" applyBorder="1" applyAlignment="1">
      <alignment horizontal="center" vertical="center"/>
    </xf>
    <xf numFmtId="0" fontId="38" fillId="28" borderId="22" xfId="0" applyFont="1" applyFill="1" applyBorder="1" applyAlignment="1">
      <alignment horizontal="center" vertical="center"/>
    </xf>
    <xf numFmtId="0" fontId="38" fillId="0" borderId="34" xfId="0" applyFont="1" applyFill="1" applyBorder="1">
      <alignment vertical="center"/>
    </xf>
    <xf numFmtId="0" fontId="38" fillId="0" borderId="35" xfId="0" applyFont="1" applyFill="1" applyBorder="1">
      <alignment vertical="center"/>
    </xf>
    <xf numFmtId="38" fontId="38" fillId="0" borderId="36" xfId="0" applyNumberFormat="1" applyFont="1" applyFill="1" applyBorder="1">
      <alignment vertical="center"/>
    </xf>
    <xf numFmtId="0" fontId="38" fillId="0" borderId="20" xfId="0" applyFont="1" applyFill="1" applyBorder="1">
      <alignment vertical="center"/>
    </xf>
    <xf numFmtId="0" fontId="38" fillId="0" borderId="21" xfId="0" applyFont="1" applyFill="1" applyBorder="1">
      <alignment vertical="center"/>
    </xf>
    <xf numFmtId="0" fontId="38" fillId="0" borderId="39" xfId="0" applyFont="1" applyFill="1" applyBorder="1">
      <alignment vertical="center"/>
    </xf>
    <xf numFmtId="0" fontId="38" fillId="0" borderId="44" xfId="0" applyFont="1" applyFill="1" applyBorder="1">
      <alignment vertical="center"/>
    </xf>
    <xf numFmtId="177" fontId="35" fillId="0" borderId="0" xfId="0" applyNumberFormat="1" applyFont="1" applyFill="1">
      <alignment vertical="center"/>
    </xf>
    <xf numFmtId="177" fontId="35" fillId="0" borderId="0" xfId="0" applyNumberFormat="1" applyFont="1" applyFill="1" applyBorder="1">
      <alignment vertical="center"/>
    </xf>
    <xf numFmtId="0" fontId="38" fillId="0" borderId="33" xfId="0" applyFont="1" applyFill="1" applyBorder="1" applyAlignment="1">
      <alignment horizontal="center" vertical="center"/>
    </xf>
    <xf numFmtId="0" fontId="38" fillId="0" borderId="19" xfId="0" applyFont="1" applyFill="1" applyBorder="1">
      <alignment vertical="center"/>
    </xf>
    <xf numFmtId="0" fontId="38" fillId="0" borderId="17" xfId="0" applyFont="1" applyFill="1" applyBorder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 vertical="center"/>
    </xf>
    <xf numFmtId="0" fontId="38" fillId="0" borderId="24" xfId="0" applyFont="1" applyFill="1" applyBorder="1">
      <alignment vertical="center"/>
    </xf>
    <xf numFmtId="0" fontId="38" fillId="0" borderId="27" xfId="0" applyFont="1" applyFill="1" applyBorder="1">
      <alignment vertical="center"/>
    </xf>
    <xf numFmtId="0" fontId="38" fillId="0" borderId="18" xfId="0" applyFont="1" applyFill="1" applyBorder="1">
      <alignment vertical="center"/>
    </xf>
    <xf numFmtId="0" fontId="38" fillId="0" borderId="33" xfId="0" applyFont="1" applyFill="1" applyBorder="1">
      <alignment vertical="center"/>
    </xf>
    <xf numFmtId="0" fontId="38" fillId="0" borderId="28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38" fillId="28" borderId="50" xfId="0" applyFont="1" applyFill="1" applyBorder="1" applyAlignment="1">
      <alignment horizontal="center" vertical="center"/>
    </xf>
    <xf numFmtId="0" fontId="47" fillId="0" borderId="0" xfId="2" applyNumberFormat="1" applyFont="1" applyFill="1" applyBorder="1" applyAlignment="1">
      <alignment vertical="center"/>
    </xf>
    <xf numFmtId="0" fontId="42" fillId="28" borderId="3" xfId="0" applyFont="1" applyFill="1" applyBorder="1" applyAlignment="1">
      <alignment horizontal="center" vertical="center"/>
    </xf>
    <xf numFmtId="0" fontId="41" fillId="0" borderId="0" xfId="0" applyFont="1" applyFill="1">
      <alignment vertical="center"/>
    </xf>
    <xf numFmtId="0" fontId="48" fillId="0" borderId="0" xfId="2" applyNumberFormat="1" applyFont="1" applyFill="1" applyBorder="1" applyAlignment="1">
      <alignment vertical="center"/>
    </xf>
    <xf numFmtId="0" fontId="38" fillId="0" borderId="4" xfId="0" applyFont="1" applyFill="1" applyBorder="1" applyAlignment="1">
      <alignment horizontal="center" vertical="center" shrinkToFit="1"/>
    </xf>
    <xf numFmtId="0" fontId="41" fillId="0" borderId="0" xfId="0" applyFont="1" applyFill="1" applyAlignment="1">
      <alignment horizontal="right" vertical="center"/>
    </xf>
    <xf numFmtId="182" fontId="38" fillId="0" borderId="0" xfId="0" applyNumberFormat="1" applyFont="1" applyFill="1" applyBorder="1">
      <alignment vertical="center"/>
    </xf>
    <xf numFmtId="3" fontId="0" fillId="0" borderId="0" xfId="0" applyNumberFormat="1">
      <alignment vertical="center"/>
    </xf>
    <xf numFmtId="0" fontId="47" fillId="0" borderId="0" xfId="1135" applyNumberFormat="1" applyFont="1" applyFill="1" applyBorder="1" applyAlignment="1">
      <alignment vertical="center"/>
    </xf>
    <xf numFmtId="0" fontId="49" fillId="0" borderId="0" xfId="1550" applyFont="1" applyFill="1" applyAlignment="1">
      <alignment vertical="center"/>
    </xf>
    <xf numFmtId="0" fontId="38" fillId="0" borderId="3" xfId="0" applyFont="1" applyBorder="1" applyAlignment="1">
      <alignment horizontal="center" vertical="center" shrinkToFit="1"/>
    </xf>
    <xf numFmtId="179" fontId="38" fillId="0" borderId="18" xfId="0" applyNumberFormat="1" applyFont="1" applyFill="1" applyBorder="1" applyAlignment="1">
      <alignment horizontal="right" vertical="center"/>
    </xf>
    <xf numFmtId="38" fontId="38" fillId="0" borderId="30" xfId="0" applyNumberFormat="1" applyFont="1" applyFill="1" applyBorder="1" applyAlignment="1">
      <alignment horizontal="right" vertical="center"/>
    </xf>
    <xf numFmtId="0" fontId="38" fillId="0" borderId="33" xfId="0" applyFont="1" applyFill="1" applyBorder="1" applyAlignment="1">
      <alignment vertical="center"/>
    </xf>
    <xf numFmtId="179" fontId="46" fillId="0" borderId="3" xfId="0" applyNumberFormat="1" applyFont="1" applyFill="1" applyBorder="1" applyAlignment="1">
      <alignment horizontal="right" vertical="center"/>
    </xf>
    <xf numFmtId="179" fontId="38" fillId="0" borderId="3" xfId="0" applyNumberFormat="1" applyFont="1" applyFill="1" applyBorder="1" applyAlignment="1">
      <alignment horizontal="right" vertical="center"/>
    </xf>
    <xf numFmtId="178" fontId="46" fillId="0" borderId="3" xfId="0" applyNumberFormat="1" applyFont="1" applyFill="1" applyBorder="1" applyAlignment="1">
      <alignment horizontal="right" vertical="center"/>
    </xf>
    <xf numFmtId="178" fontId="46" fillId="0" borderId="34" xfId="0" applyNumberFormat="1" applyFont="1" applyFill="1" applyBorder="1" applyAlignment="1">
      <alignment horizontal="right" vertical="center"/>
    </xf>
    <xf numFmtId="178" fontId="46" fillId="0" borderId="0" xfId="0" applyNumberFormat="1" applyFont="1" applyFill="1" applyBorder="1" applyAlignment="1">
      <alignment horizontal="right" vertical="center"/>
    </xf>
    <xf numFmtId="179" fontId="46" fillId="0" borderId="40" xfId="0" applyNumberFormat="1" applyFont="1" applyFill="1" applyBorder="1" applyAlignment="1">
      <alignment horizontal="right" vertical="center"/>
    </xf>
    <xf numFmtId="178" fontId="46" fillId="0" borderId="24" xfId="0" applyNumberFormat="1" applyFont="1" applyFill="1" applyBorder="1" applyAlignment="1">
      <alignment horizontal="right" vertical="center"/>
    </xf>
    <xf numFmtId="179" fontId="46" fillId="0" borderId="46" xfId="0" applyNumberFormat="1" applyFont="1" applyFill="1" applyBorder="1" applyAlignment="1">
      <alignment horizontal="right" vertical="center"/>
    </xf>
    <xf numFmtId="178" fontId="38" fillId="0" borderId="37" xfId="0" applyNumberFormat="1" applyFont="1" applyFill="1" applyBorder="1" applyAlignment="1">
      <alignment horizontal="right" vertical="center"/>
    </xf>
    <xf numFmtId="178" fontId="38" fillId="0" borderId="0" xfId="0" applyNumberFormat="1" applyFont="1" applyFill="1" applyBorder="1" applyAlignment="1">
      <alignment horizontal="right" vertical="center"/>
    </xf>
    <xf numFmtId="179" fontId="38" fillId="0" borderId="41" xfId="0" applyNumberFormat="1" applyFont="1" applyFill="1" applyBorder="1" applyAlignment="1">
      <alignment horizontal="right" vertical="center"/>
    </xf>
    <xf numFmtId="178" fontId="38" fillId="0" borderId="42" xfId="0" applyNumberFormat="1" applyFont="1" applyFill="1" applyBorder="1" applyAlignment="1">
      <alignment horizontal="right" vertical="center"/>
    </xf>
    <xf numFmtId="179" fontId="38" fillId="0" borderId="43" xfId="0" applyNumberFormat="1" applyFont="1" applyFill="1" applyBorder="1" applyAlignment="1">
      <alignment horizontal="right" vertical="center"/>
    </xf>
    <xf numFmtId="179" fontId="38" fillId="0" borderId="40" xfId="0" applyNumberFormat="1" applyFont="1" applyFill="1" applyBorder="1" applyAlignment="1">
      <alignment horizontal="right" vertical="center"/>
    </xf>
    <xf numFmtId="178" fontId="38" fillId="0" borderId="34" xfId="0" applyNumberFormat="1" applyFont="1" applyFill="1" applyBorder="1" applyAlignment="1">
      <alignment horizontal="right" vertical="center"/>
    </xf>
    <xf numFmtId="0" fontId="38" fillId="28" borderId="39" xfId="0" applyFont="1" applyFill="1" applyBorder="1" applyAlignment="1">
      <alignment horizontal="center" vertical="center"/>
    </xf>
    <xf numFmtId="182" fontId="38" fillId="0" borderId="44" xfId="0" applyNumberFormat="1" applyFont="1" applyBorder="1" applyAlignment="1">
      <alignment horizontal="right" vertical="center"/>
    </xf>
    <xf numFmtId="182" fontId="38" fillId="0" borderId="61" xfId="0" applyNumberFormat="1" applyFont="1" applyBorder="1" applyAlignment="1">
      <alignment horizontal="right" vertical="center"/>
    </xf>
    <xf numFmtId="182" fontId="38" fillId="0" borderId="39" xfId="0" applyNumberFormat="1" applyFont="1" applyBorder="1" applyAlignment="1">
      <alignment horizontal="right" vertical="center"/>
    </xf>
    <xf numFmtId="178" fontId="46" fillId="0" borderId="4" xfId="0" applyNumberFormat="1" applyFont="1" applyFill="1" applyBorder="1" applyAlignment="1">
      <alignment horizontal="right" vertical="center"/>
    </xf>
    <xf numFmtId="178" fontId="46" fillId="0" borderId="7" xfId="0" applyNumberFormat="1" applyFont="1" applyFill="1" applyBorder="1" applyAlignment="1">
      <alignment horizontal="right" vertical="center"/>
    </xf>
    <xf numFmtId="180" fontId="38" fillId="0" borderId="47" xfId="0" applyNumberFormat="1" applyFont="1" applyFill="1" applyBorder="1" applyAlignment="1">
      <alignment horizontal="right" vertical="center"/>
    </xf>
    <xf numFmtId="0" fontId="38" fillId="0" borderId="3" xfId="1387" applyFont="1" applyFill="1" applyBorder="1" applyAlignment="1">
      <alignment vertical="center"/>
    </xf>
    <xf numFmtId="0" fontId="38" fillId="0" borderId="3" xfId="1387" applyFont="1" applyBorder="1" applyAlignment="1">
      <alignment vertical="center"/>
    </xf>
    <xf numFmtId="0" fontId="42" fillId="0" borderId="3" xfId="1148" applyFont="1" applyBorder="1" applyAlignment="1" applyProtection="1">
      <alignment vertical="center"/>
      <protection locked="0"/>
    </xf>
    <xf numFmtId="0" fontId="35" fillId="0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179" fontId="46" fillId="0" borderId="0" xfId="0" applyNumberFormat="1" applyFont="1" applyFill="1" applyBorder="1" applyAlignment="1">
      <alignment vertical="center"/>
    </xf>
    <xf numFmtId="178" fontId="46" fillId="0" borderId="0" xfId="0" applyNumberFormat="1" applyFont="1" applyFill="1" applyBorder="1" applyAlignment="1">
      <alignment vertical="center"/>
    </xf>
    <xf numFmtId="178" fontId="46" fillId="0" borderId="0" xfId="1" applyNumberFormat="1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179" fontId="38" fillId="0" borderId="4" xfId="1740" applyNumberFormat="1" applyFont="1" applyFill="1" applyBorder="1" applyAlignment="1">
      <alignment horizontal="right" vertical="center"/>
    </xf>
    <xf numFmtId="179" fontId="38" fillId="0" borderId="7" xfId="1740" applyNumberFormat="1" applyFont="1" applyFill="1" applyBorder="1" applyAlignment="1">
      <alignment horizontal="right" vertical="center"/>
    </xf>
    <xf numFmtId="179" fontId="38" fillId="0" borderId="7" xfId="1" applyNumberFormat="1" applyFont="1" applyFill="1" applyBorder="1" applyAlignment="1">
      <alignment horizontal="right" vertical="center" shrinkToFit="1"/>
    </xf>
    <xf numFmtId="179" fontId="38" fillId="0" borderId="7" xfId="0" applyNumberFormat="1" applyFont="1" applyFill="1" applyBorder="1" applyAlignment="1">
      <alignment horizontal="right" vertical="center" shrinkToFit="1"/>
    </xf>
    <xf numFmtId="0" fontId="35" fillId="0" borderId="62" xfId="0" applyFont="1" applyBorder="1">
      <alignment vertical="center"/>
    </xf>
    <xf numFmtId="0" fontId="35" fillId="0" borderId="63" xfId="0" applyFont="1" applyBorder="1">
      <alignment vertical="center"/>
    </xf>
    <xf numFmtId="0" fontId="35" fillId="0" borderId="64" xfId="0" applyFont="1" applyBorder="1">
      <alignment vertical="center"/>
    </xf>
    <xf numFmtId="0" fontId="35" fillId="0" borderId="65" xfId="0" applyFont="1" applyBorder="1">
      <alignment vertical="center"/>
    </xf>
    <xf numFmtId="0" fontId="35" fillId="29" borderId="3" xfId="0" applyFont="1" applyFill="1" applyBorder="1">
      <alignment vertical="center"/>
    </xf>
    <xf numFmtId="0" fontId="35" fillId="0" borderId="66" xfId="0" applyFont="1" applyBorder="1" applyAlignment="1">
      <alignment vertical="center"/>
    </xf>
    <xf numFmtId="0" fontId="35" fillId="30" borderId="3" xfId="0" applyFont="1" applyFill="1" applyBorder="1">
      <alignment vertical="center"/>
    </xf>
    <xf numFmtId="0" fontId="35" fillId="31" borderId="3" xfId="0" applyFont="1" applyFill="1" applyBorder="1">
      <alignment vertical="center"/>
    </xf>
    <xf numFmtId="0" fontId="35" fillId="32" borderId="3" xfId="0" applyFont="1" applyFill="1" applyBorder="1">
      <alignment vertical="center"/>
    </xf>
    <xf numFmtId="0" fontId="35" fillId="33" borderId="3" xfId="0" applyFont="1" applyFill="1" applyBorder="1">
      <alignment vertical="center"/>
    </xf>
    <xf numFmtId="0" fontId="35" fillId="0" borderId="67" xfId="0" applyFont="1" applyBorder="1">
      <alignment vertical="center"/>
    </xf>
    <xf numFmtId="0" fontId="35" fillId="0" borderId="68" xfId="0" applyFont="1" applyBorder="1">
      <alignment vertical="center"/>
    </xf>
    <xf numFmtId="0" fontId="35" fillId="0" borderId="69" xfId="0" applyFont="1" applyBorder="1">
      <alignment vertical="center"/>
    </xf>
    <xf numFmtId="0" fontId="35" fillId="0" borderId="66" xfId="0" applyFont="1" applyBorder="1">
      <alignment vertical="center"/>
    </xf>
    <xf numFmtId="183" fontId="35" fillId="0" borderId="0" xfId="0" applyNumberFormat="1" applyFont="1" applyBorder="1">
      <alignment vertical="center"/>
    </xf>
    <xf numFmtId="179" fontId="38" fillId="0" borderId="17" xfId="0" applyNumberFormat="1" applyFont="1" applyFill="1" applyBorder="1" applyAlignment="1">
      <alignment horizontal="right" vertical="center"/>
    </xf>
    <xf numFmtId="38" fontId="38" fillId="0" borderId="70" xfId="0" applyNumberFormat="1" applyFont="1" applyFill="1" applyBorder="1" applyAlignment="1">
      <alignment horizontal="right" vertical="center"/>
    </xf>
    <xf numFmtId="0" fontId="45" fillId="28" borderId="55" xfId="0" applyFont="1" applyFill="1" applyBorder="1" applyAlignment="1">
      <alignment horizontal="center" vertical="center" wrapText="1"/>
    </xf>
    <xf numFmtId="0" fontId="45" fillId="28" borderId="71" xfId="0" applyFont="1" applyFill="1" applyBorder="1" applyAlignment="1">
      <alignment horizontal="center" vertical="center" wrapText="1"/>
    </xf>
    <xf numFmtId="0" fontId="38" fillId="28" borderId="31" xfId="0" applyFont="1" applyFill="1" applyBorder="1" applyAlignment="1">
      <alignment horizontal="center" vertical="center" wrapText="1"/>
    </xf>
    <xf numFmtId="179" fontId="38" fillId="0" borderId="72" xfId="1" applyNumberFormat="1" applyFont="1" applyFill="1" applyBorder="1" applyAlignment="1">
      <alignment horizontal="right" vertical="center" shrinkToFit="1"/>
    </xf>
    <xf numFmtId="0" fontId="38" fillId="28" borderId="19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 wrapText="1"/>
    </xf>
    <xf numFmtId="0" fontId="45" fillId="28" borderId="49" xfId="0" applyFont="1" applyFill="1" applyBorder="1" applyAlignment="1">
      <alignment horizontal="center" vertical="center" wrapText="1"/>
    </xf>
    <xf numFmtId="0" fontId="45" fillId="0" borderId="33" xfId="0" applyFont="1" applyFill="1" applyBorder="1" applyAlignment="1">
      <alignment horizontal="center" vertical="center" wrapText="1"/>
    </xf>
    <xf numFmtId="179" fontId="38" fillId="0" borderId="33" xfId="1740" applyNumberFormat="1" applyFont="1" applyFill="1" applyBorder="1">
      <alignment vertical="center"/>
    </xf>
    <xf numFmtId="178" fontId="38" fillId="0" borderId="19" xfId="0" applyNumberFormat="1" applyFont="1" applyBorder="1" applyAlignment="1">
      <alignment horizontal="right" vertical="center"/>
    </xf>
    <xf numFmtId="178" fontId="38" fillId="0" borderId="24" xfId="0" applyNumberFormat="1" applyFont="1" applyBorder="1" applyAlignment="1">
      <alignment horizontal="right" vertical="center"/>
    </xf>
    <xf numFmtId="178" fontId="38" fillId="0" borderId="5" xfId="0" applyNumberFormat="1" applyFont="1" applyBorder="1" applyAlignment="1">
      <alignment horizontal="right" vertical="center"/>
    </xf>
    <xf numFmtId="179" fontId="38" fillId="0" borderId="55" xfId="1740" applyNumberFormat="1" applyFont="1" applyBorder="1" applyAlignment="1">
      <alignment horizontal="right" vertical="center"/>
    </xf>
    <xf numFmtId="179" fontId="38" fillId="0" borderId="49" xfId="1740" applyNumberFormat="1" applyFont="1" applyBorder="1" applyAlignment="1">
      <alignment horizontal="right" vertical="center"/>
    </xf>
    <xf numFmtId="179" fontId="38" fillId="0" borderId="52" xfId="1740" applyNumberFormat="1" applyFont="1" applyBorder="1" applyAlignment="1">
      <alignment horizontal="right" vertical="center"/>
    </xf>
    <xf numFmtId="178" fontId="38" fillId="0" borderId="24" xfId="1387" applyNumberFormat="1" applyFont="1" applyFill="1" applyBorder="1" applyAlignment="1">
      <alignment horizontal="right" vertical="center" shrinkToFit="1"/>
    </xf>
    <xf numFmtId="178" fontId="38" fillId="0" borderId="19" xfId="1387" applyNumberFormat="1" applyFont="1" applyFill="1" applyBorder="1" applyAlignment="1">
      <alignment horizontal="right" vertical="center" shrinkToFit="1"/>
    </xf>
    <xf numFmtId="178" fontId="38" fillId="0" borderId="28" xfId="1387" applyNumberFormat="1" applyFont="1" applyFill="1" applyBorder="1" applyAlignment="1">
      <alignment horizontal="right" vertical="center" shrinkToFit="1"/>
    </xf>
    <xf numFmtId="178" fontId="38" fillId="0" borderId="50" xfId="0" applyNumberFormat="1" applyFont="1" applyFill="1" applyBorder="1" applyAlignment="1">
      <alignment horizontal="right" vertical="center" shrinkToFit="1"/>
    </xf>
    <xf numFmtId="178" fontId="38" fillId="0" borderId="50" xfId="1" applyNumberFormat="1" applyFont="1" applyFill="1" applyBorder="1" applyAlignment="1">
      <alignment horizontal="right" vertical="center" shrinkToFit="1"/>
    </xf>
    <xf numFmtId="178" fontId="38" fillId="0" borderId="51" xfId="0" applyNumberFormat="1" applyFont="1" applyFill="1" applyBorder="1" applyAlignment="1">
      <alignment horizontal="right" vertical="center"/>
    </xf>
    <xf numFmtId="178" fontId="38" fillId="0" borderId="29" xfId="0" applyNumberFormat="1" applyFont="1" applyFill="1" applyBorder="1" applyAlignment="1">
      <alignment horizontal="right" vertical="center" shrinkToFit="1"/>
    </xf>
    <xf numFmtId="178" fontId="38" fillId="0" borderId="29" xfId="1" applyNumberFormat="1" applyFont="1" applyFill="1" applyBorder="1" applyAlignment="1">
      <alignment horizontal="right" vertical="center" shrinkToFit="1"/>
    </xf>
    <xf numFmtId="178" fontId="38" fillId="0" borderId="32" xfId="0" applyNumberFormat="1" applyFont="1" applyFill="1" applyBorder="1" applyAlignment="1">
      <alignment horizontal="right" vertical="center"/>
    </xf>
    <xf numFmtId="178" fontId="38" fillId="0" borderId="51" xfId="1" applyNumberFormat="1" applyFont="1" applyFill="1" applyBorder="1" applyAlignment="1">
      <alignment horizontal="right" vertical="center" shrinkToFit="1"/>
    </xf>
    <xf numFmtId="178" fontId="38" fillId="0" borderId="3" xfId="0" applyNumberFormat="1" applyFont="1" applyFill="1" applyBorder="1" applyAlignment="1">
      <alignment horizontal="right" vertical="center"/>
    </xf>
    <xf numFmtId="178" fontId="38" fillId="0" borderId="3" xfId="1" applyNumberFormat="1" applyFont="1" applyFill="1" applyBorder="1" applyAlignment="1">
      <alignment horizontal="right" vertical="center"/>
    </xf>
    <xf numFmtId="179" fontId="38" fillId="0" borderId="3" xfId="1" applyNumberFormat="1" applyFont="1" applyFill="1" applyBorder="1" applyAlignment="1">
      <alignment horizontal="right" vertical="center" shrinkToFit="1"/>
    </xf>
    <xf numFmtId="179" fontId="38" fillId="0" borderId="3" xfId="0" applyNumberFormat="1" applyFont="1" applyFill="1" applyBorder="1" applyAlignment="1">
      <alignment horizontal="right" vertical="center" shrinkToFit="1"/>
    </xf>
    <xf numFmtId="177" fontId="35" fillId="0" borderId="0" xfId="0" applyNumberFormat="1" applyFont="1" applyBorder="1">
      <alignment vertical="center"/>
    </xf>
    <xf numFmtId="0" fontId="42" fillId="0" borderId="3" xfId="1148" applyFont="1" applyFill="1" applyBorder="1" applyAlignment="1" applyProtection="1">
      <alignment vertical="center"/>
      <protection locked="0"/>
    </xf>
    <xf numFmtId="179" fontId="38" fillId="0" borderId="3" xfId="1740" applyNumberFormat="1" applyFont="1" applyFill="1" applyBorder="1" applyAlignment="1">
      <alignment horizontal="right" vertical="center"/>
    </xf>
    <xf numFmtId="0" fontId="38" fillId="0" borderId="4" xfId="1387" applyFont="1" applyBorder="1">
      <alignment vertical="center"/>
    </xf>
    <xf numFmtId="179" fontId="38" fillId="0" borderId="4" xfId="0" applyNumberFormat="1" applyFont="1" applyFill="1" applyBorder="1" applyAlignment="1">
      <alignment horizontal="right" vertical="center" shrinkToFit="1"/>
    </xf>
    <xf numFmtId="179" fontId="38" fillId="0" borderId="4" xfId="1" applyNumberFormat="1" applyFont="1" applyFill="1" applyBorder="1" applyAlignment="1">
      <alignment horizontal="right" vertical="center" shrinkToFit="1"/>
    </xf>
    <xf numFmtId="0" fontId="38" fillId="0" borderId="3" xfId="0" applyFont="1" applyFill="1" applyBorder="1" applyAlignment="1">
      <alignment horizontal="center" vertical="center" shrinkToFit="1"/>
    </xf>
    <xf numFmtId="178" fontId="38" fillId="0" borderId="48" xfId="1" applyNumberFormat="1" applyFont="1" applyFill="1" applyBorder="1" applyAlignment="1">
      <alignment horizontal="right" vertical="center" shrinkToFit="1"/>
    </xf>
    <xf numFmtId="179" fontId="38" fillId="0" borderId="71" xfId="1" applyNumberFormat="1" applyFont="1" applyFill="1" applyBorder="1" applyAlignment="1">
      <alignment horizontal="right" vertical="center" shrinkToFit="1"/>
    </xf>
    <xf numFmtId="179" fontId="38" fillId="0" borderId="49" xfId="1" applyNumberFormat="1" applyFont="1" applyFill="1" applyBorder="1" applyAlignment="1">
      <alignment horizontal="right" vertical="center" shrinkToFit="1"/>
    </xf>
    <xf numFmtId="179" fontId="38" fillId="0" borderId="55" xfId="1" applyNumberFormat="1" applyFont="1" applyFill="1" applyBorder="1" applyAlignment="1">
      <alignment horizontal="right" vertical="center" shrinkToFit="1"/>
    </xf>
    <xf numFmtId="178" fontId="38" fillId="0" borderId="76" xfId="1" applyNumberFormat="1" applyFont="1" applyFill="1" applyBorder="1" applyAlignment="1">
      <alignment horizontal="right" vertical="center" shrinkToFit="1"/>
    </xf>
    <xf numFmtId="179" fontId="38" fillId="0" borderId="73" xfId="1" applyNumberFormat="1" applyFont="1" applyFill="1" applyBorder="1" applyAlignment="1">
      <alignment horizontal="right" vertical="center" shrinkToFit="1"/>
    </xf>
    <xf numFmtId="178" fontId="38" fillId="0" borderId="75" xfId="0" applyNumberFormat="1" applyFont="1" applyFill="1" applyBorder="1" applyAlignment="1">
      <alignment horizontal="right" vertical="center" shrinkToFit="1"/>
    </xf>
    <xf numFmtId="0" fontId="37" fillId="0" borderId="0" xfId="0" applyFont="1" applyFill="1" applyAlignment="1">
      <alignment horizontal="left" vertical="center" readingOrder="1"/>
    </xf>
    <xf numFmtId="0" fontId="35" fillId="0" borderId="0" xfId="0" applyNumberFormat="1" applyFont="1" applyFill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179" fontId="38" fillId="0" borderId="44" xfId="0" applyNumberFormat="1" applyFont="1" applyFill="1" applyBorder="1" applyAlignment="1">
      <alignment horizontal="right" vertical="center"/>
    </xf>
    <xf numFmtId="179" fontId="38" fillId="0" borderId="61" xfId="0" applyNumberFormat="1" applyFont="1" applyFill="1" applyBorder="1" applyAlignment="1">
      <alignment horizontal="right" vertical="center"/>
    </xf>
    <xf numFmtId="179" fontId="38" fillId="0" borderId="74" xfId="1" applyNumberFormat="1" applyFont="1" applyFill="1" applyBorder="1" applyAlignment="1">
      <alignment horizontal="right" vertical="center" shrinkToFit="1"/>
    </xf>
    <xf numFmtId="178" fontId="38" fillId="0" borderId="77" xfId="1" applyNumberFormat="1" applyFont="1" applyFill="1" applyBorder="1" applyAlignment="1">
      <alignment horizontal="right" vertical="center" shrinkToFit="1"/>
    </xf>
    <xf numFmtId="179" fontId="38" fillId="0" borderId="39" xfId="0" applyNumberFormat="1" applyFont="1" applyFill="1" applyBorder="1" applyAlignment="1">
      <alignment horizontal="right" vertical="center"/>
    </xf>
    <xf numFmtId="0" fontId="38" fillId="34" borderId="31" xfId="0" applyFont="1" applyFill="1" applyBorder="1" applyAlignment="1">
      <alignment horizontal="center" vertical="center" wrapText="1"/>
    </xf>
    <xf numFmtId="0" fontId="45" fillId="34" borderId="71" xfId="0" applyFont="1" applyFill="1" applyBorder="1" applyAlignment="1">
      <alignment horizontal="center" vertical="center" wrapText="1"/>
    </xf>
    <xf numFmtId="0" fontId="45" fillId="34" borderId="49" xfId="0" applyFont="1" applyFill="1" applyBorder="1" applyAlignment="1">
      <alignment horizontal="center" vertical="center" wrapText="1"/>
    </xf>
    <xf numFmtId="0" fontId="45" fillId="28" borderId="19" xfId="0" applyFont="1" applyFill="1" applyBorder="1" applyAlignment="1">
      <alignment horizontal="center" vertical="center" wrapText="1"/>
    </xf>
    <xf numFmtId="0" fontId="38" fillId="28" borderId="48" xfId="0" applyFont="1" applyFill="1" applyBorder="1" applyAlignment="1">
      <alignment horizontal="center" vertical="center" wrapText="1"/>
    </xf>
    <xf numFmtId="0" fontId="47" fillId="0" borderId="0" xfId="0" applyFont="1">
      <alignment vertical="center"/>
    </xf>
    <xf numFmtId="0" fontId="42" fillId="0" borderId="3" xfId="1148" applyFont="1" applyBorder="1" applyProtection="1">
      <protection locked="0"/>
    </xf>
    <xf numFmtId="179" fontId="38" fillId="0" borderId="3" xfId="0" applyNumberFormat="1" applyFont="1" applyBorder="1" applyAlignment="1">
      <alignment horizontal="right" vertical="center"/>
    </xf>
    <xf numFmtId="178" fontId="38" fillId="0" borderId="21" xfId="0" applyNumberFormat="1" applyFont="1" applyFill="1" applyBorder="1" applyAlignment="1">
      <alignment horizontal="right" vertical="center"/>
    </xf>
    <xf numFmtId="179" fontId="38" fillId="0" borderId="21" xfId="0" applyNumberFormat="1" applyFont="1" applyFill="1" applyBorder="1" applyAlignment="1">
      <alignment horizontal="right" vertical="center"/>
    </xf>
    <xf numFmtId="178" fontId="38" fillId="0" borderId="79" xfId="0" applyNumberFormat="1" applyFont="1" applyFill="1" applyBorder="1" applyAlignment="1">
      <alignment horizontal="right" vertical="center"/>
    </xf>
    <xf numFmtId="179" fontId="38" fillId="0" borderId="79" xfId="0" applyNumberFormat="1" applyFont="1" applyFill="1" applyBorder="1" applyAlignment="1">
      <alignment horizontal="right" vertical="center"/>
    </xf>
    <xf numFmtId="179" fontId="38" fillId="0" borderId="4" xfId="0" applyNumberFormat="1" applyFont="1" applyFill="1" applyBorder="1" applyAlignment="1">
      <alignment horizontal="right" vertical="center"/>
    </xf>
    <xf numFmtId="178" fontId="42" fillId="0" borderId="28" xfId="1148" applyNumberFormat="1" applyFont="1" applyFill="1" applyBorder="1" applyAlignment="1" applyProtection="1">
      <alignment horizontal="right" vertical="center" shrinkToFit="1"/>
      <protection locked="0"/>
    </xf>
    <xf numFmtId="178" fontId="42" fillId="0" borderId="24" xfId="1148" applyNumberFormat="1" applyFont="1" applyFill="1" applyBorder="1" applyAlignment="1" applyProtection="1">
      <alignment horizontal="right" vertical="center" shrinkToFit="1"/>
      <protection locked="0"/>
    </xf>
    <xf numFmtId="178" fontId="42" fillId="0" borderId="19" xfId="1148" applyNumberFormat="1" applyFont="1" applyFill="1" applyBorder="1" applyAlignment="1" applyProtection="1">
      <alignment horizontal="right" vertical="center" shrinkToFit="1"/>
      <protection locked="0"/>
    </xf>
    <xf numFmtId="178" fontId="42" fillId="0" borderId="33" xfId="1148" applyNumberFormat="1" applyFont="1" applyFill="1" applyBorder="1" applyAlignment="1" applyProtection="1">
      <alignment horizontal="right" vertical="center" shrinkToFit="1"/>
      <protection locked="0"/>
    </xf>
    <xf numFmtId="178" fontId="38" fillId="0" borderId="4" xfId="0" applyNumberFormat="1" applyFont="1" applyFill="1" applyBorder="1" applyAlignment="1">
      <alignment horizontal="right" vertical="center" shrinkToFit="1"/>
    </xf>
    <xf numFmtId="178" fontId="38" fillId="0" borderId="4" xfId="0" applyNumberFormat="1" applyFont="1" applyBorder="1" applyAlignment="1">
      <alignment horizontal="right" vertical="center" shrinkToFit="1"/>
    </xf>
    <xf numFmtId="178" fontId="38" fillId="0" borderId="4" xfId="1" applyNumberFormat="1" applyFont="1" applyBorder="1" applyAlignment="1">
      <alignment horizontal="right" vertical="center" shrinkToFit="1"/>
    </xf>
    <xf numFmtId="178" fontId="38" fillId="0" borderId="32" xfId="0" applyNumberFormat="1" applyFont="1" applyBorder="1" applyAlignment="1">
      <alignment horizontal="right" vertical="center" shrinkToFit="1"/>
    </xf>
    <xf numFmtId="178" fontId="38" fillId="0" borderId="51" xfId="1" applyNumberFormat="1" applyFont="1" applyBorder="1" applyAlignment="1">
      <alignment horizontal="right" vertical="center" shrinkToFit="1"/>
    </xf>
    <xf numFmtId="178" fontId="38" fillId="0" borderId="52" xfId="0" applyNumberFormat="1" applyFont="1" applyBorder="1" applyAlignment="1">
      <alignment horizontal="right" vertical="center" shrinkToFit="1"/>
    </xf>
    <xf numFmtId="178" fontId="38" fillId="0" borderId="7" xfId="0" applyNumberFormat="1" applyFont="1" applyFill="1" applyBorder="1" applyAlignment="1">
      <alignment horizontal="right" vertical="center" shrinkToFit="1"/>
    </xf>
    <xf numFmtId="178" fontId="38" fillId="0" borderId="7" xfId="0" applyNumberFormat="1" applyFont="1" applyBorder="1" applyAlignment="1">
      <alignment horizontal="right" vertical="center" shrinkToFit="1"/>
    </xf>
    <xf numFmtId="178" fontId="38" fillId="0" borderId="31" xfId="0" applyNumberFormat="1" applyFont="1" applyBorder="1" applyAlignment="1">
      <alignment horizontal="right" vertical="center" shrinkToFit="1"/>
    </xf>
    <xf numFmtId="178" fontId="38" fillId="0" borderId="48" xfId="0" applyNumberFormat="1" applyFont="1" applyBorder="1" applyAlignment="1">
      <alignment horizontal="right" vertical="center" shrinkToFit="1"/>
    </xf>
    <xf numFmtId="178" fontId="38" fillId="0" borderId="49" xfId="0" applyNumberFormat="1" applyFont="1" applyBorder="1" applyAlignment="1">
      <alignment horizontal="right" vertical="center" shrinkToFit="1"/>
    </xf>
    <xf numFmtId="178" fontId="38" fillId="0" borderId="48" xfId="1" applyNumberFormat="1" applyFont="1" applyBorder="1" applyAlignment="1">
      <alignment horizontal="right" vertical="center" shrinkToFit="1"/>
    </xf>
    <xf numFmtId="178" fontId="38" fillId="0" borderId="49" xfId="1" applyNumberFormat="1" applyFont="1" applyBorder="1" applyAlignment="1">
      <alignment horizontal="right" vertical="center" shrinkToFit="1"/>
    </xf>
    <xf numFmtId="178" fontId="38" fillId="0" borderId="32" xfId="0" applyNumberFormat="1" applyFont="1" applyFill="1" applyBorder="1" applyAlignment="1">
      <alignment horizontal="right" vertical="center" shrinkToFit="1"/>
    </xf>
    <xf numFmtId="178" fontId="38" fillId="0" borderId="52" xfId="0" applyNumberFormat="1" applyFont="1" applyFill="1" applyBorder="1" applyAlignment="1">
      <alignment horizontal="right" vertical="center" shrinkToFit="1"/>
    </xf>
    <xf numFmtId="178" fontId="38" fillId="0" borderId="52" xfId="1" applyNumberFormat="1" applyFont="1" applyBorder="1" applyAlignment="1">
      <alignment horizontal="right" vertical="center" shrinkToFit="1"/>
    </xf>
    <xf numFmtId="178" fontId="38" fillId="0" borderId="3" xfId="0" applyNumberFormat="1" applyFont="1" applyFill="1" applyBorder="1" applyAlignment="1">
      <alignment horizontal="right" vertical="center" shrinkToFit="1"/>
    </xf>
    <xf numFmtId="178" fontId="38" fillId="0" borderId="3" xfId="1" applyNumberFormat="1" applyFont="1" applyFill="1" applyBorder="1" applyAlignment="1">
      <alignment horizontal="right" vertical="center" shrinkToFit="1"/>
    </xf>
    <xf numFmtId="178" fontId="38" fillId="0" borderId="3" xfId="0" applyNumberFormat="1" applyFont="1" applyBorder="1" applyAlignment="1">
      <alignment horizontal="right" vertical="center"/>
    </xf>
    <xf numFmtId="178" fontId="38" fillId="0" borderId="4" xfId="1" applyNumberFormat="1" applyFont="1" applyFill="1" applyBorder="1" applyAlignment="1">
      <alignment horizontal="right" vertical="center" shrinkToFit="1"/>
    </xf>
    <xf numFmtId="178" fontId="38" fillId="0" borderId="7" xfId="1" applyNumberFormat="1" applyFont="1" applyFill="1" applyBorder="1" applyAlignment="1">
      <alignment horizontal="right" vertical="center" shrinkToFit="1"/>
    </xf>
    <xf numFmtId="178" fontId="38" fillId="0" borderId="4" xfId="1740" applyNumberFormat="1" applyFont="1" applyFill="1" applyBorder="1" applyAlignment="1">
      <alignment horizontal="right" vertical="center"/>
    </xf>
    <xf numFmtId="184" fontId="46" fillId="0" borderId="3" xfId="0" applyNumberFormat="1" applyFont="1" applyFill="1" applyBorder="1" applyAlignment="1">
      <alignment horizontal="right" vertical="center"/>
    </xf>
    <xf numFmtId="184" fontId="38" fillId="0" borderId="3" xfId="0" applyNumberFormat="1" applyFont="1" applyFill="1" applyBorder="1" applyAlignment="1">
      <alignment horizontal="right" vertical="center"/>
    </xf>
    <xf numFmtId="184" fontId="38" fillId="0" borderId="4" xfId="0" applyNumberFormat="1" applyFont="1" applyFill="1" applyBorder="1" applyAlignment="1">
      <alignment horizontal="right" vertical="center"/>
    </xf>
    <xf numFmtId="184" fontId="38" fillId="0" borderId="7" xfId="0" applyNumberFormat="1" applyFont="1" applyFill="1" applyBorder="1" applyAlignment="1">
      <alignment horizontal="right" vertical="center"/>
    </xf>
    <xf numFmtId="178" fontId="38" fillId="0" borderId="44" xfId="0" applyNumberFormat="1" applyFont="1" applyBorder="1" applyAlignment="1">
      <alignment horizontal="right" vertical="center"/>
    </xf>
    <xf numFmtId="178" fontId="38" fillId="0" borderId="61" xfId="0" applyNumberFormat="1" applyFont="1" applyBorder="1" applyAlignment="1">
      <alignment horizontal="right" vertical="center"/>
    </xf>
    <xf numFmtId="178" fontId="38" fillId="0" borderId="39" xfId="0" applyNumberFormat="1" applyFont="1" applyBorder="1" applyAlignment="1">
      <alignment horizontal="right" vertical="center"/>
    </xf>
    <xf numFmtId="184" fontId="38" fillId="0" borderId="44" xfId="0" applyNumberFormat="1" applyFont="1" applyBorder="1" applyAlignment="1">
      <alignment horizontal="right" vertical="center"/>
    </xf>
    <xf numFmtId="184" fontId="38" fillId="0" borderId="61" xfId="0" applyNumberFormat="1" applyFont="1" applyBorder="1" applyAlignment="1">
      <alignment horizontal="right" vertical="center"/>
    </xf>
    <xf numFmtId="184" fontId="38" fillId="0" borderId="39" xfId="0" applyNumberFormat="1" applyFont="1" applyBorder="1" applyAlignment="1">
      <alignment horizontal="right" vertical="center"/>
    </xf>
    <xf numFmtId="178" fontId="38" fillId="0" borderId="4" xfId="0" applyNumberFormat="1" applyFont="1" applyFill="1" applyBorder="1" applyAlignment="1">
      <alignment horizontal="right" vertical="center"/>
    </xf>
    <xf numFmtId="178" fontId="38" fillId="0" borderId="79" xfId="1" applyNumberFormat="1" applyFont="1" applyFill="1" applyBorder="1" applyAlignment="1">
      <alignment horizontal="right" vertical="center" shrinkToFit="1"/>
    </xf>
    <xf numFmtId="178" fontId="38" fillId="0" borderId="31" xfId="1" applyNumberFormat="1" applyFont="1" applyFill="1" applyBorder="1" applyAlignment="1">
      <alignment horizontal="right" vertical="center" shrinkToFit="1"/>
    </xf>
    <xf numFmtId="178" fontId="38" fillId="0" borderId="56" xfId="1" applyNumberFormat="1" applyFont="1" applyFill="1" applyBorder="1" applyAlignment="1">
      <alignment horizontal="right" vertical="center" shrinkToFit="1"/>
    </xf>
    <xf numFmtId="178" fontId="38" fillId="0" borderId="32" xfId="1" applyNumberFormat="1" applyFont="1" applyFill="1" applyBorder="1" applyAlignment="1">
      <alignment horizontal="right" vertical="center" shrinkToFit="1"/>
    </xf>
    <xf numFmtId="178" fontId="38" fillId="0" borderId="44" xfId="0" applyNumberFormat="1" applyFont="1" applyFill="1" applyBorder="1" applyAlignment="1">
      <alignment horizontal="right" vertical="center"/>
    </xf>
    <xf numFmtId="178" fontId="38" fillId="0" borderId="61" xfId="0" applyNumberFormat="1" applyFont="1" applyFill="1" applyBorder="1" applyAlignment="1">
      <alignment horizontal="right" vertical="center"/>
    </xf>
    <xf numFmtId="178" fontId="38" fillId="0" borderId="39" xfId="0" applyNumberFormat="1" applyFont="1" applyFill="1" applyBorder="1" applyAlignment="1">
      <alignment horizontal="right" vertical="center"/>
    </xf>
    <xf numFmtId="0" fontId="38" fillId="28" borderId="18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 wrapText="1"/>
    </xf>
    <xf numFmtId="179" fontId="46" fillId="0" borderId="3" xfId="1740" applyNumberFormat="1" applyFont="1" applyFill="1" applyBorder="1" applyAlignment="1">
      <alignment horizontal="right" vertical="center"/>
    </xf>
    <xf numFmtId="178" fontId="38" fillId="0" borderId="31" xfId="0" applyNumberFormat="1" applyFont="1" applyFill="1" applyBorder="1" applyAlignment="1">
      <alignment horizontal="right" vertical="center" shrinkToFit="1"/>
    </xf>
    <xf numFmtId="178" fontId="38" fillId="0" borderId="49" xfId="0" applyNumberFormat="1" applyFont="1" applyFill="1" applyBorder="1" applyAlignment="1">
      <alignment horizontal="right" vertical="center" shrinkToFit="1"/>
    </xf>
    <xf numFmtId="178" fontId="38" fillId="0" borderId="57" xfId="0" applyNumberFormat="1" applyFont="1" applyFill="1" applyBorder="1" applyAlignment="1">
      <alignment horizontal="right" vertical="center" shrinkToFit="1"/>
    </xf>
    <xf numFmtId="178" fontId="38" fillId="0" borderId="58" xfId="1" applyNumberFormat="1" applyFont="1" applyFill="1" applyBorder="1" applyAlignment="1">
      <alignment horizontal="right" vertical="center" shrinkToFit="1"/>
    </xf>
    <xf numFmtId="178" fontId="38" fillId="0" borderId="59" xfId="0" applyNumberFormat="1" applyFont="1" applyFill="1" applyBorder="1" applyAlignment="1">
      <alignment horizontal="right" vertical="center" shrinkToFit="1"/>
    </xf>
    <xf numFmtId="179" fontId="42" fillId="0" borderId="4" xfId="1740" applyNumberFormat="1" applyFont="1" applyFill="1" applyBorder="1" applyAlignment="1" applyProtection="1">
      <alignment horizontal="right" vertical="center"/>
      <protection locked="0"/>
    </xf>
    <xf numFmtId="0" fontId="38" fillId="28" borderId="19" xfId="0" applyFont="1" applyFill="1" applyBorder="1" applyAlignment="1">
      <alignment horizontal="center" vertical="center"/>
    </xf>
    <xf numFmtId="0" fontId="38" fillId="28" borderId="18" xfId="0" applyFont="1" applyFill="1" applyBorder="1" applyAlignment="1">
      <alignment horizontal="center" vertical="center"/>
    </xf>
    <xf numFmtId="38" fontId="38" fillId="0" borderId="3" xfId="1" applyFont="1" applyFill="1" applyBorder="1">
      <alignment vertical="center"/>
    </xf>
    <xf numFmtId="0" fontId="38" fillId="28" borderId="3" xfId="0" applyFont="1" applyFill="1" applyBorder="1" applyAlignment="1">
      <alignment horizontal="center" vertical="center"/>
    </xf>
    <xf numFmtId="178" fontId="38" fillId="0" borderId="7" xfId="1" applyNumberFormat="1" applyFont="1" applyBorder="1" applyAlignment="1">
      <alignment horizontal="right" vertical="center" shrinkToFit="1"/>
    </xf>
    <xf numFmtId="179" fontId="38" fillId="0" borderId="83" xfId="1740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 wrapText="1"/>
    </xf>
    <xf numFmtId="0" fontId="38" fillId="28" borderId="4" xfId="0" applyFont="1" applyFill="1" applyBorder="1" applyAlignment="1">
      <alignment horizontal="center" vertical="center"/>
    </xf>
    <xf numFmtId="0" fontId="38" fillId="28" borderId="21" xfId="0" applyFont="1" applyFill="1" applyBorder="1" applyAlignment="1">
      <alignment horizontal="center" vertical="center"/>
    </xf>
    <xf numFmtId="0" fontId="38" fillId="28" borderId="19" xfId="0" applyFont="1" applyFill="1" applyBorder="1" applyAlignment="1">
      <alignment horizontal="center" vertical="center"/>
    </xf>
    <xf numFmtId="0" fontId="38" fillId="28" borderId="17" xfId="0" applyFont="1" applyFill="1" applyBorder="1" applyAlignment="1">
      <alignment horizontal="center" vertical="center"/>
    </xf>
    <xf numFmtId="0" fontId="38" fillId="28" borderId="18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 shrinkToFit="1"/>
    </xf>
    <xf numFmtId="0" fontId="38" fillId="28" borderId="81" xfId="0" applyFont="1" applyFill="1" applyBorder="1" applyAlignment="1">
      <alignment horizontal="center" vertical="center"/>
    </xf>
    <xf numFmtId="0" fontId="38" fillId="28" borderId="82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 shrinkToFit="1"/>
    </xf>
    <xf numFmtId="0" fontId="38" fillId="0" borderId="7" xfId="0" applyFont="1" applyBorder="1" applyAlignment="1">
      <alignment horizontal="center" vertical="center" shrinkToFit="1"/>
    </xf>
    <xf numFmtId="0" fontId="38" fillId="28" borderId="4" xfId="0" applyFont="1" applyFill="1" applyBorder="1" applyAlignment="1">
      <alignment horizontal="center" vertical="center" shrinkToFit="1"/>
    </xf>
    <xf numFmtId="0" fontId="38" fillId="28" borderId="21" xfId="0" applyFont="1" applyFill="1" applyBorder="1" applyAlignment="1">
      <alignment horizontal="center" vertical="center" shrinkToFit="1"/>
    </xf>
    <xf numFmtId="0" fontId="38" fillId="28" borderId="4" xfId="0" applyFont="1" applyFill="1" applyBorder="1" applyAlignment="1">
      <alignment horizontal="center" vertical="center" wrapText="1"/>
    </xf>
    <xf numFmtId="0" fontId="38" fillId="28" borderId="21" xfId="0" applyFont="1" applyFill="1" applyBorder="1" applyAlignment="1">
      <alignment horizontal="center" vertical="center" wrapText="1"/>
    </xf>
    <xf numFmtId="38" fontId="46" fillId="0" borderId="78" xfId="0" applyNumberFormat="1" applyFont="1" applyFill="1" applyBorder="1" applyAlignment="1">
      <alignment horizontal="center" vertical="center"/>
    </xf>
    <xf numFmtId="38" fontId="46" fillId="0" borderId="45" xfId="0" applyNumberFormat="1" applyFont="1" applyFill="1" applyBorder="1" applyAlignment="1">
      <alignment horizontal="center" vertical="center"/>
    </xf>
    <xf numFmtId="38" fontId="38" fillId="0" borderId="38" xfId="0" applyNumberFormat="1" applyFont="1" applyFill="1" applyBorder="1" applyAlignment="1">
      <alignment horizontal="center" vertical="center"/>
    </xf>
    <xf numFmtId="38" fontId="38" fillId="0" borderId="22" xfId="0" applyNumberFormat="1" applyFont="1" applyFill="1" applyBorder="1" applyAlignment="1">
      <alignment horizontal="center" vertical="center"/>
    </xf>
    <xf numFmtId="38" fontId="38" fillId="0" borderId="78" xfId="0" applyNumberFormat="1" applyFont="1" applyFill="1" applyBorder="1" applyAlignment="1">
      <alignment horizontal="center" vertical="center"/>
    </xf>
    <xf numFmtId="38" fontId="38" fillId="0" borderId="45" xfId="0" applyNumberFormat="1" applyFont="1" applyFill="1" applyBorder="1" applyAlignment="1">
      <alignment horizontal="center" vertical="center"/>
    </xf>
    <xf numFmtId="38" fontId="46" fillId="0" borderId="25" xfId="0" applyNumberFormat="1" applyFont="1" applyFill="1" applyBorder="1" applyAlignment="1">
      <alignment horizontal="center" vertical="center"/>
    </xf>
    <xf numFmtId="38" fontId="38" fillId="0" borderId="25" xfId="0" applyNumberFormat="1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/>
    </xf>
    <xf numFmtId="0" fontId="38" fillId="28" borderId="80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 wrapText="1"/>
    </xf>
    <xf numFmtId="0" fontId="38" fillId="28" borderId="53" xfId="0" applyFont="1" applyFill="1" applyBorder="1" applyAlignment="1">
      <alignment horizontal="center" vertical="center"/>
    </xf>
    <xf numFmtId="0" fontId="38" fillId="28" borderId="54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 shrinkToFit="1"/>
    </xf>
    <xf numFmtId="0" fontId="38" fillId="0" borderId="6" xfId="0" applyFont="1" applyFill="1" applyBorder="1" applyAlignment="1">
      <alignment horizontal="center" vertical="center" shrinkToFit="1"/>
    </xf>
    <xf numFmtId="0" fontId="38" fillId="28" borderId="19" xfId="0" applyFont="1" applyFill="1" applyBorder="1" applyAlignment="1">
      <alignment horizontal="center" vertical="center" wrapText="1"/>
    </xf>
    <xf numFmtId="0" fontId="38" fillId="28" borderId="17" xfId="0" applyFont="1" applyFill="1" applyBorder="1" applyAlignment="1">
      <alignment horizontal="center" vertical="center" wrapText="1"/>
    </xf>
    <xf numFmtId="0" fontId="38" fillId="28" borderId="18" xfId="0" applyFont="1" applyFill="1" applyBorder="1" applyAlignment="1">
      <alignment horizontal="center" vertical="center" wrapText="1"/>
    </xf>
    <xf numFmtId="0" fontId="35" fillId="28" borderId="81" xfId="0" applyFont="1" applyFill="1" applyBorder="1" applyAlignment="1">
      <alignment horizontal="center" vertical="center"/>
    </xf>
    <xf numFmtId="0" fontId="35" fillId="28" borderId="82" xfId="0" applyFont="1" applyFill="1" applyBorder="1" applyAlignment="1">
      <alignment horizontal="center" vertical="center"/>
    </xf>
    <xf numFmtId="0" fontId="38" fillId="34" borderId="19" xfId="0" applyFont="1" applyFill="1" applyBorder="1" applyAlignment="1">
      <alignment horizontal="center" vertical="center" wrapText="1"/>
    </xf>
    <xf numFmtId="0" fontId="38" fillId="34" borderId="17" xfId="0" applyFont="1" applyFill="1" applyBorder="1" applyAlignment="1">
      <alignment horizontal="center" vertical="center" wrapText="1"/>
    </xf>
    <xf numFmtId="0" fontId="38" fillId="34" borderId="18" xfId="0" applyFont="1" applyFill="1" applyBorder="1" applyAlignment="1">
      <alignment horizontal="center" vertical="center" wrapText="1"/>
    </xf>
    <xf numFmtId="0" fontId="38" fillId="34" borderId="19" xfId="0" applyFont="1" applyFill="1" applyBorder="1" applyAlignment="1">
      <alignment horizontal="center" vertical="center"/>
    </xf>
    <xf numFmtId="0" fontId="38" fillId="34" borderId="17" xfId="0" applyFont="1" applyFill="1" applyBorder="1" applyAlignment="1">
      <alignment horizontal="center" vertical="center"/>
    </xf>
    <xf numFmtId="0" fontId="38" fillId="34" borderId="18" xfId="0" applyFont="1" applyFill="1" applyBorder="1" applyAlignment="1">
      <alignment horizontal="center" vertical="center"/>
    </xf>
    <xf numFmtId="0" fontId="38" fillId="34" borderId="80" xfId="0" applyFont="1" applyFill="1" applyBorder="1" applyAlignment="1">
      <alignment horizontal="center" vertical="center"/>
    </xf>
    <xf numFmtId="0" fontId="38" fillId="34" borderId="3" xfId="0" applyFont="1" applyFill="1" applyBorder="1" applyAlignment="1">
      <alignment horizontal="center" vertical="center"/>
    </xf>
    <xf numFmtId="0" fontId="35" fillId="28" borderId="80" xfId="0" applyFont="1" applyFill="1" applyBorder="1" applyAlignment="1">
      <alignment horizontal="center" vertical="center"/>
    </xf>
    <xf numFmtId="0" fontId="38" fillId="34" borderId="3" xfId="0" applyFont="1" applyFill="1" applyBorder="1" applyAlignment="1">
      <alignment horizontal="center" vertical="center" wrapText="1"/>
    </xf>
    <xf numFmtId="0" fontId="35" fillId="34" borderId="80" xfId="0" applyFont="1" applyFill="1" applyBorder="1" applyAlignment="1">
      <alignment horizontal="center" vertical="center"/>
    </xf>
  </cellXfs>
  <cellStyles count="1745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740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1" xr:uid="{00000000-0005-0000-0000-0000C3020000}"/>
    <cellStyle name="パーセント 2 2 3" xfId="1552" xr:uid="{00000000-0005-0000-0000-0000C4020000}"/>
    <cellStyle name="パーセント 2 3" xfId="708" xr:uid="{00000000-0005-0000-0000-0000C5020000}"/>
    <cellStyle name="パーセント 2 3 2" xfId="1553" xr:uid="{00000000-0005-0000-0000-0000C6020000}"/>
    <cellStyle name="パーセント 2 3 2 2" xfId="1554" xr:uid="{00000000-0005-0000-0000-0000C7020000}"/>
    <cellStyle name="パーセント 2 3 3" xfId="1555" xr:uid="{00000000-0005-0000-0000-0000C8020000}"/>
    <cellStyle name="パーセント 2 3 3 2" xfId="1556" xr:uid="{00000000-0005-0000-0000-0000C9020000}"/>
    <cellStyle name="パーセント 2 3 4" xfId="1557" xr:uid="{00000000-0005-0000-0000-0000CA020000}"/>
    <cellStyle name="パーセント 2 4" xfId="1558" xr:uid="{00000000-0005-0000-0000-0000CB020000}"/>
    <cellStyle name="パーセント 2 4 2" xfId="1549" xr:uid="{00000000-0005-0000-0000-0000CC020000}"/>
    <cellStyle name="パーセント 2 4 2 2" xfId="1559" xr:uid="{00000000-0005-0000-0000-0000CD020000}"/>
    <cellStyle name="パーセント 2 4 3" xfId="1560" xr:uid="{00000000-0005-0000-0000-0000CE020000}"/>
    <cellStyle name="パーセント 2 4 3 2" xfId="1561" xr:uid="{00000000-0005-0000-0000-0000CF020000}"/>
    <cellStyle name="パーセント 3" xfId="709" xr:uid="{00000000-0005-0000-0000-0000D0020000}"/>
    <cellStyle name="パーセント 3 2" xfId="1562" xr:uid="{00000000-0005-0000-0000-0000D1020000}"/>
    <cellStyle name="パーセント 3 3" xfId="1563" xr:uid="{00000000-0005-0000-0000-0000D2020000}"/>
    <cellStyle name="パーセント 3 3 2" xfId="1564" xr:uid="{00000000-0005-0000-0000-0000D3020000}"/>
    <cellStyle name="パーセント 3 3 2 2" xfId="1565" xr:uid="{00000000-0005-0000-0000-0000D4020000}"/>
    <cellStyle name="パーセント 3 3 3" xfId="1566" xr:uid="{00000000-0005-0000-0000-0000D5020000}"/>
    <cellStyle name="パーセント 3 3 3 2" xfId="1567" xr:uid="{00000000-0005-0000-0000-0000D6020000}"/>
    <cellStyle name="パーセント 3 3 4" xfId="1568" xr:uid="{00000000-0005-0000-0000-0000D7020000}"/>
    <cellStyle name="パーセント 3 4" xfId="1569" xr:uid="{00000000-0005-0000-0000-0000D8020000}"/>
    <cellStyle name="パーセント 3 4 2" xfId="1570" xr:uid="{00000000-0005-0000-0000-0000D9020000}"/>
    <cellStyle name="パーセント 3 5" xfId="1571" xr:uid="{00000000-0005-0000-0000-0000DA020000}"/>
    <cellStyle name="パーセント 3 5 2" xfId="1572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3" xr:uid="{00000000-0005-0000-0000-0000DE020000}"/>
    <cellStyle name="パーセント 7" xfId="1574" xr:uid="{00000000-0005-0000-0000-0000DF020000}"/>
    <cellStyle name="ハイパーリンク 2" xfId="1575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6" xr:uid="{00000000-0005-0000-0000-0000F3020000}"/>
    <cellStyle name="メモ 2 2 4 2" xfId="1577" xr:uid="{00000000-0005-0000-0000-0000F4020000}"/>
    <cellStyle name="メモ 2 2 5" xfId="1578" xr:uid="{00000000-0005-0000-0000-0000F5020000}"/>
    <cellStyle name="メモ 2 2 6" xfId="1579" xr:uid="{00000000-0005-0000-0000-0000F6020000}"/>
    <cellStyle name="メモ 2 2 6 2" xfId="1580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1" xr:uid="{00000000-0005-0000-0000-000005030000}"/>
    <cellStyle name="メモ 3 4 2" xfId="1582" xr:uid="{00000000-0005-0000-0000-000006030000}"/>
    <cellStyle name="メモ 3 5" xfId="1583" xr:uid="{00000000-0005-0000-0000-000007030000}"/>
    <cellStyle name="メモ 3 6" xfId="1584" xr:uid="{00000000-0005-0000-0000-000008030000}"/>
    <cellStyle name="メモ 3 6 2" xfId="1585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6" xr:uid="{00000000-0005-0000-0000-000011030000}"/>
    <cellStyle name="メモ 4 4 2" xfId="1587" xr:uid="{00000000-0005-0000-0000-000012030000}"/>
    <cellStyle name="メモ 4 5" xfId="1588" xr:uid="{00000000-0005-0000-0000-000013030000}"/>
    <cellStyle name="メモ 4 6" xfId="1589" xr:uid="{00000000-0005-0000-0000-000014030000}"/>
    <cellStyle name="メモ 4 6 2" xfId="1590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1" xr:uid="{00000000-0005-0000-0000-000062030000}"/>
    <cellStyle name="計算 2 2 4 2" xfId="1592" xr:uid="{00000000-0005-0000-0000-000063030000}"/>
    <cellStyle name="計算 2 2 5" xfId="1593" xr:uid="{00000000-0005-0000-0000-000064030000}"/>
    <cellStyle name="計算 2 2 6" xfId="1594" xr:uid="{00000000-0005-0000-0000-000065030000}"/>
    <cellStyle name="計算 2 2 6 2" xfId="1595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6" xr:uid="{00000000-0005-0000-0000-000074030000}"/>
    <cellStyle name="計算 3 4 2" xfId="1597" xr:uid="{00000000-0005-0000-0000-000075030000}"/>
    <cellStyle name="計算 3 5" xfId="1598" xr:uid="{00000000-0005-0000-0000-000076030000}"/>
    <cellStyle name="計算 3 6" xfId="1599" xr:uid="{00000000-0005-0000-0000-000077030000}"/>
    <cellStyle name="計算 3 6 2" xfId="1600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1" xr:uid="{00000000-0005-0000-0000-000080030000}"/>
    <cellStyle name="計算 4 4 2" xfId="1602" xr:uid="{00000000-0005-0000-0000-000081030000}"/>
    <cellStyle name="計算 4 5" xfId="1603" xr:uid="{00000000-0005-0000-0000-000082030000}"/>
    <cellStyle name="計算 4 6" xfId="1604" xr:uid="{00000000-0005-0000-0000-000083030000}"/>
    <cellStyle name="計算 4 6 2" xfId="1605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6" xr:uid="{00000000-0005-0000-0000-0000A8030000}"/>
    <cellStyle name="桁区切り 2 2 2 2 2" xfId="1607" xr:uid="{00000000-0005-0000-0000-0000A9030000}"/>
    <cellStyle name="桁区切り 2 2 2 3" xfId="1608" xr:uid="{00000000-0005-0000-0000-0000AA030000}"/>
    <cellStyle name="桁区切り 2 2 3" xfId="1609" xr:uid="{00000000-0005-0000-0000-0000AB030000}"/>
    <cellStyle name="桁区切り 2 2 3 2" xfId="1610" xr:uid="{00000000-0005-0000-0000-0000AC030000}"/>
    <cellStyle name="桁区切り 2 2 3 2 2" xfId="1611" xr:uid="{00000000-0005-0000-0000-0000AD030000}"/>
    <cellStyle name="桁区切り 2 2 3 3" xfId="1612" xr:uid="{00000000-0005-0000-0000-0000AE030000}"/>
    <cellStyle name="桁区切り 2 2 3 3 2" xfId="1613" xr:uid="{00000000-0005-0000-0000-0000AF030000}"/>
    <cellStyle name="桁区切り 2 2 3 4" xfId="1614" xr:uid="{00000000-0005-0000-0000-0000B0030000}"/>
    <cellStyle name="桁区切り 2 2 4" xfId="1615" xr:uid="{00000000-0005-0000-0000-0000B1030000}"/>
    <cellStyle name="桁区切り 2 3" xfId="855" xr:uid="{00000000-0005-0000-0000-0000B2030000}"/>
    <cellStyle name="桁区切り 2 3 2" xfId="1616" xr:uid="{00000000-0005-0000-0000-0000B3030000}"/>
    <cellStyle name="桁区切り 2 3 2 2" xfId="1617" xr:uid="{00000000-0005-0000-0000-0000B4030000}"/>
    <cellStyle name="桁区切り 2 3 3" xfId="1618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19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0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1" xr:uid="{00000000-0005-0000-0000-0000CA030000}"/>
    <cellStyle name="桁区切り 3 3 2" xfId="1622" xr:uid="{00000000-0005-0000-0000-0000CB030000}"/>
    <cellStyle name="桁区切り 3 3 2 2" xfId="1623" xr:uid="{00000000-0005-0000-0000-0000CC030000}"/>
    <cellStyle name="桁区切り 3 3 3" xfId="1624" xr:uid="{00000000-0005-0000-0000-0000CD030000}"/>
    <cellStyle name="桁区切り 3 4" xfId="1625" xr:uid="{00000000-0005-0000-0000-0000CE030000}"/>
    <cellStyle name="桁区切り 3 4 2" xfId="1626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7" xr:uid="{00000000-0005-0000-0000-0000D3030000}"/>
    <cellStyle name="桁区切り 4 2 2 2" xfId="1628" xr:uid="{00000000-0005-0000-0000-0000D4030000}"/>
    <cellStyle name="桁区切り 4 2 3" xfId="1629" xr:uid="{00000000-0005-0000-0000-0000D5030000}"/>
    <cellStyle name="桁区切り 4 3" xfId="1630" xr:uid="{00000000-0005-0000-0000-0000D6030000}"/>
    <cellStyle name="桁区切り 4 3 2" xfId="1631" xr:uid="{00000000-0005-0000-0000-0000D7030000}"/>
    <cellStyle name="桁区切り 4 4" xfId="1632" xr:uid="{00000000-0005-0000-0000-0000D8030000}"/>
    <cellStyle name="桁区切り 5" xfId="1434" xr:uid="{00000000-0005-0000-0000-0000D9030000}"/>
    <cellStyle name="桁区切り 5 2" xfId="1633" xr:uid="{00000000-0005-0000-0000-0000DA030000}"/>
    <cellStyle name="桁区切り 5 2 2" xfId="1634" xr:uid="{00000000-0005-0000-0000-0000DB030000}"/>
    <cellStyle name="桁区切り 5 3" xfId="1635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6" xr:uid="{00000000-0005-0000-0000-0000E1030000}"/>
    <cellStyle name="桁区切り 9 2" xfId="1637" xr:uid="{00000000-0005-0000-0000-0000E2030000}"/>
    <cellStyle name="桁区切り 9 2 2" xfId="1638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39" xr:uid="{00000000-0005-0000-0000-00005E040000}"/>
    <cellStyle name="集計 2 2 4 2" xfId="1640" xr:uid="{00000000-0005-0000-0000-00005F040000}"/>
    <cellStyle name="集計 2 2 5" xfId="1641" xr:uid="{00000000-0005-0000-0000-000060040000}"/>
    <cellStyle name="集計 2 2 5 2" xfId="1642" xr:uid="{00000000-0005-0000-0000-000061040000}"/>
    <cellStyle name="集計 2 2 6" xfId="1643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4" xr:uid="{00000000-0005-0000-0000-000070040000}"/>
    <cellStyle name="集計 3 4 2" xfId="1645" xr:uid="{00000000-0005-0000-0000-000071040000}"/>
    <cellStyle name="集計 3 5" xfId="1646" xr:uid="{00000000-0005-0000-0000-000072040000}"/>
    <cellStyle name="集計 3 5 2" xfId="1647" xr:uid="{00000000-0005-0000-0000-000073040000}"/>
    <cellStyle name="集計 3 6" xfId="1648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49" xr:uid="{00000000-0005-0000-0000-00007C040000}"/>
    <cellStyle name="集計 4 4 2" xfId="1650" xr:uid="{00000000-0005-0000-0000-00007D040000}"/>
    <cellStyle name="集計 4 5" xfId="1651" xr:uid="{00000000-0005-0000-0000-00007E040000}"/>
    <cellStyle name="集計 4 5 2" xfId="1652" xr:uid="{00000000-0005-0000-0000-00007F040000}"/>
    <cellStyle name="集計 4 6" xfId="1653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4" xr:uid="{00000000-0005-0000-0000-000098040000}"/>
    <cellStyle name="出力 2 2 4 2" xfId="1655" xr:uid="{00000000-0005-0000-0000-000099040000}"/>
    <cellStyle name="出力 2 2 5" xfId="1656" xr:uid="{00000000-0005-0000-0000-00009A040000}"/>
    <cellStyle name="出力 2 2 5 2" xfId="1657" xr:uid="{00000000-0005-0000-0000-00009B040000}"/>
    <cellStyle name="出力 2 2 6" xfId="1658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59" xr:uid="{00000000-0005-0000-0000-0000AA040000}"/>
    <cellStyle name="出力 3 4 2" xfId="1660" xr:uid="{00000000-0005-0000-0000-0000AB040000}"/>
    <cellStyle name="出力 3 5" xfId="1661" xr:uid="{00000000-0005-0000-0000-0000AC040000}"/>
    <cellStyle name="出力 3 5 2" xfId="1662" xr:uid="{00000000-0005-0000-0000-0000AD040000}"/>
    <cellStyle name="出力 3 6" xfId="1663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4" xr:uid="{00000000-0005-0000-0000-0000B6040000}"/>
    <cellStyle name="出力 4 4 2" xfId="1665" xr:uid="{00000000-0005-0000-0000-0000B7040000}"/>
    <cellStyle name="出力 4 5" xfId="1666" xr:uid="{00000000-0005-0000-0000-0000B8040000}"/>
    <cellStyle name="出力 4 5 2" xfId="1667" xr:uid="{00000000-0005-0000-0000-0000B9040000}"/>
    <cellStyle name="出力 4 6" xfId="1668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69" xr:uid="{00000000-0005-0000-0000-0000EF040000}"/>
    <cellStyle name="入力 2 2 4 2" xfId="1670" xr:uid="{00000000-0005-0000-0000-0000F0040000}"/>
    <cellStyle name="入力 2 2 5" xfId="1671" xr:uid="{00000000-0005-0000-0000-0000F1040000}"/>
    <cellStyle name="入力 2 2 6" xfId="1672" xr:uid="{00000000-0005-0000-0000-0000F2040000}"/>
    <cellStyle name="入力 2 2 6 2" xfId="1673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4" xr:uid="{00000000-0005-0000-0000-000001050000}"/>
    <cellStyle name="入力 3 4 2" xfId="1675" xr:uid="{00000000-0005-0000-0000-000002050000}"/>
    <cellStyle name="入力 3 5" xfId="1676" xr:uid="{00000000-0005-0000-0000-000003050000}"/>
    <cellStyle name="入力 3 6" xfId="1677" xr:uid="{00000000-0005-0000-0000-000004050000}"/>
    <cellStyle name="入力 3 6 2" xfId="1678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79" xr:uid="{00000000-0005-0000-0000-00000D050000}"/>
    <cellStyle name="入力 4 4 2" xfId="1680" xr:uid="{00000000-0005-0000-0000-00000E050000}"/>
    <cellStyle name="入力 4 5" xfId="1681" xr:uid="{00000000-0005-0000-0000-00000F050000}"/>
    <cellStyle name="入力 4 6" xfId="1682" xr:uid="{00000000-0005-0000-0000-000010050000}"/>
    <cellStyle name="入力 4 6 2" xfId="1683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4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741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5" xr:uid="{00000000-0005-0000-0000-0000B3050000}"/>
    <cellStyle name="標準 2 26 2" xfId="1686" xr:uid="{00000000-0005-0000-0000-0000B4050000}"/>
    <cellStyle name="標準 2 26 3" xfId="1742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87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88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89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74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74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0" xr:uid="{00000000-0005-0000-0000-000057060000}"/>
    <cellStyle name="標準 3 2 2 2 2" xfId="1691" xr:uid="{00000000-0005-0000-0000-000058060000}"/>
    <cellStyle name="標準 3 2 2 2 2 2" xfId="1692" xr:uid="{00000000-0005-0000-0000-000059060000}"/>
    <cellStyle name="標準 3 2 2 2 3" xfId="1693" xr:uid="{00000000-0005-0000-0000-00005A060000}"/>
    <cellStyle name="標準 3 2 2 3" xfId="1694" xr:uid="{00000000-0005-0000-0000-00005B060000}"/>
    <cellStyle name="標準 3 2 2 4" xfId="1695" xr:uid="{00000000-0005-0000-0000-00005C060000}"/>
    <cellStyle name="標準 3 2 2 5" xfId="1696" xr:uid="{00000000-0005-0000-0000-00005D060000}"/>
    <cellStyle name="標準 3 2 3" xfId="1697" xr:uid="{00000000-0005-0000-0000-00005E060000}"/>
    <cellStyle name="標準 3 2 3 2" xfId="1698" xr:uid="{00000000-0005-0000-0000-00005F060000}"/>
    <cellStyle name="標準 3 2 3 2 2" xfId="1699" xr:uid="{00000000-0005-0000-0000-000060060000}"/>
    <cellStyle name="標準 3 2 3 2 2 2" xfId="1700" xr:uid="{00000000-0005-0000-0000-000061060000}"/>
    <cellStyle name="標準 3 2 3 3" xfId="1701" xr:uid="{00000000-0005-0000-0000-000062060000}"/>
    <cellStyle name="標準 3 2 3 3 2" xfId="1702" xr:uid="{00000000-0005-0000-0000-000063060000}"/>
    <cellStyle name="標準 3 2 3 4" xfId="1703" xr:uid="{00000000-0005-0000-0000-000064060000}"/>
    <cellStyle name="標準 3 2 4" xfId="1704" xr:uid="{00000000-0005-0000-0000-000065060000}"/>
    <cellStyle name="標準 3 2 5" xfId="1705" xr:uid="{00000000-0005-0000-0000-000066060000}"/>
    <cellStyle name="標準 3 2 5 2" xfId="1706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07" xr:uid="{00000000-0005-0000-0000-000073060000}"/>
    <cellStyle name="標準 3 3 2 2" xfId="1708" xr:uid="{00000000-0005-0000-0000-000074060000}"/>
    <cellStyle name="標準 3 3 3" xfId="1709" xr:uid="{00000000-0005-0000-0000-000075060000}"/>
    <cellStyle name="標準 3 3 3 2" xfId="1710" xr:uid="{00000000-0005-0000-0000-000076060000}"/>
    <cellStyle name="標準 3 3 4" xfId="1711" xr:uid="{00000000-0005-0000-0000-000077060000}"/>
    <cellStyle name="標準 3 4" xfId="1322" xr:uid="{00000000-0005-0000-0000-000078060000}"/>
    <cellStyle name="標準 3 4 2" xfId="1712" xr:uid="{00000000-0005-0000-0000-000079060000}"/>
    <cellStyle name="標準 3 5" xfId="1323" xr:uid="{00000000-0005-0000-0000-00007A060000}"/>
    <cellStyle name="標準 3 5 2" xfId="1713" xr:uid="{00000000-0005-0000-0000-00007B060000}"/>
    <cellStyle name="標準 3 6" xfId="1324" xr:uid="{00000000-0005-0000-0000-00007C060000}"/>
    <cellStyle name="標準 3 6 2" xfId="1714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15" xr:uid="{00000000-0005-0000-0000-000084060000}"/>
    <cellStyle name="標準 4 2 3" xfId="1716" xr:uid="{00000000-0005-0000-0000-000085060000}"/>
    <cellStyle name="標準 4 2 3 2" xfId="1717" xr:uid="{00000000-0005-0000-0000-000086060000}"/>
    <cellStyle name="標準 4 2 4" xfId="1718" xr:uid="{00000000-0005-0000-0000-000087060000}"/>
    <cellStyle name="標準 4 3" xfId="1331" xr:uid="{00000000-0005-0000-0000-000088060000}"/>
    <cellStyle name="標準 4 3 2" xfId="1719" xr:uid="{00000000-0005-0000-0000-000089060000}"/>
    <cellStyle name="標準 4 3 2 2" xfId="1720" xr:uid="{00000000-0005-0000-0000-00008A060000}"/>
    <cellStyle name="標準 4 3 3" xfId="1721" xr:uid="{00000000-0005-0000-0000-00008B060000}"/>
    <cellStyle name="標準 4 3 3 2" xfId="1722" xr:uid="{00000000-0005-0000-0000-00008C060000}"/>
    <cellStyle name="標準 4 3 4" xfId="1723" xr:uid="{00000000-0005-0000-0000-00008D060000}"/>
    <cellStyle name="標準 4 3 5" xfId="1724" xr:uid="{00000000-0005-0000-0000-00008E060000}"/>
    <cellStyle name="標準 4 3 5 2" xfId="1725" xr:uid="{00000000-0005-0000-0000-00008F060000}"/>
    <cellStyle name="標準 4 4" xfId="1332" xr:uid="{00000000-0005-0000-0000-000090060000}"/>
    <cellStyle name="標準 4 4 2" xfId="1726" xr:uid="{00000000-0005-0000-0000-000091060000}"/>
    <cellStyle name="標準 4 5" xfId="1333" xr:uid="{00000000-0005-0000-0000-000092060000}"/>
    <cellStyle name="標準 4 5 2" xfId="1727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28" xr:uid="{00000000-0005-0000-0000-000096060000}"/>
    <cellStyle name="標準 5 2 2 2" xfId="1729" xr:uid="{00000000-0005-0000-0000-000097060000}"/>
    <cellStyle name="標準 5 2 3" xfId="1730" xr:uid="{00000000-0005-0000-0000-000098060000}"/>
    <cellStyle name="標準 5 3" xfId="1731" xr:uid="{00000000-0005-0000-0000-000099060000}"/>
    <cellStyle name="標準 5 3 2" xfId="1732" xr:uid="{00000000-0005-0000-0000-00009A060000}"/>
    <cellStyle name="標準 5 4" xfId="1733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4" xr:uid="{00000000-0005-0000-0000-0000A0060000}"/>
    <cellStyle name="標準 6 3" xfId="1340" xr:uid="{00000000-0005-0000-0000-0000A1060000}"/>
    <cellStyle name="標準 6 3 2" xfId="1735" xr:uid="{00000000-0005-0000-0000-0000A2060000}"/>
    <cellStyle name="標準 6 3 3" xfId="1736" xr:uid="{00000000-0005-0000-0000-0000A3060000}"/>
    <cellStyle name="標準 6 3 3 2" xfId="1737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38" xr:uid="{00000000-0005-0000-0000-0000B5060000}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39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240"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</dxfs>
  <tableStyles count="0" defaultTableStyle="TableStyleMedium2" defaultPivotStyle="PivotStyleLight16"/>
  <colors>
    <mruColors>
      <color rgb="FF868686"/>
      <color rgb="FFFFCCCC"/>
      <color rgb="FF002060"/>
      <color rgb="FF000000"/>
      <color rgb="FFD9D9D9"/>
      <color rgb="FF7F7F7F"/>
      <color rgb="FF86867F"/>
      <color rgb="FFF2F2F2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75432086876486E-2"/>
          <c:y val="0.14177950684145685"/>
          <c:w val="0.90213347331583549"/>
          <c:h val="0.70768402712783318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被保険者数!$E$3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CCCC"/>
            </a:solidFill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被保険者数!$E$5:$E$11</c:f>
              <c:numCache>
                <c:formatCode>General</c:formatCode>
                <c:ptCount val="7"/>
                <c:pt idx="0">
                  <c:v>1172</c:v>
                </c:pt>
                <c:pt idx="1">
                  <c:v>3396</c:v>
                </c:pt>
                <c:pt idx="2">
                  <c:v>260469</c:v>
                </c:pt>
                <c:pt idx="3">
                  <c:v>211620</c:v>
                </c:pt>
                <c:pt idx="4">
                  <c:v>146248</c:v>
                </c:pt>
                <c:pt idx="5">
                  <c:v>72063</c:v>
                </c:pt>
                <c:pt idx="6">
                  <c:v>27296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480"/>
        <c:axId val="337137600"/>
      </c:barChart>
      <c:barChart>
        <c:barDir val="bar"/>
        <c:grouping val="clustered"/>
        <c:varyColors val="0"/>
        <c:ser>
          <c:idx val="3"/>
          <c:order val="0"/>
          <c:tx>
            <c:strRef>
              <c:f>被保険者数!$C$3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2"/>
              <c:layout>
                <c:manualLayout>
                  <c:x val="-7.87711697518708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3-49C8-900F-6B3DC3499D5E}"/>
                </c:ext>
              </c:extLst>
            </c:dLbl>
            <c:dLbl>
              <c:idx val="4"/>
              <c:layout>
                <c:manualLayout>
                  <c:x val="-3.55555555555555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7C-447C-AC1C-6C437F7DC142}"/>
                </c:ext>
              </c:extLst>
            </c:dLbl>
            <c:dLbl>
              <c:idx val="6"/>
              <c:layout>
                <c:manualLayout>
                  <c:x val="-5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C-4F65-BCB2-4F5526B7B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被保険者数!$C$5:$C$11</c:f>
              <c:numCache>
                <c:formatCode>General</c:formatCode>
                <c:ptCount val="7"/>
                <c:pt idx="0">
                  <c:v>1779</c:v>
                </c:pt>
                <c:pt idx="1">
                  <c:v>4477</c:v>
                </c:pt>
                <c:pt idx="2">
                  <c:v>201539</c:v>
                </c:pt>
                <c:pt idx="3">
                  <c:v>151748</c:v>
                </c:pt>
                <c:pt idx="4">
                  <c:v>82753</c:v>
                </c:pt>
                <c:pt idx="5">
                  <c:v>27673</c:v>
                </c:pt>
                <c:pt idx="6">
                  <c:v>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968"/>
        <c:axId val="337138176"/>
      </c:barChart>
      <c:catAx>
        <c:axId val="1876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solidFill>
            <a:srgbClr val="FFFFFF"/>
          </a:solidFill>
          <a:ln>
            <a:solidFill>
              <a:srgbClr val="D9D9D9"/>
            </a:solidFill>
          </a:ln>
        </c:spPr>
        <c:txPr>
          <a:bodyPr rot="0"/>
          <a:lstStyle/>
          <a:p>
            <a:pPr>
              <a:defRPr sz="9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337137600"/>
        <c:crossesAt val="0"/>
        <c:auto val="1"/>
        <c:lblAlgn val="ctr"/>
        <c:lblOffset val="0"/>
        <c:tickLblSkip val="1"/>
        <c:noMultiLvlLbl val="0"/>
      </c:catAx>
      <c:valAx>
        <c:axId val="337137600"/>
        <c:scaling>
          <c:orientation val="minMax"/>
          <c:max val="400000"/>
          <c:min val="-50000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 b="1" i="0" u="none" strike="noStrike" baseline="0">
                    <a:effectLst/>
                  </a:rPr>
                  <a:t>人数</a:t>
                </a:r>
                <a:r>
                  <a:rPr lang="ja-JP" altLang="ja-JP" sz="1000" b="1" i="0" baseline="0">
                    <a:effectLst/>
                  </a:rPr>
                  <a:t>（</a:t>
                </a:r>
                <a:r>
                  <a:rPr lang="ja-JP" altLang="en-US" sz="1000" b="1" i="0" baseline="0">
                    <a:effectLst/>
                  </a:rPr>
                  <a:t>人</a:t>
                </a:r>
                <a:r>
                  <a:rPr lang="ja-JP" altLang="ja-JP" sz="1000" b="1" i="0" baseline="0">
                    <a:effectLst/>
                  </a:rPr>
                  <a:t>）</a:t>
                </a:r>
                <a:endParaRPr lang="ja-JP" altLang="ja-JP" sz="1000" b="1">
                  <a:effectLst/>
                </a:endParaRPr>
              </a:p>
            </c:rich>
          </c:tx>
          <c:layout>
            <c:manualLayout>
              <c:xMode val="edge"/>
              <c:yMode val="edge"/>
              <c:x val="8.3653485621989557E-3"/>
              <c:y val="0.92653190146683251"/>
            </c:manualLayout>
          </c:layout>
          <c:overlay val="0"/>
          <c:spPr>
            <a:noFill/>
          </c:spPr>
        </c:title>
        <c:numFmt formatCode="#,##0_);" sourceLinked="0"/>
        <c:majorTickMark val="out"/>
        <c:minorTickMark val="none"/>
        <c:tickLblPos val="high"/>
        <c:spPr>
          <a:ln/>
        </c:spPr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876480"/>
        <c:crosses val="autoZero"/>
        <c:crossBetween val="between"/>
        <c:majorUnit val="100000"/>
      </c:valAx>
      <c:valAx>
        <c:axId val="337138176"/>
        <c:scaling>
          <c:orientation val="maxMin"/>
          <c:max val="400000"/>
          <c:min val="-500000"/>
        </c:scaling>
        <c:delete val="0"/>
        <c:axPos val="t"/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人数</a:t>
                </a:r>
                <a:r>
                  <a:rPr lang="ja-JP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（</a:t>
                </a:r>
                <a:r>
                  <a:rPr lang="ja-JP" altLang="en-US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人</a:t>
                </a:r>
                <a:r>
                  <a:rPr lang="en-US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)</a:t>
                </a:r>
                <a:endParaRPr lang="ja-JP" altLang="ja-JP" sz="1000" b="1">
                  <a:effectLst/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.89878114307733437"/>
              <c:y val="1.9471102716544588E-2"/>
            </c:manualLayout>
          </c:layout>
          <c:overlay val="0"/>
          <c:spPr>
            <a:noFill/>
          </c:spPr>
        </c:title>
        <c:numFmt formatCode="#,##0_);" sourceLinked="0"/>
        <c:majorTickMark val="in"/>
        <c:minorTickMark val="none"/>
        <c:tickLblPos val="low"/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003968"/>
        <c:crosses val="max"/>
        <c:crossBetween val="between"/>
        <c:majorUnit val="100000"/>
      </c:valAx>
      <c:catAx>
        <c:axId val="2003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37138176"/>
        <c:crossesAt val="0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rgbClr val="A5A5A5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4803149606299213" l="0.70866141732283472" r="0.19685039370078741" t="0.74803149606299213" header="0.31496062992125984" footer="0.31496062992125984"/>
    <c:pageSetup paperSize="9"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疾病別死因割合!$I$16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4116078228450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4E-4205-B0B7-AA6C103E20E7}"/>
                </c:ext>
              </c:extLst>
            </c:dLbl>
            <c:dLbl>
              <c:idx val="1"/>
              <c:layout>
                <c:manualLayout>
                  <c:x val="0"/>
                  <c:y val="7.41160782284506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4E-4205-B0B7-AA6C103E20E7}"/>
                </c:ext>
              </c:extLst>
            </c:dLbl>
            <c:dLbl>
              <c:idx val="2"/>
              <c:layout>
                <c:manualLayout>
                  <c:x val="-5.6845097110374233E-3"/>
                  <c:y val="-2.9650321899161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90-46D6-8581-9229B9C3923E}"/>
                </c:ext>
              </c:extLst>
            </c:dLbl>
            <c:dLbl>
              <c:idx val="3"/>
              <c:layout>
                <c:manualLayout>
                  <c:x val="0"/>
                  <c:y val="7.41160782284506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4E-4205-B0B7-AA6C103E20E7}"/>
                </c:ext>
              </c:extLst>
            </c:dLbl>
            <c:dLbl>
              <c:idx val="4"/>
              <c:layout>
                <c:manualLayout>
                  <c:x val="0"/>
                  <c:y val="7.41160782284506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4E-4205-B0B7-AA6C103E20E7}"/>
                </c:ext>
              </c:extLst>
            </c:dLbl>
            <c:dLbl>
              <c:idx val="5"/>
              <c:layout>
                <c:manualLayout>
                  <c:x val="0"/>
                  <c:y val="7.411607822844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4E-4205-B0B7-AA6C103E2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疾病別死因割合!$D$4:$D$9</c:f>
              <c:numCache>
                <c:formatCode>0.0%</c:formatCode>
                <c:ptCount val="6"/>
                <c:pt idx="0">
                  <c:v>0.51200000000000001</c:v>
                </c:pt>
                <c:pt idx="1">
                  <c:v>0.28999999999999998</c:v>
                </c:pt>
                <c:pt idx="2">
                  <c:v>0.112</c:v>
                </c:pt>
                <c:pt idx="3">
                  <c:v>2.9000000000000001E-2</c:v>
                </c:pt>
                <c:pt idx="4">
                  <c:v>3.9E-2</c:v>
                </c:pt>
                <c:pt idx="5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0-46D6-8581-9229B9C3923E}"/>
            </c:ext>
          </c:extLst>
        </c:ser>
        <c:ser>
          <c:idx val="2"/>
          <c:order val="1"/>
          <c:tx>
            <c:strRef>
              <c:f>疾病別死因割合!$E$3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疾病別死因割合!$E$4:$E$9</c:f>
              <c:numCache>
                <c:formatCode>0.0%</c:formatCode>
                <c:ptCount val="6"/>
                <c:pt idx="0">
                  <c:v>0.51700000000000002</c:v>
                </c:pt>
                <c:pt idx="1">
                  <c:v>0.27800000000000002</c:v>
                </c:pt>
                <c:pt idx="2">
                  <c:v>0.126</c:v>
                </c:pt>
                <c:pt idx="3">
                  <c:v>2.9000000000000001E-2</c:v>
                </c:pt>
                <c:pt idx="4">
                  <c:v>3.2000000000000001E-2</c:v>
                </c:pt>
                <c:pt idx="5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0-46D6-8581-9229B9C3923E}"/>
            </c:ext>
          </c:extLst>
        </c:ser>
        <c:ser>
          <c:idx val="3"/>
          <c:order val="2"/>
          <c:tx>
            <c:strRef>
              <c:f>疾病別死因割合!$F$3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疾病別死因割合!$F$4:$F$9</c:f>
              <c:numCache>
                <c:formatCode>0.0%</c:formatCode>
                <c:ptCount val="6"/>
                <c:pt idx="0">
                  <c:v>0.498</c:v>
                </c:pt>
                <c:pt idx="1">
                  <c:v>0.27800000000000002</c:v>
                </c:pt>
                <c:pt idx="2">
                  <c:v>0.14399999999999999</c:v>
                </c:pt>
                <c:pt idx="3">
                  <c:v>2.7E-2</c:v>
                </c:pt>
                <c:pt idx="4">
                  <c:v>3.5000000000000003E-2</c:v>
                </c:pt>
                <c:pt idx="5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0-46D6-8581-9229B9C39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21824"/>
        <c:axId val="456554688"/>
      </c:barChart>
      <c:catAx>
        <c:axId val="2958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6554688"/>
        <c:crosses val="autoZero"/>
        <c:auto val="1"/>
        <c:lblAlgn val="ctr"/>
        <c:lblOffset val="100"/>
        <c:noMultiLvlLbl val="0"/>
      </c:catAx>
      <c:valAx>
        <c:axId val="45655468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死因割合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(%)</a:t>
                </a:r>
                <a:endParaRPr lang="ja-JP" altLang="en-US" b="1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2.8032740165147663E-2"/>
              <c:y val="3.6331299175811786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95821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86216048836592"/>
          <c:y val="9.8742324561403513E-2"/>
          <c:w val="0.45491187197105981"/>
          <c:h val="0.84570211988304089"/>
        </c:manualLayout>
      </c:layout>
      <c:pieChart>
        <c:varyColors val="1"/>
        <c:ser>
          <c:idx val="0"/>
          <c:order val="0"/>
          <c:tx>
            <c:strRef>
              <c:f>長期入院!$D$3</c:f>
              <c:strCache>
                <c:ptCount val="1"/>
                <c:pt idx="0">
                  <c:v>患者数(人)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B51-4D70-A0BC-94D99664DD43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B51-4D70-A0BC-94D99664DD43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B51-4D70-A0BC-94D99664DD43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B51-4D70-A0BC-94D99664DD43}"/>
              </c:ext>
            </c:extLst>
          </c:dPt>
          <c:dLbls>
            <c:dLbl>
              <c:idx val="0"/>
              <c:layout>
                <c:manualLayout>
                  <c:x val="-0.21905079280820233"/>
                  <c:y val="1.50858918128654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74-4681-B233-BE2100F9207B}"/>
                </c:ext>
              </c:extLst>
            </c:dLbl>
            <c:dLbl>
              <c:idx val="1"/>
              <c:layout>
                <c:manualLayout>
                  <c:x val="0.10642405654349386"/>
                  <c:y val="1.39798976608187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51-4D70-A0BC-94D99664DD43}"/>
                </c:ext>
              </c:extLst>
            </c:dLbl>
            <c:dLbl>
              <c:idx val="2"/>
              <c:layout>
                <c:manualLayout>
                  <c:x val="-0.12333296116787439"/>
                  <c:y val="0.18462573099415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51-4D70-A0BC-94D99664DD43}"/>
                </c:ext>
              </c:extLst>
            </c:dLbl>
            <c:dLbl>
              <c:idx val="3"/>
              <c:layout>
                <c:manualLayout>
                  <c:x val="-0.14707444549732279"/>
                  <c:y val="-0.133704312865497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51-4D70-A0BC-94D99664DD43}"/>
                </c:ext>
              </c:extLst>
            </c:dLbl>
            <c:dLbl>
              <c:idx val="4"/>
              <c:layout>
                <c:manualLayout>
                  <c:x val="0.12361695204123212"/>
                  <c:y val="-0.20249488304093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51-4D70-A0BC-94D99664DD43}"/>
                </c:ext>
              </c:extLst>
            </c:dLbl>
            <c:dLbl>
              <c:idx val="5"/>
              <c:layout>
                <c:manualLayout>
                  <c:x val="0.15967310512910798"/>
                  <c:y val="0.108056652046783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51-4D70-A0BC-94D99664DD43}"/>
                </c:ext>
              </c:extLst>
            </c:dLbl>
            <c:dLbl>
              <c:idx val="6"/>
              <c:layout>
                <c:manualLayout>
                  <c:x val="6.2865709202080081E-2"/>
                  <c:y val="0.17174707602339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51-4D70-A0BC-94D99664DD4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長期入院!$B$4:$B$10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長期入院!$D$4:$D$10</c:f>
              <c:numCache>
                <c:formatCode>General</c:formatCode>
                <c:ptCount val="7"/>
                <c:pt idx="0">
                  <c:v>234</c:v>
                </c:pt>
                <c:pt idx="1">
                  <c:v>520</c:v>
                </c:pt>
                <c:pt idx="2">
                  <c:v>4035</c:v>
                </c:pt>
                <c:pt idx="3">
                  <c:v>5396</c:v>
                </c:pt>
                <c:pt idx="4">
                  <c:v>6031</c:v>
                </c:pt>
                <c:pt idx="5">
                  <c:v>4241</c:v>
                </c:pt>
                <c:pt idx="6">
                  <c:v>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51-4D70-A0BC-94D99664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3689327566447"/>
          <c:y val="6.1607976086322555E-2"/>
          <c:w val="0.71621662785109608"/>
          <c:h val="0.88283646835812191"/>
        </c:manualLayout>
      </c:layout>
      <c:pieChart>
        <c:varyColors val="1"/>
        <c:ser>
          <c:idx val="0"/>
          <c:order val="0"/>
          <c:tx>
            <c:strRef>
              <c:f>長期入院!$C$42</c:f>
              <c:strCache>
                <c:ptCount val="1"/>
                <c:pt idx="0">
                  <c:v>患者数(人)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D1-4641-A688-AA3AEBF62C9A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7D1-4641-A688-AA3AEBF62C9A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7D1-4641-A688-AA3AEBF62C9A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7D1-4641-A688-AA3AEBF62C9A}"/>
              </c:ext>
            </c:extLst>
          </c:dPt>
          <c:dLbls>
            <c:dLbl>
              <c:idx val="0"/>
              <c:layout>
                <c:manualLayout>
                  <c:x val="9.9876612836272874E-2"/>
                  <c:y val="6.9627192982456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59-4341-8FBD-AF8B9C594CDB}"/>
                </c:ext>
              </c:extLst>
            </c:dLbl>
            <c:dLbl>
              <c:idx val="1"/>
              <c:layout>
                <c:manualLayout>
                  <c:x val="5.8746794844267751E-2"/>
                  <c:y val="0.13466812865497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1-4641-A688-AA3AEBF62C9A}"/>
                </c:ext>
              </c:extLst>
            </c:dLbl>
            <c:dLbl>
              <c:idx val="2"/>
              <c:layout>
                <c:manualLayout>
                  <c:x val="-0.17713778042428771"/>
                  <c:y val="2.86732456140342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D1-4641-A688-AA3AEBF62C9A}"/>
                </c:ext>
              </c:extLst>
            </c:dLbl>
            <c:dLbl>
              <c:idx val="3"/>
              <c:layout>
                <c:manualLayout>
                  <c:x val="-4.9243024999021875E-2"/>
                  <c:y val="-0.15660562865497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D1-4641-A688-AA3AEBF62C9A}"/>
                </c:ext>
              </c:extLst>
            </c:dLbl>
            <c:dLbl>
              <c:idx val="4"/>
              <c:layout>
                <c:manualLayout>
                  <c:x val="0.16867760069699911"/>
                  <c:y val="-7.22229532163743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D1-4641-A688-AA3AEBF62C9A}"/>
                </c:ext>
              </c:extLst>
            </c:dLbl>
            <c:dLbl>
              <c:idx val="5"/>
              <c:layout>
                <c:manualLayout>
                  <c:x val="0.11910477984504553"/>
                  <c:y val="0.209526470076043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D1-4641-A688-AA3AEBF62C9A}"/>
                </c:ext>
              </c:extLst>
            </c:dLbl>
            <c:dLbl>
              <c:idx val="6"/>
              <c:layout>
                <c:manualLayout>
                  <c:x val="-0.10535297985248888"/>
                  <c:y val="1.1024305555555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D1-4641-A688-AA3AEBF62C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長期入院!$B$43:$B$49</c:f>
              <c:strCache>
                <c:ptCount val="7"/>
                <c:pt idx="0">
                  <c:v>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長期入院!$C$43:$C$49</c:f>
              <c:numCache>
                <c:formatCode>General</c:formatCode>
                <c:ptCount val="7"/>
                <c:pt idx="0">
                  <c:v>1620</c:v>
                </c:pt>
                <c:pt idx="1">
                  <c:v>1615</c:v>
                </c:pt>
                <c:pt idx="2">
                  <c:v>4645</c:v>
                </c:pt>
                <c:pt idx="3">
                  <c:v>5560</c:v>
                </c:pt>
                <c:pt idx="4">
                  <c:v>5137</c:v>
                </c:pt>
                <c:pt idx="5">
                  <c:v>2990</c:v>
                </c:pt>
                <c:pt idx="6">
                  <c:v>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D1-4641-A688-AA3AEBF62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地区別_長期入院!$D$3</c:f>
              <c:strCache>
                <c:ptCount val="1"/>
                <c:pt idx="0">
                  <c:v>65歳～69歳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24343370993495E-2"/>
                  <c:y val="4.0322142857142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A4-4296-8981-492624B4AC3D}"/>
                </c:ext>
              </c:extLst>
            </c:dLbl>
            <c:dLbl>
              <c:idx val="1"/>
              <c:layout>
                <c:manualLayout>
                  <c:x val="2.9243433709934923E-2"/>
                  <c:y val="5.1411507936507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A4-4296-8981-492624B4AC3D}"/>
                </c:ext>
              </c:extLst>
            </c:dLbl>
            <c:dLbl>
              <c:idx val="2"/>
              <c:layout>
                <c:manualLayout>
                  <c:x val="2.7704305619938373E-2"/>
                  <c:y val="3.2258253968253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A4-4296-8981-492624B4AC3D}"/>
                </c:ext>
              </c:extLst>
            </c:dLbl>
            <c:dLbl>
              <c:idx val="3"/>
              <c:layout>
                <c:manualLayout>
                  <c:x val="2.9408738490624375E-2"/>
                  <c:y val="3.3266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A4-4296-8981-492624B4AC3D}"/>
                </c:ext>
              </c:extLst>
            </c:dLbl>
            <c:dLbl>
              <c:idx val="4"/>
              <c:layout>
                <c:manualLayout>
                  <c:x val="2.924343370993495E-2"/>
                  <c:y val="3.125031746031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A4-4296-8981-492624B4AC3D}"/>
                </c:ext>
              </c:extLst>
            </c:dLbl>
            <c:dLbl>
              <c:idx val="5"/>
              <c:layout>
                <c:manualLayout>
                  <c:x val="2.7704305619938373E-2"/>
                  <c:y val="3.225825396825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A4-4296-8981-492624B4AC3D}"/>
                </c:ext>
              </c:extLst>
            </c:dLbl>
            <c:dLbl>
              <c:idx val="6"/>
              <c:layout>
                <c:manualLayout>
                  <c:x val="2.9243433709934923E-2"/>
                  <c:y val="4.9393888888889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A4-4296-8981-492624B4AC3D}"/>
                </c:ext>
              </c:extLst>
            </c:dLbl>
            <c:dLbl>
              <c:idx val="7"/>
              <c:layout>
                <c:manualLayout>
                  <c:x val="2.8034793990128978E-2"/>
                  <c:y val="3.4274285714285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A4-4296-8981-492624B4AC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地区別_長期入院!$F$5:$F$12</c:f>
              <c:numCache>
                <c:formatCode>0.0%</c:formatCode>
                <c:ptCount val="8"/>
                <c:pt idx="0">
                  <c:v>4.6253469010175763E-3</c:v>
                </c:pt>
                <c:pt idx="1">
                  <c:v>7.0537167661421599E-3</c:v>
                </c:pt>
                <c:pt idx="2">
                  <c:v>1.0213143872113677E-2</c:v>
                </c:pt>
                <c:pt idx="3">
                  <c:v>8.717310087173101E-3</c:v>
                </c:pt>
                <c:pt idx="4">
                  <c:v>7.9281183932346719E-3</c:v>
                </c:pt>
                <c:pt idx="5">
                  <c:v>1.2028065486134313E-2</c:v>
                </c:pt>
                <c:pt idx="6">
                  <c:v>1.5163197121562581E-2</c:v>
                </c:pt>
                <c:pt idx="7">
                  <c:v>1.0691613765452723E-2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6-4AEB-9E75-34B92A3876B9}"/>
            </c:ext>
          </c:extLst>
        </c:ser>
        <c:ser>
          <c:idx val="2"/>
          <c:order val="1"/>
          <c:tx>
            <c:strRef>
              <c:f>地区別_長期入院!$H$3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9.23476853997945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A4-4296-8981-492624B4AC3D}"/>
                </c:ext>
              </c:extLst>
            </c:dLbl>
            <c:dLbl>
              <c:idx val="1"/>
              <c:layout>
                <c:manualLayout>
                  <c:x val="8.5482204588904192E-3"/>
                  <c:y val="7.8785381530027868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CF-45B5-8167-46B7A232D0D7}"/>
                </c:ext>
              </c:extLst>
            </c:dLbl>
            <c:dLbl>
              <c:idx val="2"/>
              <c:layout>
                <c:manualLayout>
                  <c:x val="8.5482204588904053E-3"/>
                  <c:y val="1.575707631334303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CF-45B5-8167-46B7A232D0D7}"/>
                </c:ext>
              </c:extLst>
            </c:dLbl>
            <c:dLbl>
              <c:idx val="3"/>
              <c:layout>
                <c:manualLayout>
                  <c:x val="9.01771512193348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CF-45B5-8167-46B7A232D0D7}"/>
                </c:ext>
              </c:extLst>
            </c:dLbl>
            <c:dLbl>
              <c:idx val="4"/>
              <c:layout>
                <c:manualLayout>
                  <c:x val="6.81761029155568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CF-45B5-8167-46B7A232D0D7}"/>
                </c:ext>
              </c:extLst>
            </c:dLbl>
            <c:dLbl>
              <c:idx val="5"/>
              <c:layout>
                <c:manualLayout>
                  <c:x val="6.8176102915557006E-3"/>
                  <c:y val="8.11565128451543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CF-45B5-8167-46B7A232D0D7}"/>
                </c:ext>
              </c:extLst>
            </c:dLbl>
            <c:dLbl>
              <c:idx val="6"/>
              <c:layout>
                <c:manualLayout>
                  <c:x val="6.81761029155571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CF-45B5-8167-46B7A232D0D7}"/>
                </c:ext>
              </c:extLst>
            </c:dLbl>
            <c:dLbl>
              <c:idx val="7"/>
              <c:layout>
                <c:manualLayout>
                  <c:x val="5.113177420869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CF-45B5-8167-46B7A232D0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地区別_長期入院!$J$5:$J$12</c:f>
              <c:numCache>
                <c:formatCode>0.0%</c:formatCode>
                <c:ptCount val="8"/>
                <c:pt idx="0">
                  <c:v>1.156336725254394E-2</c:v>
                </c:pt>
                <c:pt idx="1">
                  <c:v>2.1161150298426478E-2</c:v>
                </c:pt>
                <c:pt idx="2">
                  <c:v>2.3978685612788632E-2</c:v>
                </c:pt>
                <c:pt idx="3">
                  <c:v>1.1830635118306352E-2</c:v>
                </c:pt>
                <c:pt idx="4">
                  <c:v>2.6955602536997886E-2</c:v>
                </c:pt>
                <c:pt idx="5">
                  <c:v>2.2051453391246242E-2</c:v>
                </c:pt>
                <c:pt idx="6">
                  <c:v>2.5700334104343355E-2</c:v>
                </c:pt>
                <c:pt idx="7">
                  <c:v>2.7731373204143001E-2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6-4AEB-9E75-34B92A3876B9}"/>
            </c:ext>
          </c:extLst>
        </c:ser>
        <c:ser>
          <c:idx val="4"/>
          <c:order val="2"/>
          <c:tx>
            <c:strRef>
              <c:f>地区別_長期入院!$L$3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地区別_長期入院!$N$5:$N$12</c:f>
              <c:numCache>
                <c:formatCode>0.0%</c:formatCode>
                <c:ptCount val="8"/>
                <c:pt idx="0">
                  <c:v>0.17622571692876965</c:v>
                </c:pt>
                <c:pt idx="1">
                  <c:v>0.19750406945198046</c:v>
                </c:pt>
                <c:pt idx="2">
                  <c:v>0.21181172291296627</c:v>
                </c:pt>
                <c:pt idx="3">
                  <c:v>0.20734744707347447</c:v>
                </c:pt>
                <c:pt idx="4">
                  <c:v>0.18446088794926005</c:v>
                </c:pt>
                <c:pt idx="5">
                  <c:v>0.16171065820247243</c:v>
                </c:pt>
                <c:pt idx="6">
                  <c:v>0.1729632485222308</c:v>
                </c:pt>
                <c:pt idx="7">
                  <c:v>0.16271299699298364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6-4AEB-9E75-34B92A3876B9}"/>
            </c:ext>
          </c:extLst>
        </c:ser>
        <c:ser>
          <c:idx val="6"/>
          <c:order val="3"/>
          <c:tx>
            <c:strRef>
              <c:f>地区別_長期入院!$P$3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地区別_長期入院!$R$5:$R$12</c:f>
              <c:numCache>
                <c:formatCode>0.0%</c:formatCode>
                <c:ptCount val="8"/>
                <c:pt idx="0">
                  <c:v>0.22849213691026826</c:v>
                </c:pt>
                <c:pt idx="1">
                  <c:v>0.24036896364622898</c:v>
                </c:pt>
                <c:pt idx="2">
                  <c:v>0.24555950266429841</c:v>
                </c:pt>
                <c:pt idx="3">
                  <c:v>0.26276463262764632</c:v>
                </c:pt>
                <c:pt idx="4">
                  <c:v>0.22674418604651161</c:v>
                </c:pt>
                <c:pt idx="5">
                  <c:v>0.24490477781490144</c:v>
                </c:pt>
                <c:pt idx="6">
                  <c:v>0.24543819069647904</c:v>
                </c:pt>
                <c:pt idx="7">
                  <c:v>0.22836618777146675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E6-4AEB-9E75-34B92A3876B9}"/>
            </c:ext>
          </c:extLst>
        </c:ser>
        <c:ser>
          <c:idx val="8"/>
          <c:order val="4"/>
          <c:tx>
            <c:strRef>
              <c:f>地区別_長期入院!$T$3</c:f>
              <c:strCache>
                <c:ptCount val="1"/>
                <c:pt idx="0">
                  <c:v>85歳～89歳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地区別_長期入院!$V$5:$V$12</c:f>
              <c:numCache>
                <c:formatCode>0.0%</c:formatCode>
                <c:ptCount val="8"/>
                <c:pt idx="0">
                  <c:v>0.27705827937095284</c:v>
                </c:pt>
                <c:pt idx="1">
                  <c:v>0.26207270754205103</c:v>
                </c:pt>
                <c:pt idx="2">
                  <c:v>0.26465364120781526</c:v>
                </c:pt>
                <c:pt idx="3">
                  <c:v>0.27023661270236615</c:v>
                </c:pt>
                <c:pt idx="4">
                  <c:v>0.2452431289640592</c:v>
                </c:pt>
                <c:pt idx="5">
                  <c:v>0.26294687604410288</c:v>
                </c:pt>
                <c:pt idx="6">
                  <c:v>0.27011051143664866</c:v>
                </c:pt>
                <c:pt idx="7">
                  <c:v>0.27013030404276644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E6-4AEB-9E75-34B92A3876B9}"/>
            </c:ext>
          </c:extLst>
        </c:ser>
        <c:ser>
          <c:idx val="10"/>
          <c:order val="5"/>
          <c:tx>
            <c:strRef>
              <c:f>地区別_長期入院!$X$3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地区別_長期入院!$Z$5:$Z$12</c:f>
              <c:numCache>
                <c:formatCode>0.0%</c:formatCode>
                <c:ptCount val="8"/>
                <c:pt idx="0">
                  <c:v>0.20444033302497688</c:v>
                </c:pt>
                <c:pt idx="1">
                  <c:v>0.18556701030927836</c:v>
                </c:pt>
                <c:pt idx="2">
                  <c:v>0.16474245115452932</c:v>
                </c:pt>
                <c:pt idx="3">
                  <c:v>0.16438356164383561</c:v>
                </c:pt>
                <c:pt idx="4">
                  <c:v>0.1897463002114165</c:v>
                </c:pt>
                <c:pt idx="5">
                  <c:v>0.18777146675576345</c:v>
                </c:pt>
                <c:pt idx="6">
                  <c:v>0.18658442559753277</c:v>
                </c:pt>
                <c:pt idx="7">
                  <c:v>0.1962913464751086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E6-4AEB-9E75-34B92A3876B9}"/>
            </c:ext>
          </c:extLst>
        </c:ser>
        <c:ser>
          <c:idx val="12"/>
          <c:order val="6"/>
          <c:tx>
            <c:strRef>
              <c:f>地区別_長期入院!$AB$3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地区別_長期入院!$AD$5:$AD$12</c:f>
              <c:numCache>
                <c:formatCode>0.0%</c:formatCode>
                <c:ptCount val="8"/>
                <c:pt idx="0">
                  <c:v>9.7594819611470859E-2</c:v>
                </c:pt>
                <c:pt idx="1">
                  <c:v>8.6272381985892571E-2</c:v>
                </c:pt>
                <c:pt idx="2">
                  <c:v>7.9040852575488457E-2</c:v>
                </c:pt>
                <c:pt idx="3">
                  <c:v>7.4719800747198001E-2</c:v>
                </c:pt>
                <c:pt idx="4">
                  <c:v>0.11892177589852009</c:v>
                </c:pt>
                <c:pt idx="5">
                  <c:v>0.10858670230537922</c:v>
                </c:pt>
                <c:pt idx="6">
                  <c:v>8.4040092521202772E-2</c:v>
                </c:pt>
                <c:pt idx="7">
                  <c:v>0.10407617774807885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E6-4AEB-9E75-34B92A387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309696"/>
        <c:axId val="461549504"/>
      </c:barChart>
      <c:catAx>
        <c:axId val="4413096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461549504"/>
        <c:crosses val="autoZero"/>
        <c:auto val="1"/>
        <c:lblAlgn val="ctr"/>
        <c:lblOffset val="100"/>
        <c:noMultiLvlLbl val="0"/>
      </c:catAx>
      <c:valAx>
        <c:axId val="461549504"/>
        <c:scaling>
          <c:orientation val="minMax"/>
          <c:max val="1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529579419930295"/>
              <c:y val="6.7917309670781833E-3"/>
            </c:manualLayout>
          </c:layout>
          <c:overlay val="0"/>
        </c:title>
        <c:numFmt formatCode="0.0%" sourceLinked="0"/>
        <c:majorTickMark val="out"/>
        <c:minorTickMark val="none"/>
        <c:tickLblPos val="high"/>
        <c:spPr>
          <a:ln>
            <a:solidFill>
              <a:srgbClr val="868686"/>
            </a:solidFill>
          </a:ln>
        </c:spPr>
        <c:crossAx val="4413096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市区町村別_長期入院!$D$3</c:f>
              <c:strCache>
                <c:ptCount val="1"/>
                <c:pt idx="0">
                  <c:v>65歳～69歳</c:v>
                </c:pt>
              </c:strCache>
            </c:strRef>
          </c:tx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市区町村別_長期入院!$F$5:$F$78</c:f>
              <c:numCache>
                <c:formatCode>0.0%</c:formatCode>
                <c:ptCount val="74"/>
                <c:pt idx="0">
                  <c:v>1.0691613765452723E-2</c:v>
                </c:pt>
                <c:pt idx="1">
                  <c:v>5.0251256281407036E-3</c:v>
                </c:pt>
                <c:pt idx="2">
                  <c:v>9.1743119266055051E-3</c:v>
                </c:pt>
                <c:pt idx="3">
                  <c:v>1.948051948051948E-2</c:v>
                </c:pt>
                <c:pt idx="4">
                  <c:v>0</c:v>
                </c:pt>
                <c:pt idx="5">
                  <c:v>4.3103448275862068E-3</c:v>
                </c:pt>
                <c:pt idx="6">
                  <c:v>5.4945054945054949E-3</c:v>
                </c:pt>
                <c:pt idx="7">
                  <c:v>1.6260162601626018E-2</c:v>
                </c:pt>
                <c:pt idx="8">
                  <c:v>1.1904761904761904E-2</c:v>
                </c:pt>
                <c:pt idx="9">
                  <c:v>1.2195121951219513E-2</c:v>
                </c:pt>
                <c:pt idx="10">
                  <c:v>2.1671826625386997E-2</c:v>
                </c:pt>
                <c:pt idx="11">
                  <c:v>3.7974683544303799E-2</c:v>
                </c:pt>
                <c:pt idx="12">
                  <c:v>1.2135922330097087E-2</c:v>
                </c:pt>
                <c:pt idx="13">
                  <c:v>5.2910052910052907E-3</c:v>
                </c:pt>
                <c:pt idx="14">
                  <c:v>1.6611295681063124E-2</c:v>
                </c:pt>
                <c:pt idx="15">
                  <c:v>1.3888888888888888E-2</c:v>
                </c:pt>
                <c:pt idx="16">
                  <c:v>8.7565674255691769E-3</c:v>
                </c:pt>
                <c:pt idx="17">
                  <c:v>1.1267605633802818E-2</c:v>
                </c:pt>
                <c:pt idx="18">
                  <c:v>5.7803468208092483E-3</c:v>
                </c:pt>
                <c:pt idx="19">
                  <c:v>2.7548209366391185E-3</c:v>
                </c:pt>
                <c:pt idx="20">
                  <c:v>1.1976047904191617E-2</c:v>
                </c:pt>
                <c:pt idx="21">
                  <c:v>5.6980056980056983E-3</c:v>
                </c:pt>
                <c:pt idx="22">
                  <c:v>1.0548523206751054E-2</c:v>
                </c:pt>
                <c:pt idx="23">
                  <c:v>1.5544041450777202E-2</c:v>
                </c:pt>
                <c:pt idx="24">
                  <c:v>0</c:v>
                </c:pt>
                <c:pt idx="25">
                  <c:v>1.2028065486134313E-2</c:v>
                </c:pt>
                <c:pt idx="26">
                  <c:v>3.0303030303030304E-2</c:v>
                </c:pt>
                <c:pt idx="27">
                  <c:v>6.7415730337078653E-3</c:v>
                </c:pt>
                <c:pt idx="28">
                  <c:v>3.246753246753247E-3</c:v>
                </c:pt>
                <c:pt idx="29">
                  <c:v>5.0890585241730284E-3</c:v>
                </c:pt>
                <c:pt idx="30">
                  <c:v>1.5873015873015872E-2</c:v>
                </c:pt>
                <c:pt idx="31">
                  <c:v>5.454545454545455E-3</c:v>
                </c:pt>
                <c:pt idx="32">
                  <c:v>7.1942446043165471E-3</c:v>
                </c:pt>
                <c:pt idx="33">
                  <c:v>8.1053698074974676E-3</c:v>
                </c:pt>
                <c:pt idx="34">
                  <c:v>3.5756853396901071E-3</c:v>
                </c:pt>
                <c:pt idx="35">
                  <c:v>1.2396694214876033E-2</c:v>
                </c:pt>
                <c:pt idx="36">
                  <c:v>0</c:v>
                </c:pt>
                <c:pt idx="37">
                  <c:v>1.2096774193548387E-2</c:v>
                </c:pt>
                <c:pt idx="38">
                  <c:v>1.152073732718894E-3</c:v>
                </c:pt>
                <c:pt idx="39">
                  <c:v>2.3965141612200435E-2</c:v>
                </c:pt>
                <c:pt idx="40">
                  <c:v>8.1967213114754103E-3</c:v>
                </c:pt>
                <c:pt idx="41">
                  <c:v>1.1876484560570071E-2</c:v>
                </c:pt>
                <c:pt idx="42">
                  <c:v>1.282051282051282E-2</c:v>
                </c:pt>
                <c:pt idx="43">
                  <c:v>4.662004662004662E-3</c:v>
                </c:pt>
                <c:pt idx="44">
                  <c:v>1.6241299303944315E-2</c:v>
                </c:pt>
                <c:pt idx="45">
                  <c:v>1.9704433497536946E-2</c:v>
                </c:pt>
                <c:pt idx="46">
                  <c:v>1.2285012285012284E-2</c:v>
                </c:pt>
                <c:pt idx="47">
                  <c:v>0</c:v>
                </c:pt>
                <c:pt idx="48">
                  <c:v>9.5541401273885346E-3</c:v>
                </c:pt>
                <c:pt idx="49">
                  <c:v>1.276595744680851E-2</c:v>
                </c:pt>
                <c:pt idx="50">
                  <c:v>9.4786729857819912E-3</c:v>
                </c:pt>
                <c:pt idx="51">
                  <c:v>9.3749999999999997E-3</c:v>
                </c:pt>
                <c:pt idx="52">
                  <c:v>2.5210084033613446E-2</c:v>
                </c:pt>
                <c:pt idx="53">
                  <c:v>9.6774193548387101E-3</c:v>
                </c:pt>
                <c:pt idx="54">
                  <c:v>8.0645161290322578E-3</c:v>
                </c:pt>
                <c:pt idx="55">
                  <c:v>6.8965517241379309E-3</c:v>
                </c:pt>
                <c:pt idx="56">
                  <c:v>2.0661157024793389E-2</c:v>
                </c:pt>
                <c:pt idx="57">
                  <c:v>0</c:v>
                </c:pt>
                <c:pt idx="58">
                  <c:v>8.5066162570888466E-3</c:v>
                </c:pt>
                <c:pt idx="59">
                  <c:v>1.3377926421404682E-2</c:v>
                </c:pt>
                <c:pt idx="60">
                  <c:v>0</c:v>
                </c:pt>
                <c:pt idx="61">
                  <c:v>7.8125E-3</c:v>
                </c:pt>
                <c:pt idx="62">
                  <c:v>5.2910052910052907E-3</c:v>
                </c:pt>
                <c:pt idx="63">
                  <c:v>2.6315789473684209E-2</c:v>
                </c:pt>
                <c:pt idx="64">
                  <c:v>0.02</c:v>
                </c:pt>
                <c:pt idx="65">
                  <c:v>0</c:v>
                </c:pt>
                <c:pt idx="66">
                  <c:v>1.4705882352941176E-2</c:v>
                </c:pt>
                <c:pt idx="67">
                  <c:v>4.2857142857142858E-2</c:v>
                </c:pt>
                <c:pt idx="68">
                  <c:v>2.5806451612903226E-2</c:v>
                </c:pt>
                <c:pt idx="69">
                  <c:v>0</c:v>
                </c:pt>
                <c:pt idx="70">
                  <c:v>1.7241379310344827E-2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9-42DD-BBD0-E7D4CF8EC293}"/>
            </c:ext>
          </c:extLst>
        </c:ser>
        <c:ser>
          <c:idx val="2"/>
          <c:order val="1"/>
          <c:tx>
            <c:strRef>
              <c:f>市区町村別_長期入院!$H$3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市区町村別_長期入院!$J$5:$J$78</c:f>
              <c:numCache>
                <c:formatCode>0.0%</c:formatCode>
                <c:ptCount val="74"/>
                <c:pt idx="0">
                  <c:v>2.7731373204143001E-2</c:v>
                </c:pt>
                <c:pt idx="1">
                  <c:v>3.015075376884422E-2</c:v>
                </c:pt>
                <c:pt idx="2">
                  <c:v>9.1743119266055051E-2</c:v>
                </c:pt>
                <c:pt idx="3">
                  <c:v>1.948051948051948E-2</c:v>
                </c:pt>
                <c:pt idx="4">
                  <c:v>3.2786885245901641E-2</c:v>
                </c:pt>
                <c:pt idx="5">
                  <c:v>2.1551724137931036E-2</c:v>
                </c:pt>
                <c:pt idx="6">
                  <c:v>5.4945054945054944E-2</c:v>
                </c:pt>
                <c:pt idx="7">
                  <c:v>2.4390243902439025E-2</c:v>
                </c:pt>
                <c:pt idx="8">
                  <c:v>5.9523809523809521E-2</c:v>
                </c:pt>
                <c:pt idx="9">
                  <c:v>3.048780487804878E-2</c:v>
                </c:pt>
                <c:pt idx="10">
                  <c:v>1.8575851393188854E-2</c:v>
                </c:pt>
                <c:pt idx="11">
                  <c:v>6.3291139240506328E-3</c:v>
                </c:pt>
                <c:pt idx="12">
                  <c:v>2.6699029126213591E-2</c:v>
                </c:pt>
                <c:pt idx="13">
                  <c:v>1.0582010582010581E-2</c:v>
                </c:pt>
                <c:pt idx="14">
                  <c:v>2.9900332225913623E-2</c:v>
                </c:pt>
                <c:pt idx="15">
                  <c:v>2.4305555555555556E-2</c:v>
                </c:pt>
                <c:pt idx="16">
                  <c:v>2.6269702276707531E-2</c:v>
                </c:pt>
                <c:pt idx="17">
                  <c:v>1.4084507042253521E-2</c:v>
                </c:pt>
                <c:pt idx="18">
                  <c:v>2.6011560693641619E-2</c:v>
                </c:pt>
                <c:pt idx="19">
                  <c:v>3.0303030303030304E-2</c:v>
                </c:pt>
                <c:pt idx="20">
                  <c:v>3.5928143712574849E-2</c:v>
                </c:pt>
                <c:pt idx="21">
                  <c:v>1.4245014245014245E-2</c:v>
                </c:pt>
                <c:pt idx="22">
                  <c:v>4.0084388185654012E-2</c:v>
                </c:pt>
                <c:pt idx="23">
                  <c:v>3.1088082901554404E-2</c:v>
                </c:pt>
                <c:pt idx="24">
                  <c:v>2.3809523809523808E-2</c:v>
                </c:pt>
                <c:pt idx="25">
                  <c:v>2.2051453391246242E-2</c:v>
                </c:pt>
                <c:pt idx="26">
                  <c:v>2.6515151515151516E-2</c:v>
                </c:pt>
                <c:pt idx="27">
                  <c:v>1.7977528089887642E-2</c:v>
                </c:pt>
                <c:pt idx="28">
                  <c:v>2.922077922077922E-2</c:v>
                </c:pt>
                <c:pt idx="29">
                  <c:v>1.5267175572519083E-2</c:v>
                </c:pt>
                <c:pt idx="30">
                  <c:v>2.3809523809523808E-2</c:v>
                </c:pt>
                <c:pt idx="31">
                  <c:v>1.6363636363636365E-2</c:v>
                </c:pt>
                <c:pt idx="32">
                  <c:v>3.5971223021582732E-2</c:v>
                </c:pt>
                <c:pt idx="33">
                  <c:v>2.0263424518743668E-2</c:v>
                </c:pt>
                <c:pt idx="34">
                  <c:v>7.1513706793802142E-3</c:v>
                </c:pt>
                <c:pt idx="35">
                  <c:v>1.2396694214876033E-2</c:v>
                </c:pt>
                <c:pt idx="36">
                  <c:v>1.7460317460317461E-2</c:v>
                </c:pt>
                <c:pt idx="37">
                  <c:v>2.0161290322580645E-2</c:v>
                </c:pt>
                <c:pt idx="38">
                  <c:v>1.2672811059907835E-2</c:v>
                </c:pt>
                <c:pt idx="39">
                  <c:v>3.9215686274509803E-2</c:v>
                </c:pt>
                <c:pt idx="40">
                  <c:v>2.0491803278688523E-2</c:v>
                </c:pt>
                <c:pt idx="41">
                  <c:v>2.8503562945368172E-2</c:v>
                </c:pt>
                <c:pt idx="42">
                  <c:v>3.3333333333333333E-2</c:v>
                </c:pt>
                <c:pt idx="43">
                  <c:v>1.6317016317016316E-2</c:v>
                </c:pt>
                <c:pt idx="44">
                  <c:v>1.8561484918793503E-2</c:v>
                </c:pt>
                <c:pt idx="45">
                  <c:v>3.9408866995073892E-2</c:v>
                </c:pt>
                <c:pt idx="46">
                  <c:v>2.7027027027027029E-2</c:v>
                </c:pt>
                <c:pt idx="47">
                  <c:v>1.3574660633484163E-2</c:v>
                </c:pt>
                <c:pt idx="48">
                  <c:v>1.9108280254777069E-2</c:v>
                </c:pt>
                <c:pt idx="49">
                  <c:v>1.7021276595744681E-2</c:v>
                </c:pt>
                <c:pt idx="50">
                  <c:v>2.3696682464454975E-2</c:v>
                </c:pt>
                <c:pt idx="51">
                  <c:v>6.2500000000000003E-3</c:v>
                </c:pt>
                <c:pt idx="52">
                  <c:v>3.3613445378151259E-2</c:v>
                </c:pt>
                <c:pt idx="53">
                  <c:v>4.1935483870967745E-2</c:v>
                </c:pt>
                <c:pt idx="54">
                  <c:v>2.0161290322580645E-2</c:v>
                </c:pt>
                <c:pt idx="55">
                  <c:v>0</c:v>
                </c:pt>
                <c:pt idx="56">
                  <c:v>5.7851239669421489E-2</c:v>
                </c:pt>
                <c:pt idx="57">
                  <c:v>2.0547945205479451E-2</c:v>
                </c:pt>
                <c:pt idx="58">
                  <c:v>7.5614366729678641E-3</c:v>
                </c:pt>
                <c:pt idx="59">
                  <c:v>1.3377926421404682E-2</c:v>
                </c:pt>
                <c:pt idx="60">
                  <c:v>1.3513513513513514E-2</c:v>
                </c:pt>
                <c:pt idx="61">
                  <c:v>2.34375E-2</c:v>
                </c:pt>
                <c:pt idx="62">
                  <c:v>3.1746031746031744E-2</c:v>
                </c:pt>
                <c:pt idx="63">
                  <c:v>3.0701754385964911E-2</c:v>
                </c:pt>
                <c:pt idx="64">
                  <c:v>0.04</c:v>
                </c:pt>
                <c:pt idx="65">
                  <c:v>0</c:v>
                </c:pt>
                <c:pt idx="66">
                  <c:v>4.4117647058823532E-2</c:v>
                </c:pt>
                <c:pt idx="67">
                  <c:v>1.4285714285714285E-2</c:v>
                </c:pt>
                <c:pt idx="68">
                  <c:v>3.2258064516129031E-2</c:v>
                </c:pt>
                <c:pt idx="69">
                  <c:v>0</c:v>
                </c:pt>
                <c:pt idx="70">
                  <c:v>2.5862068965517241E-2</c:v>
                </c:pt>
                <c:pt idx="71">
                  <c:v>3.7037037037037035E-2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9-42DD-BBD0-E7D4CF8EC293}"/>
            </c:ext>
          </c:extLst>
        </c:ser>
        <c:ser>
          <c:idx val="4"/>
          <c:order val="2"/>
          <c:tx>
            <c:strRef>
              <c:f>市区町村別_長期入院!$L$3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市区町村別_長期入院!$N$5:$N$78</c:f>
              <c:numCache>
                <c:formatCode>0.0%</c:formatCode>
                <c:ptCount val="74"/>
                <c:pt idx="0">
                  <c:v>0.16271299699298364</c:v>
                </c:pt>
                <c:pt idx="1">
                  <c:v>0.19095477386934673</c:v>
                </c:pt>
                <c:pt idx="2">
                  <c:v>0.15596330275229359</c:v>
                </c:pt>
                <c:pt idx="3">
                  <c:v>0.20129870129870131</c:v>
                </c:pt>
                <c:pt idx="4">
                  <c:v>0.20491803278688525</c:v>
                </c:pt>
                <c:pt idx="5">
                  <c:v>0.19396551724137931</c:v>
                </c:pt>
                <c:pt idx="6">
                  <c:v>0.16483516483516483</c:v>
                </c:pt>
                <c:pt idx="7">
                  <c:v>0.14634146341463414</c:v>
                </c:pt>
                <c:pt idx="8">
                  <c:v>0.15476190476190477</c:v>
                </c:pt>
                <c:pt idx="9">
                  <c:v>0.16463414634146342</c:v>
                </c:pt>
                <c:pt idx="10">
                  <c:v>0.1826625386996904</c:v>
                </c:pt>
                <c:pt idx="11">
                  <c:v>0.15822784810126583</c:v>
                </c:pt>
                <c:pt idx="12">
                  <c:v>0.16747572815533981</c:v>
                </c:pt>
                <c:pt idx="13">
                  <c:v>0.19047619047619047</c:v>
                </c:pt>
                <c:pt idx="14">
                  <c:v>0.16943521594684385</c:v>
                </c:pt>
                <c:pt idx="15">
                  <c:v>0.15625</c:v>
                </c:pt>
                <c:pt idx="16">
                  <c:v>0.14360770577933449</c:v>
                </c:pt>
                <c:pt idx="17">
                  <c:v>0.16056338028169015</c:v>
                </c:pt>
                <c:pt idx="18">
                  <c:v>0.1416184971098266</c:v>
                </c:pt>
                <c:pt idx="19">
                  <c:v>0.13223140495867769</c:v>
                </c:pt>
                <c:pt idx="20">
                  <c:v>0.1497005988023952</c:v>
                </c:pt>
                <c:pt idx="21">
                  <c:v>0.1737891737891738</c:v>
                </c:pt>
                <c:pt idx="22">
                  <c:v>0.16455696202531644</c:v>
                </c:pt>
                <c:pt idx="23">
                  <c:v>0.16062176165803108</c:v>
                </c:pt>
                <c:pt idx="24">
                  <c:v>0.1111111111111111</c:v>
                </c:pt>
                <c:pt idx="25">
                  <c:v>0.16171065820247243</c:v>
                </c:pt>
                <c:pt idx="26">
                  <c:v>0.15151515151515152</c:v>
                </c:pt>
                <c:pt idx="27">
                  <c:v>0.21348314606741572</c:v>
                </c:pt>
                <c:pt idx="28">
                  <c:v>0.18506493506493507</c:v>
                </c:pt>
                <c:pt idx="29">
                  <c:v>0.13740458015267176</c:v>
                </c:pt>
                <c:pt idx="30">
                  <c:v>0.15238095238095239</c:v>
                </c:pt>
                <c:pt idx="31">
                  <c:v>0.14727272727272728</c:v>
                </c:pt>
                <c:pt idx="32">
                  <c:v>0.15107913669064749</c:v>
                </c:pt>
                <c:pt idx="33">
                  <c:v>0.15906788247213779</c:v>
                </c:pt>
                <c:pt idx="34">
                  <c:v>0.17640047675804529</c:v>
                </c:pt>
                <c:pt idx="35">
                  <c:v>0.128099173553719</c:v>
                </c:pt>
                <c:pt idx="36">
                  <c:v>0.19047619047619047</c:v>
                </c:pt>
                <c:pt idx="37">
                  <c:v>0.15725806451612903</c:v>
                </c:pt>
                <c:pt idx="38">
                  <c:v>0.21543778801843319</c:v>
                </c:pt>
                <c:pt idx="39">
                  <c:v>0.1786492374727669</c:v>
                </c:pt>
                <c:pt idx="40">
                  <c:v>0.24180327868852458</c:v>
                </c:pt>
                <c:pt idx="41">
                  <c:v>0.18646080760095013</c:v>
                </c:pt>
                <c:pt idx="42">
                  <c:v>0.18205128205128204</c:v>
                </c:pt>
                <c:pt idx="43">
                  <c:v>0.22610722610722611</c:v>
                </c:pt>
                <c:pt idx="44">
                  <c:v>0.18329466357308585</c:v>
                </c:pt>
                <c:pt idx="45">
                  <c:v>0.17241379310344829</c:v>
                </c:pt>
                <c:pt idx="46">
                  <c:v>0.2334152334152334</c:v>
                </c:pt>
                <c:pt idx="47">
                  <c:v>0.15158371040723981</c:v>
                </c:pt>
                <c:pt idx="48">
                  <c:v>0.22929936305732485</c:v>
                </c:pt>
                <c:pt idx="49">
                  <c:v>0.22978723404255319</c:v>
                </c:pt>
                <c:pt idx="50">
                  <c:v>0.1627172195892575</c:v>
                </c:pt>
                <c:pt idx="51">
                  <c:v>0.19062499999999999</c:v>
                </c:pt>
                <c:pt idx="52">
                  <c:v>0.15966386554621848</c:v>
                </c:pt>
                <c:pt idx="53">
                  <c:v>0.18387096774193548</c:v>
                </c:pt>
                <c:pt idx="54">
                  <c:v>0.20161290322580644</c:v>
                </c:pt>
                <c:pt idx="55">
                  <c:v>0.19310344827586207</c:v>
                </c:pt>
                <c:pt idx="56">
                  <c:v>0.15702479338842976</c:v>
                </c:pt>
                <c:pt idx="57">
                  <c:v>0.23287671232876711</c:v>
                </c:pt>
                <c:pt idx="58">
                  <c:v>0.2051039697542533</c:v>
                </c:pt>
                <c:pt idx="59">
                  <c:v>0.1939799331103679</c:v>
                </c:pt>
                <c:pt idx="60">
                  <c:v>0.21621621621621623</c:v>
                </c:pt>
                <c:pt idx="61">
                  <c:v>0.234375</c:v>
                </c:pt>
                <c:pt idx="62">
                  <c:v>0.18518518518518517</c:v>
                </c:pt>
                <c:pt idx="63">
                  <c:v>0.19298245614035087</c:v>
                </c:pt>
                <c:pt idx="64">
                  <c:v>0.14000000000000001</c:v>
                </c:pt>
                <c:pt idx="65">
                  <c:v>0.1111111111111111</c:v>
                </c:pt>
                <c:pt idx="66">
                  <c:v>0.20588235294117646</c:v>
                </c:pt>
                <c:pt idx="67">
                  <c:v>0.18571428571428572</c:v>
                </c:pt>
                <c:pt idx="68">
                  <c:v>0.25161290322580643</c:v>
                </c:pt>
                <c:pt idx="69">
                  <c:v>0.13043478260869565</c:v>
                </c:pt>
                <c:pt idx="70">
                  <c:v>0.15517241379310345</c:v>
                </c:pt>
                <c:pt idx="71">
                  <c:v>7.407407407407407E-2</c:v>
                </c:pt>
                <c:pt idx="72">
                  <c:v>0.28125</c:v>
                </c:pt>
                <c:pt idx="73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9-42DD-BBD0-E7D4CF8EC293}"/>
            </c:ext>
          </c:extLst>
        </c:ser>
        <c:ser>
          <c:idx val="6"/>
          <c:order val="3"/>
          <c:tx>
            <c:strRef>
              <c:f>市区町村別_長期入院!$P$3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市区町村別_長期入院!$R$5:$R$78</c:f>
              <c:numCache>
                <c:formatCode>0.0%</c:formatCode>
                <c:ptCount val="74"/>
                <c:pt idx="0">
                  <c:v>0.22836618777146675</c:v>
                </c:pt>
                <c:pt idx="1">
                  <c:v>0.23618090452261306</c:v>
                </c:pt>
                <c:pt idx="2">
                  <c:v>0.1834862385321101</c:v>
                </c:pt>
                <c:pt idx="3">
                  <c:v>0.21428571428571427</c:v>
                </c:pt>
                <c:pt idx="4">
                  <c:v>0.20491803278688525</c:v>
                </c:pt>
                <c:pt idx="5">
                  <c:v>0.21551724137931033</c:v>
                </c:pt>
                <c:pt idx="6">
                  <c:v>0.21428571428571427</c:v>
                </c:pt>
                <c:pt idx="7">
                  <c:v>0.21138211382113822</c:v>
                </c:pt>
                <c:pt idx="8">
                  <c:v>0.26190476190476192</c:v>
                </c:pt>
                <c:pt idx="9">
                  <c:v>0.32317073170731708</c:v>
                </c:pt>
                <c:pt idx="10">
                  <c:v>0.19504643962848298</c:v>
                </c:pt>
                <c:pt idx="11">
                  <c:v>0.18354430379746836</c:v>
                </c:pt>
                <c:pt idx="12">
                  <c:v>0.21844660194174756</c:v>
                </c:pt>
                <c:pt idx="13">
                  <c:v>0.19576719576719576</c:v>
                </c:pt>
                <c:pt idx="14">
                  <c:v>0.23255813953488372</c:v>
                </c:pt>
                <c:pt idx="15">
                  <c:v>0.1875</c:v>
                </c:pt>
                <c:pt idx="16">
                  <c:v>0.21015761821366025</c:v>
                </c:pt>
                <c:pt idx="17">
                  <c:v>0.23380281690140844</c:v>
                </c:pt>
                <c:pt idx="18">
                  <c:v>0.24566473988439305</c:v>
                </c:pt>
                <c:pt idx="19">
                  <c:v>0.22589531680440772</c:v>
                </c:pt>
                <c:pt idx="20">
                  <c:v>0.27544910179640719</c:v>
                </c:pt>
                <c:pt idx="21">
                  <c:v>0.26780626780626782</c:v>
                </c:pt>
                <c:pt idx="22">
                  <c:v>0.26582278481012656</c:v>
                </c:pt>
                <c:pt idx="23">
                  <c:v>0.24352331606217617</c:v>
                </c:pt>
                <c:pt idx="24">
                  <c:v>0.20634920634920634</c:v>
                </c:pt>
                <c:pt idx="25">
                  <c:v>0.24490477781490144</c:v>
                </c:pt>
                <c:pt idx="26">
                  <c:v>0.19507575757575757</c:v>
                </c:pt>
                <c:pt idx="27">
                  <c:v>0.22022471910112359</c:v>
                </c:pt>
                <c:pt idx="28">
                  <c:v>0.23701298701298701</c:v>
                </c:pt>
                <c:pt idx="29">
                  <c:v>0.25954198473282442</c:v>
                </c:pt>
                <c:pt idx="30">
                  <c:v>0.24761904761904763</c:v>
                </c:pt>
                <c:pt idx="31">
                  <c:v>0.29818181818181816</c:v>
                </c:pt>
                <c:pt idx="32">
                  <c:v>0.26618705035971224</c:v>
                </c:pt>
                <c:pt idx="33">
                  <c:v>0.25025329280648428</c:v>
                </c:pt>
                <c:pt idx="34">
                  <c:v>0.23122765196662692</c:v>
                </c:pt>
                <c:pt idx="35">
                  <c:v>0.256198347107438</c:v>
                </c:pt>
                <c:pt idx="36">
                  <c:v>0.21587301587301588</c:v>
                </c:pt>
                <c:pt idx="37">
                  <c:v>0.25</c:v>
                </c:pt>
                <c:pt idx="38">
                  <c:v>0.26036866359447003</c:v>
                </c:pt>
                <c:pt idx="39">
                  <c:v>0.24618736383442266</c:v>
                </c:pt>
                <c:pt idx="40">
                  <c:v>0.25409836065573771</c:v>
                </c:pt>
                <c:pt idx="41">
                  <c:v>0.22921615201900236</c:v>
                </c:pt>
                <c:pt idx="42">
                  <c:v>0.22051282051282051</c:v>
                </c:pt>
                <c:pt idx="43">
                  <c:v>0.23543123543123542</c:v>
                </c:pt>
                <c:pt idx="44">
                  <c:v>0.27842227378190254</c:v>
                </c:pt>
                <c:pt idx="45">
                  <c:v>0.20443349753694581</c:v>
                </c:pt>
                <c:pt idx="46">
                  <c:v>0.20147420147420148</c:v>
                </c:pt>
                <c:pt idx="47">
                  <c:v>0.19230769230769232</c:v>
                </c:pt>
                <c:pt idx="48">
                  <c:v>0.30573248407643311</c:v>
                </c:pt>
                <c:pt idx="49">
                  <c:v>0.25531914893617019</c:v>
                </c:pt>
                <c:pt idx="50">
                  <c:v>0.23064770932069512</c:v>
                </c:pt>
                <c:pt idx="51">
                  <c:v>0.22500000000000001</c:v>
                </c:pt>
                <c:pt idx="52">
                  <c:v>0.26050420168067229</c:v>
                </c:pt>
                <c:pt idx="53">
                  <c:v>0.22903225806451613</c:v>
                </c:pt>
                <c:pt idx="54">
                  <c:v>0.30645161290322581</c:v>
                </c:pt>
                <c:pt idx="55">
                  <c:v>0.25517241379310346</c:v>
                </c:pt>
                <c:pt idx="56">
                  <c:v>0.25206611570247933</c:v>
                </c:pt>
                <c:pt idx="57">
                  <c:v>0.25342465753424659</c:v>
                </c:pt>
                <c:pt idx="58">
                  <c:v>0.27410207939508507</c:v>
                </c:pt>
                <c:pt idx="59">
                  <c:v>0.27759197324414714</c:v>
                </c:pt>
                <c:pt idx="60">
                  <c:v>0.27702702702702703</c:v>
                </c:pt>
                <c:pt idx="61">
                  <c:v>0.3046875</c:v>
                </c:pt>
                <c:pt idx="62">
                  <c:v>0.22222222222222221</c:v>
                </c:pt>
                <c:pt idx="63">
                  <c:v>0.22368421052631579</c:v>
                </c:pt>
                <c:pt idx="64">
                  <c:v>0.16</c:v>
                </c:pt>
                <c:pt idx="65">
                  <c:v>0.25396825396825395</c:v>
                </c:pt>
                <c:pt idx="66">
                  <c:v>0.20588235294117646</c:v>
                </c:pt>
                <c:pt idx="67">
                  <c:v>0.15714285714285714</c:v>
                </c:pt>
                <c:pt idx="68">
                  <c:v>0.18709677419354839</c:v>
                </c:pt>
                <c:pt idx="69">
                  <c:v>0.2608695652173913</c:v>
                </c:pt>
                <c:pt idx="70">
                  <c:v>0.22413793103448276</c:v>
                </c:pt>
                <c:pt idx="71">
                  <c:v>0.18518518518518517</c:v>
                </c:pt>
                <c:pt idx="72">
                  <c:v>0.1875</c:v>
                </c:pt>
                <c:pt idx="7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69-42DD-BBD0-E7D4CF8EC293}"/>
            </c:ext>
          </c:extLst>
        </c:ser>
        <c:ser>
          <c:idx val="8"/>
          <c:order val="4"/>
          <c:tx>
            <c:strRef>
              <c:f>市区町村別_長期入院!$T$3</c:f>
              <c:strCache>
                <c:ptCount val="1"/>
                <c:pt idx="0">
                  <c:v>85歳～89歳</c:v>
                </c:pt>
              </c:strCache>
            </c:strRef>
          </c:tx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市区町村別_長期入院!$V$5:$V$78</c:f>
              <c:numCache>
                <c:formatCode>0.0%</c:formatCode>
                <c:ptCount val="74"/>
                <c:pt idx="0">
                  <c:v>0.27013030404276644</c:v>
                </c:pt>
                <c:pt idx="1">
                  <c:v>0.2613065326633166</c:v>
                </c:pt>
                <c:pt idx="2">
                  <c:v>0.24770642201834864</c:v>
                </c:pt>
                <c:pt idx="3">
                  <c:v>0.24675324675324675</c:v>
                </c:pt>
                <c:pt idx="4">
                  <c:v>0.21311475409836064</c:v>
                </c:pt>
                <c:pt idx="5">
                  <c:v>0.25431034482758619</c:v>
                </c:pt>
                <c:pt idx="6">
                  <c:v>0.27472527472527475</c:v>
                </c:pt>
                <c:pt idx="7">
                  <c:v>0.21138211382113822</c:v>
                </c:pt>
                <c:pt idx="8">
                  <c:v>0.26190476190476192</c:v>
                </c:pt>
                <c:pt idx="9">
                  <c:v>0.24390243902439024</c:v>
                </c:pt>
                <c:pt idx="10">
                  <c:v>0.31888544891640869</c:v>
                </c:pt>
                <c:pt idx="11">
                  <c:v>0.31645569620253167</c:v>
                </c:pt>
                <c:pt idx="12">
                  <c:v>0.28640776699029125</c:v>
                </c:pt>
                <c:pt idx="13">
                  <c:v>0.28042328042328041</c:v>
                </c:pt>
                <c:pt idx="14">
                  <c:v>0.2558139534883721</c:v>
                </c:pt>
                <c:pt idx="15">
                  <c:v>0.2673611111111111</c:v>
                </c:pt>
                <c:pt idx="16">
                  <c:v>0.29422066549912435</c:v>
                </c:pt>
                <c:pt idx="17">
                  <c:v>0.23380281690140844</c:v>
                </c:pt>
                <c:pt idx="18">
                  <c:v>0.2774566473988439</c:v>
                </c:pt>
                <c:pt idx="19">
                  <c:v>0.25895316804407714</c:v>
                </c:pt>
                <c:pt idx="20">
                  <c:v>0.28143712574850299</c:v>
                </c:pt>
                <c:pt idx="21">
                  <c:v>0.2621082621082621</c:v>
                </c:pt>
                <c:pt idx="22">
                  <c:v>0.27004219409282698</c:v>
                </c:pt>
                <c:pt idx="23">
                  <c:v>0.28497409326424872</c:v>
                </c:pt>
                <c:pt idx="24">
                  <c:v>0.2857142857142857</c:v>
                </c:pt>
                <c:pt idx="25">
                  <c:v>0.26294687604410288</c:v>
                </c:pt>
                <c:pt idx="26">
                  <c:v>0.25757575757575757</c:v>
                </c:pt>
                <c:pt idx="27">
                  <c:v>0.2696629213483146</c:v>
                </c:pt>
                <c:pt idx="28">
                  <c:v>0.23701298701298701</c:v>
                </c:pt>
                <c:pt idx="29">
                  <c:v>0.27480916030534353</c:v>
                </c:pt>
                <c:pt idx="30">
                  <c:v>0.26507936507936508</c:v>
                </c:pt>
                <c:pt idx="31">
                  <c:v>0.2690909090909091</c:v>
                </c:pt>
                <c:pt idx="32">
                  <c:v>0.25179856115107913</c:v>
                </c:pt>
                <c:pt idx="33">
                  <c:v>0.2786220871327254</c:v>
                </c:pt>
                <c:pt idx="34">
                  <c:v>0.26579261025029799</c:v>
                </c:pt>
                <c:pt idx="35">
                  <c:v>0.23553719008264462</c:v>
                </c:pt>
                <c:pt idx="36">
                  <c:v>0.28412698412698412</c:v>
                </c:pt>
                <c:pt idx="37">
                  <c:v>0.2661290322580645</c:v>
                </c:pt>
                <c:pt idx="38">
                  <c:v>0.25</c:v>
                </c:pt>
                <c:pt idx="39">
                  <c:v>0.29193899782135074</c:v>
                </c:pt>
                <c:pt idx="40">
                  <c:v>0.23770491803278687</c:v>
                </c:pt>
                <c:pt idx="41">
                  <c:v>0.26840855106888362</c:v>
                </c:pt>
                <c:pt idx="42">
                  <c:v>0.26153846153846155</c:v>
                </c:pt>
                <c:pt idx="43">
                  <c:v>0.27272727272727271</c:v>
                </c:pt>
                <c:pt idx="44">
                  <c:v>0.24825986078886311</c:v>
                </c:pt>
                <c:pt idx="45">
                  <c:v>0.25123152709359609</c:v>
                </c:pt>
                <c:pt idx="46">
                  <c:v>0.26289926289926291</c:v>
                </c:pt>
                <c:pt idx="47">
                  <c:v>0.23529411764705882</c:v>
                </c:pt>
                <c:pt idx="48">
                  <c:v>0.2643312101910828</c:v>
                </c:pt>
                <c:pt idx="49">
                  <c:v>0.24255319148936169</c:v>
                </c:pt>
                <c:pt idx="50">
                  <c:v>0.28436018957345971</c:v>
                </c:pt>
                <c:pt idx="51">
                  <c:v>0.31874999999999998</c:v>
                </c:pt>
                <c:pt idx="52">
                  <c:v>0.25210084033613445</c:v>
                </c:pt>
                <c:pt idx="53">
                  <c:v>0.2709677419354839</c:v>
                </c:pt>
                <c:pt idx="54">
                  <c:v>0.31048387096774194</c:v>
                </c:pt>
                <c:pt idx="55">
                  <c:v>0.28275862068965518</c:v>
                </c:pt>
                <c:pt idx="56">
                  <c:v>0.22727272727272727</c:v>
                </c:pt>
                <c:pt idx="57">
                  <c:v>0.19863013698630136</c:v>
                </c:pt>
                <c:pt idx="58">
                  <c:v>0.2712665406427221</c:v>
                </c:pt>
                <c:pt idx="59">
                  <c:v>0.24414715719063546</c:v>
                </c:pt>
                <c:pt idx="60">
                  <c:v>0.3108108108108108</c:v>
                </c:pt>
                <c:pt idx="61">
                  <c:v>0.1953125</c:v>
                </c:pt>
                <c:pt idx="62">
                  <c:v>0.24338624338624337</c:v>
                </c:pt>
                <c:pt idx="63">
                  <c:v>0.29385964912280704</c:v>
                </c:pt>
                <c:pt idx="64">
                  <c:v>0.42</c:v>
                </c:pt>
                <c:pt idx="65">
                  <c:v>0.3968253968253968</c:v>
                </c:pt>
                <c:pt idx="66">
                  <c:v>0.19117647058823528</c:v>
                </c:pt>
                <c:pt idx="67">
                  <c:v>0.32857142857142857</c:v>
                </c:pt>
                <c:pt idx="68">
                  <c:v>0.2129032258064516</c:v>
                </c:pt>
                <c:pt idx="69">
                  <c:v>0.43478260869565216</c:v>
                </c:pt>
                <c:pt idx="70">
                  <c:v>0.2413793103448276</c:v>
                </c:pt>
                <c:pt idx="71">
                  <c:v>0.29629629629629628</c:v>
                </c:pt>
                <c:pt idx="72">
                  <c:v>9.375E-2</c:v>
                </c:pt>
                <c:pt idx="73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69-42DD-BBD0-E7D4CF8EC293}"/>
            </c:ext>
          </c:extLst>
        </c:ser>
        <c:ser>
          <c:idx val="10"/>
          <c:order val="5"/>
          <c:tx>
            <c:strRef>
              <c:f>市区町村別_長期入院!$X$3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市区町村別_長期入院!$Z$5:$Z$78</c:f>
              <c:numCache>
                <c:formatCode>0.0%</c:formatCode>
                <c:ptCount val="74"/>
                <c:pt idx="0">
                  <c:v>0.1962913464751086</c:v>
                </c:pt>
                <c:pt idx="1">
                  <c:v>0.19095477386934673</c:v>
                </c:pt>
                <c:pt idx="2">
                  <c:v>0.1834862385321101</c:v>
                </c:pt>
                <c:pt idx="3">
                  <c:v>0.21428571428571427</c:v>
                </c:pt>
                <c:pt idx="4">
                  <c:v>0.21311475409836064</c:v>
                </c:pt>
                <c:pt idx="5">
                  <c:v>0.18103448275862069</c:v>
                </c:pt>
                <c:pt idx="6">
                  <c:v>0.16483516483516483</c:v>
                </c:pt>
                <c:pt idx="7">
                  <c:v>0.22764227642276422</c:v>
                </c:pt>
                <c:pt idx="8">
                  <c:v>0.16666666666666666</c:v>
                </c:pt>
                <c:pt idx="9">
                  <c:v>0.1524390243902439</c:v>
                </c:pt>
                <c:pt idx="10">
                  <c:v>0.20123839009287925</c:v>
                </c:pt>
                <c:pt idx="11">
                  <c:v>0.22151898734177214</c:v>
                </c:pt>
                <c:pt idx="12">
                  <c:v>0.16747572815533981</c:v>
                </c:pt>
                <c:pt idx="13">
                  <c:v>0.2275132275132275</c:v>
                </c:pt>
                <c:pt idx="14">
                  <c:v>0.22259136212624583</c:v>
                </c:pt>
                <c:pt idx="15">
                  <c:v>0.24305555555555555</c:v>
                </c:pt>
                <c:pt idx="16">
                  <c:v>0.20665499124343256</c:v>
                </c:pt>
                <c:pt idx="17">
                  <c:v>0.20845070422535211</c:v>
                </c:pt>
                <c:pt idx="18">
                  <c:v>0.17630057803468208</c:v>
                </c:pt>
                <c:pt idx="19">
                  <c:v>0.22038567493112948</c:v>
                </c:pt>
                <c:pt idx="20">
                  <c:v>0.19161676646706588</c:v>
                </c:pt>
                <c:pt idx="21">
                  <c:v>0.18233618233618235</c:v>
                </c:pt>
                <c:pt idx="22">
                  <c:v>0.16877637130801687</c:v>
                </c:pt>
                <c:pt idx="23">
                  <c:v>0.16580310880829016</c:v>
                </c:pt>
                <c:pt idx="24">
                  <c:v>0.23015873015873015</c:v>
                </c:pt>
                <c:pt idx="25">
                  <c:v>0.18777146675576345</c:v>
                </c:pt>
                <c:pt idx="26">
                  <c:v>0.22916666666666666</c:v>
                </c:pt>
                <c:pt idx="27">
                  <c:v>0.1842696629213483</c:v>
                </c:pt>
                <c:pt idx="28">
                  <c:v>0.16558441558441558</c:v>
                </c:pt>
                <c:pt idx="29">
                  <c:v>0.20610687022900764</c:v>
                </c:pt>
                <c:pt idx="30">
                  <c:v>0.17777777777777778</c:v>
                </c:pt>
                <c:pt idx="31">
                  <c:v>0.16</c:v>
                </c:pt>
                <c:pt idx="32">
                  <c:v>0.19424460431654678</c:v>
                </c:pt>
                <c:pt idx="33">
                  <c:v>0.19858156028368795</c:v>
                </c:pt>
                <c:pt idx="34">
                  <c:v>0.22407628128724671</c:v>
                </c:pt>
                <c:pt idx="35">
                  <c:v>0.22727272727272727</c:v>
                </c:pt>
                <c:pt idx="36">
                  <c:v>0.19206349206349208</c:v>
                </c:pt>
                <c:pt idx="37">
                  <c:v>0.21774193548387097</c:v>
                </c:pt>
                <c:pt idx="38">
                  <c:v>0.17741935483870969</c:v>
                </c:pt>
                <c:pt idx="39">
                  <c:v>0.16339869281045752</c:v>
                </c:pt>
                <c:pt idx="40">
                  <c:v>0.18442622950819673</c:v>
                </c:pt>
                <c:pt idx="41">
                  <c:v>0.18052256532066507</c:v>
                </c:pt>
                <c:pt idx="42">
                  <c:v>0.19230769230769232</c:v>
                </c:pt>
                <c:pt idx="43">
                  <c:v>0.17016317016317017</c:v>
                </c:pt>
                <c:pt idx="44">
                  <c:v>0.1925754060324826</c:v>
                </c:pt>
                <c:pt idx="45">
                  <c:v>0.21182266009852216</c:v>
                </c:pt>
                <c:pt idx="46">
                  <c:v>0.1769041769041769</c:v>
                </c:pt>
                <c:pt idx="47">
                  <c:v>0.24208144796380091</c:v>
                </c:pt>
                <c:pt idx="48">
                  <c:v>0.10191082802547771</c:v>
                </c:pt>
                <c:pt idx="49">
                  <c:v>0.18297872340425531</c:v>
                </c:pt>
                <c:pt idx="50">
                  <c:v>0.19589257503949448</c:v>
                </c:pt>
                <c:pt idx="51">
                  <c:v>0.16875000000000001</c:v>
                </c:pt>
                <c:pt idx="52">
                  <c:v>0.17647058823529413</c:v>
                </c:pt>
                <c:pt idx="53">
                  <c:v>0.15161290322580645</c:v>
                </c:pt>
                <c:pt idx="54">
                  <c:v>7.2580645161290328E-2</c:v>
                </c:pt>
                <c:pt idx="55">
                  <c:v>0.2</c:v>
                </c:pt>
                <c:pt idx="56">
                  <c:v>0.16528925619834711</c:v>
                </c:pt>
                <c:pt idx="57">
                  <c:v>0.17123287671232876</c:v>
                </c:pt>
                <c:pt idx="58">
                  <c:v>0.16068052930056712</c:v>
                </c:pt>
                <c:pt idx="59">
                  <c:v>0.1806020066889632</c:v>
                </c:pt>
                <c:pt idx="60">
                  <c:v>0.11486486486486487</c:v>
                </c:pt>
                <c:pt idx="61">
                  <c:v>0.1875</c:v>
                </c:pt>
                <c:pt idx="62">
                  <c:v>0.22222222222222221</c:v>
                </c:pt>
                <c:pt idx="63">
                  <c:v>0.16666666666666666</c:v>
                </c:pt>
                <c:pt idx="64">
                  <c:v>0.18</c:v>
                </c:pt>
                <c:pt idx="65">
                  <c:v>0.14285714285714285</c:v>
                </c:pt>
                <c:pt idx="66">
                  <c:v>0.22058823529411764</c:v>
                </c:pt>
                <c:pt idx="67">
                  <c:v>0.2</c:v>
                </c:pt>
                <c:pt idx="68">
                  <c:v>0.16774193548387098</c:v>
                </c:pt>
                <c:pt idx="69">
                  <c:v>8.6956521739130432E-2</c:v>
                </c:pt>
                <c:pt idx="70">
                  <c:v>0.17241379310344829</c:v>
                </c:pt>
                <c:pt idx="71">
                  <c:v>0.33333333333333331</c:v>
                </c:pt>
                <c:pt idx="72">
                  <c:v>0.21875</c:v>
                </c:pt>
                <c:pt idx="7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69-42DD-BBD0-E7D4CF8EC293}"/>
            </c:ext>
          </c:extLst>
        </c:ser>
        <c:ser>
          <c:idx val="12"/>
          <c:order val="6"/>
          <c:tx>
            <c:strRef>
              <c:f>市区町村別_長期入院!$AB$3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市区町村別_長期入院!$AD$5:$AD$78</c:f>
              <c:numCache>
                <c:formatCode>0.0%</c:formatCode>
                <c:ptCount val="74"/>
                <c:pt idx="0">
                  <c:v>0.10407617774807885</c:v>
                </c:pt>
                <c:pt idx="1">
                  <c:v>8.5427135678391955E-2</c:v>
                </c:pt>
                <c:pt idx="2">
                  <c:v>0.12844036697247707</c:v>
                </c:pt>
                <c:pt idx="3">
                  <c:v>8.4415584415584416E-2</c:v>
                </c:pt>
                <c:pt idx="4">
                  <c:v>0.13114754098360656</c:v>
                </c:pt>
                <c:pt idx="5">
                  <c:v>0.12931034482758622</c:v>
                </c:pt>
                <c:pt idx="6">
                  <c:v>0.12087912087912088</c:v>
                </c:pt>
                <c:pt idx="7">
                  <c:v>0.16260162601626016</c:v>
                </c:pt>
                <c:pt idx="8">
                  <c:v>8.3333333333333329E-2</c:v>
                </c:pt>
                <c:pt idx="9">
                  <c:v>7.3170731707317069E-2</c:v>
                </c:pt>
                <c:pt idx="10">
                  <c:v>6.1919504643962849E-2</c:v>
                </c:pt>
                <c:pt idx="11">
                  <c:v>7.5949367088607597E-2</c:v>
                </c:pt>
                <c:pt idx="12">
                  <c:v>0.12135922330097088</c:v>
                </c:pt>
                <c:pt idx="13">
                  <c:v>8.9947089947089942E-2</c:v>
                </c:pt>
                <c:pt idx="14">
                  <c:v>7.3089700996677748E-2</c:v>
                </c:pt>
                <c:pt idx="15">
                  <c:v>0.1076388888888889</c:v>
                </c:pt>
                <c:pt idx="16">
                  <c:v>0.11033274956217162</c:v>
                </c:pt>
                <c:pt idx="17">
                  <c:v>0.13802816901408452</c:v>
                </c:pt>
                <c:pt idx="18">
                  <c:v>0.12716763005780346</c:v>
                </c:pt>
                <c:pt idx="19">
                  <c:v>0.12947658402203857</c:v>
                </c:pt>
                <c:pt idx="20">
                  <c:v>5.3892215568862277E-2</c:v>
                </c:pt>
                <c:pt idx="21">
                  <c:v>9.4017094017094016E-2</c:v>
                </c:pt>
                <c:pt idx="22">
                  <c:v>8.0168776371308023E-2</c:v>
                </c:pt>
                <c:pt idx="23">
                  <c:v>9.8445595854922283E-2</c:v>
                </c:pt>
                <c:pt idx="24">
                  <c:v>0.14285714285714285</c:v>
                </c:pt>
                <c:pt idx="25">
                  <c:v>0.10858670230537922</c:v>
                </c:pt>
                <c:pt idx="26">
                  <c:v>0.10984848484848485</c:v>
                </c:pt>
                <c:pt idx="27">
                  <c:v>8.7640449438202248E-2</c:v>
                </c:pt>
                <c:pt idx="28">
                  <c:v>0.14285714285714285</c:v>
                </c:pt>
                <c:pt idx="29">
                  <c:v>0.10178117048346055</c:v>
                </c:pt>
                <c:pt idx="30">
                  <c:v>0.11746031746031746</c:v>
                </c:pt>
                <c:pt idx="31">
                  <c:v>0.10363636363636364</c:v>
                </c:pt>
                <c:pt idx="32">
                  <c:v>9.3525179856115109E-2</c:v>
                </c:pt>
                <c:pt idx="33">
                  <c:v>8.5106382978723402E-2</c:v>
                </c:pt>
                <c:pt idx="34">
                  <c:v>9.1775923718712751E-2</c:v>
                </c:pt>
                <c:pt idx="35">
                  <c:v>0.128099173553719</c:v>
                </c:pt>
                <c:pt idx="36">
                  <c:v>0.1</c:v>
                </c:pt>
                <c:pt idx="37">
                  <c:v>7.6612903225806453E-2</c:v>
                </c:pt>
                <c:pt idx="38">
                  <c:v>8.294930875576037E-2</c:v>
                </c:pt>
                <c:pt idx="39">
                  <c:v>5.6644880174291937E-2</c:v>
                </c:pt>
                <c:pt idx="40">
                  <c:v>5.3278688524590161E-2</c:v>
                </c:pt>
                <c:pt idx="41">
                  <c:v>9.5011876484560567E-2</c:v>
                </c:pt>
                <c:pt idx="42">
                  <c:v>9.7435897435897437E-2</c:v>
                </c:pt>
                <c:pt idx="43">
                  <c:v>7.4592074592074592E-2</c:v>
                </c:pt>
                <c:pt idx="44">
                  <c:v>6.2645011600928072E-2</c:v>
                </c:pt>
                <c:pt idx="45">
                  <c:v>0.10098522167487685</c:v>
                </c:pt>
                <c:pt idx="46">
                  <c:v>8.5995085995085999E-2</c:v>
                </c:pt>
                <c:pt idx="47">
                  <c:v>0.16515837104072398</c:v>
                </c:pt>
                <c:pt idx="48">
                  <c:v>7.0063694267515922E-2</c:v>
                </c:pt>
                <c:pt idx="49">
                  <c:v>5.9574468085106386E-2</c:v>
                </c:pt>
                <c:pt idx="50">
                  <c:v>9.3206951026856236E-2</c:v>
                </c:pt>
                <c:pt idx="51">
                  <c:v>8.1250000000000003E-2</c:v>
                </c:pt>
                <c:pt idx="52">
                  <c:v>9.2436974789915971E-2</c:v>
                </c:pt>
                <c:pt idx="53">
                  <c:v>0.11290322580645161</c:v>
                </c:pt>
                <c:pt idx="54">
                  <c:v>8.0645161290322578E-2</c:v>
                </c:pt>
                <c:pt idx="55">
                  <c:v>6.2068965517241378E-2</c:v>
                </c:pt>
                <c:pt idx="56">
                  <c:v>0.11983471074380166</c:v>
                </c:pt>
                <c:pt idx="57">
                  <c:v>0.12328767123287671</c:v>
                </c:pt>
                <c:pt idx="58">
                  <c:v>7.2778827977315691E-2</c:v>
                </c:pt>
                <c:pt idx="59">
                  <c:v>7.6923076923076927E-2</c:v>
                </c:pt>
                <c:pt idx="60">
                  <c:v>6.7567567567567571E-2</c:v>
                </c:pt>
                <c:pt idx="61">
                  <c:v>4.6875E-2</c:v>
                </c:pt>
                <c:pt idx="62">
                  <c:v>8.9947089947089942E-2</c:v>
                </c:pt>
                <c:pt idx="63">
                  <c:v>6.5789473684210523E-2</c:v>
                </c:pt>
                <c:pt idx="64">
                  <c:v>0.04</c:v>
                </c:pt>
                <c:pt idx="65">
                  <c:v>9.5238095238095233E-2</c:v>
                </c:pt>
                <c:pt idx="66">
                  <c:v>0.11764705882352941</c:v>
                </c:pt>
                <c:pt idx="67">
                  <c:v>7.1428571428571425E-2</c:v>
                </c:pt>
                <c:pt idx="68">
                  <c:v>0.12258064516129032</c:v>
                </c:pt>
                <c:pt idx="69">
                  <c:v>8.6956521739130432E-2</c:v>
                </c:pt>
                <c:pt idx="70">
                  <c:v>0.16379310344827586</c:v>
                </c:pt>
                <c:pt idx="71">
                  <c:v>7.407407407407407E-2</c:v>
                </c:pt>
                <c:pt idx="72">
                  <c:v>0.21875</c:v>
                </c:pt>
                <c:pt idx="73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9-42DD-BBD0-E7D4CF8EC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219840"/>
        <c:axId val="461551808"/>
      </c:barChart>
      <c:catAx>
        <c:axId val="445219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461551808"/>
        <c:crosses val="autoZero"/>
        <c:auto val="1"/>
        <c:lblAlgn val="ctr"/>
        <c:lblOffset val="100"/>
        <c:noMultiLvlLbl val="0"/>
      </c:catAx>
      <c:valAx>
        <c:axId val="461551808"/>
        <c:scaling>
          <c:orientation val="minMax"/>
          <c:max val="1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529579419930295"/>
              <c:y val="6.7917309670781833E-3"/>
            </c:manualLayout>
          </c:layout>
          <c:overlay val="0"/>
        </c:title>
        <c:numFmt formatCode="0.0%" sourceLinked="0"/>
        <c:majorTickMark val="out"/>
        <c:minorTickMark val="none"/>
        <c:tickLblPos val="high"/>
        <c:crossAx val="445219840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t"/>
      <c:layout>
        <c:manualLayout>
          <c:xMode val="edge"/>
          <c:yMode val="edge"/>
          <c:x val="8.4018548053635775E-2"/>
          <c:y val="2.1436149691358024E-2"/>
          <c:w val="0.83946482367535002"/>
          <c:h val="1.623022762345679E-2"/>
        </c:manualLayout>
      </c:layout>
      <c:overlay val="0"/>
    </c:legend>
    <c:plotVisOnly val="1"/>
    <c:dispBlanksAs val="gap"/>
    <c:showDLblsOverMax val="0"/>
  </c:chart>
  <c:spPr>
    <a:ln>
      <a:solidFill>
        <a:srgbClr val="000000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7919172219513"/>
          <c:y val="0.14033676729177599"/>
          <c:w val="0.86076927244162738"/>
          <c:h val="0.809827749698492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被保険者数!$B$5</c:f>
              <c:strCache>
                <c:ptCount val="1"/>
                <c:pt idx="0">
                  <c:v>65歳～69歳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4397468537704347E-2"/>
                  <c:y val="-0.133289001281527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74-4474-BF0A-BD09614BC776}"/>
                </c:ext>
              </c:extLst>
            </c:dLbl>
            <c:dLbl>
              <c:idx val="1"/>
              <c:layout>
                <c:manualLayout>
                  <c:x val="3.2678975317971988E-2"/>
                  <c:y val="-0.130950535416116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74-4474-BF0A-BD09614BC776}"/>
                </c:ext>
              </c:extLst>
            </c:dLbl>
            <c:dLbl>
              <c:idx val="2"/>
              <c:layout>
                <c:manualLayout>
                  <c:x val="3.4399092310825344E-2"/>
                  <c:y val="-0.144979834588836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74-4474-BF0A-BD09614BC7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被保険者数!$M$54:$M$56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(被保険者数!$D$5,被保険者数!$F$5,被保険者数!$H$5)</c:f>
              <c:numCache>
                <c:formatCode>0.0%</c:formatCode>
                <c:ptCount val="3"/>
                <c:pt idx="0">
                  <c:v>3.7365628662524731E-3</c:v>
                </c:pt>
                <c:pt idx="1">
                  <c:v>1.6226753652404107E-3</c:v>
                </c:pt>
                <c:pt idx="2">
                  <c:v>2.4625115782270918E-3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4-4474-BF0A-BD09614BC776}"/>
            </c:ext>
          </c:extLst>
        </c:ser>
        <c:ser>
          <c:idx val="1"/>
          <c:order val="1"/>
          <c:tx>
            <c:strRef>
              <c:f>被保険者数!$B$6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280676092962765E-2"/>
                  <c:y val="-9.58742784544425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F7-4128-882F-C00015B60736}"/>
                </c:ext>
              </c:extLst>
            </c:dLbl>
            <c:dLbl>
              <c:idx val="1"/>
              <c:layout>
                <c:manualLayout>
                  <c:x val="5.1600845116203449E-2"/>
                  <c:y val="-9.1197834672853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F7-4128-882F-C00015B60736}"/>
                </c:ext>
              </c:extLst>
            </c:dLbl>
            <c:dLbl>
              <c:idx val="2"/>
              <c:layout>
                <c:manualLayout>
                  <c:x val="4.4720732434042981E-2"/>
                  <c:y val="-0.100551090488947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F7-4128-882F-C00015B60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被保険者数!$M$54:$M$56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(被保険者数!$D$6,被保険者数!$F$6,被保険者数!$H$6)</c:f>
              <c:numCache>
                <c:formatCode>0.0%</c:formatCode>
                <c:ptCount val="3"/>
                <c:pt idx="0">
                  <c:v>9.4033681575111418E-3</c:v>
                </c:pt>
                <c:pt idx="1">
                  <c:v>4.7018818603723842E-3</c:v>
                </c:pt>
                <c:pt idx="2">
                  <c:v>6.5697572536028105E-3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7-4128-882F-C00015B60736}"/>
            </c:ext>
          </c:extLst>
        </c:ser>
        <c:ser>
          <c:idx val="2"/>
          <c:order val="2"/>
          <c:tx>
            <c:strRef>
              <c:f>被保険者数!$B$7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被保険者数!$M$54:$M$56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(被保険者数!$D$7,被保険者数!$F$7,被保険者数!$H$7)</c:f>
              <c:numCache>
                <c:formatCode>0.0%</c:formatCode>
                <c:ptCount val="3"/>
                <c:pt idx="0">
                  <c:v>0.42330699466085281</c:v>
                </c:pt>
                <c:pt idx="1">
                  <c:v>0.36062852364232467</c:v>
                </c:pt>
                <c:pt idx="2">
                  <c:v>0.38553034538581571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7-4128-882F-C00015B60736}"/>
            </c:ext>
          </c:extLst>
        </c:ser>
        <c:ser>
          <c:idx val="3"/>
          <c:order val="3"/>
          <c:tx>
            <c:strRef>
              <c:f>被保険者数!$B$8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被保険者数!$M$54:$M$56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(被保険者数!$D$8,被保険者数!$F$8,被保険者数!$H$8)</c:f>
              <c:numCache>
                <c:formatCode>0.0%</c:formatCode>
                <c:ptCount val="3"/>
                <c:pt idx="0">
                  <c:v>0.31872734223051169</c:v>
                </c:pt>
                <c:pt idx="1">
                  <c:v>0.29299535903769258</c:v>
                </c:pt>
                <c:pt idx="2">
                  <c:v>0.30321853851481595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7-4128-882F-C00015B60736}"/>
            </c:ext>
          </c:extLst>
        </c:ser>
        <c:ser>
          <c:idx val="4"/>
          <c:order val="4"/>
          <c:tx>
            <c:strRef>
              <c:f>被保険者数!$B$9</c:f>
              <c:strCache>
                <c:ptCount val="1"/>
                <c:pt idx="0">
                  <c:v>85歳～89歳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被保険者数!$M$54:$M$56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(被保険者数!$D$9,被保険者数!$F$9,被保険者数!$H$9)</c:f>
              <c:numCache>
                <c:formatCode>0.0%</c:formatCode>
                <c:ptCount val="3"/>
                <c:pt idx="0">
                  <c:v>0.17381213427261996</c:v>
                </c:pt>
                <c:pt idx="1">
                  <c:v>0.20248551776081875</c:v>
                </c:pt>
                <c:pt idx="2">
                  <c:v>0.19109373565760157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F7-4128-882F-C00015B60736}"/>
            </c:ext>
          </c:extLst>
        </c:ser>
        <c:ser>
          <c:idx val="5"/>
          <c:order val="5"/>
          <c:tx>
            <c:strRef>
              <c:f>被保険者数!$B$10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被保険者数!$M$54:$M$56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(被保険者数!$D$10,被保険者数!$F$10,被保険者数!$H$10)</c:f>
              <c:numCache>
                <c:formatCode>0.0%</c:formatCode>
                <c:ptCount val="3"/>
                <c:pt idx="0">
                  <c:v>5.8123611128614215E-2</c:v>
                </c:pt>
                <c:pt idx="1">
                  <c:v>9.9773766932866659E-2</c:v>
                </c:pt>
                <c:pt idx="2">
                  <c:v>8.3226382502899779E-2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F7-4128-882F-C00015B60736}"/>
            </c:ext>
          </c:extLst>
        </c:ser>
        <c:ser>
          <c:idx val="6"/>
          <c:order val="6"/>
          <c:tx>
            <c:strRef>
              <c:f>被保険者数!$B$11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00281705401159E-2"/>
                  <c:y val="-0.102889864759116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F7-4128-882F-C00015B6073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7F7-4128-882F-C00015B60736}"/>
                </c:ext>
              </c:extLst>
            </c:dLbl>
            <c:dLbl>
              <c:idx val="2"/>
              <c:layout>
                <c:manualLayout>
                  <c:x val="-3.4400563410803579E-3"/>
                  <c:y val="8.574056348362457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F7-4128-882F-C00015B60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被保険者数!$M$54:$M$56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(被保険者数!$D$11,被保険者数!$F$11,被保険者数!$H$11)</c:f>
              <c:numCache>
                <c:formatCode>0.0%</c:formatCode>
                <c:ptCount val="3"/>
                <c:pt idx="0">
                  <c:v>1.2889986683637677E-2</c:v>
                </c:pt>
                <c:pt idx="1">
                  <c:v>3.7792275400684514E-2</c:v>
                </c:pt>
                <c:pt idx="2">
                  <c:v>2.789872910703706E-2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F7-4128-882F-C00015B607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212353199"/>
        <c:axId val="1484028559"/>
      </c:barChart>
      <c:catAx>
        <c:axId val="12123531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484028559"/>
        <c:crosses val="autoZero"/>
        <c:auto val="1"/>
        <c:lblAlgn val="ctr"/>
        <c:lblOffset val="100"/>
        <c:noMultiLvlLbl val="0"/>
      </c:catAx>
      <c:valAx>
        <c:axId val="1484028559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 b="1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割合</a:t>
                </a:r>
                <a:r>
                  <a:rPr lang="en-US" altLang="ja-JP" b="1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(%)</a:t>
                </a:r>
                <a:endParaRPr lang="ja-JP" altLang="en-US" b="1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c:rich>
          </c:tx>
          <c:layout>
            <c:manualLayout>
              <c:xMode val="edge"/>
              <c:yMode val="edge"/>
              <c:x val="0.92960750853242324"/>
              <c:y val="3.57216376207179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21235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199523267782655E-2"/>
          <c:y val="1.8262415392805539E-2"/>
          <c:w val="0.84111923722845228"/>
          <c:h val="6.6987046703676084E-2"/>
        </c:manualLayout>
      </c:layout>
      <c:overlay val="0"/>
      <c:spPr>
        <a:noFill/>
        <a:ln>
          <a:solidFill>
            <a:srgbClr val="868686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52849738392909"/>
          <c:y val="0.10966895486287723"/>
          <c:w val="0.81057405420257767"/>
          <c:h val="0.82984896586006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介護認定率!$K$19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1.0364444894205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94-4EA4-96DE-DE71CE6E3AA8}"/>
                </c:ext>
              </c:extLst>
            </c:dLbl>
            <c:dLbl>
              <c:idx val="1"/>
              <c:layout>
                <c:manualLayout>
                  <c:x val="0"/>
                  <c:y val="7.4033771836076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BE-42D9-B825-8D2F59A766D0}"/>
                </c:ext>
              </c:extLst>
            </c:dLbl>
            <c:dLbl>
              <c:idx val="2"/>
              <c:layout>
                <c:manualLayout>
                  <c:x val="0"/>
                  <c:y val="7.4033771836076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BE-42D9-B825-8D2F59A766D0}"/>
                </c:ext>
              </c:extLst>
            </c:dLbl>
            <c:dLbl>
              <c:idx val="6"/>
              <c:layout>
                <c:manualLayout>
                  <c:x val="-1.4056061310523188E-16"/>
                  <c:y val="-7.7733336706538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94-4EA4-96DE-DE71CE6E3AA8}"/>
                </c:ext>
              </c:extLst>
            </c:dLbl>
            <c:dLbl>
              <c:idx val="7"/>
              <c:layout>
                <c:manualLayout>
                  <c:x val="-1.4056061310523188E-16"/>
                  <c:y val="-5.1822224471025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94-4EA4-96DE-DE71CE6E3A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介護認定率!$D$7:$D$14</c:f>
              <c:numCache>
                <c:formatCode>General</c:formatCode>
                <c:ptCount val="8"/>
                <c:pt idx="0">
                  <c:v>51548</c:v>
                </c:pt>
                <c:pt idx="1">
                  <c:v>8790</c:v>
                </c:pt>
                <c:pt idx="2">
                  <c:v>11894</c:v>
                </c:pt>
                <c:pt idx="3">
                  <c:v>32578</c:v>
                </c:pt>
                <c:pt idx="4">
                  <c:v>39252</c:v>
                </c:pt>
                <c:pt idx="5">
                  <c:v>65290</c:v>
                </c:pt>
                <c:pt idx="6">
                  <c:v>85831</c:v>
                </c:pt>
                <c:pt idx="7">
                  <c:v>93245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94-4EA4-96DE-DE71CE6E3AA8}"/>
            </c:ext>
          </c:extLst>
        </c:ser>
        <c:ser>
          <c:idx val="2"/>
          <c:order val="1"/>
          <c:tx>
            <c:strRef>
              <c:f>介護認定率!$E$3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介護認定率!$E$7:$E$14</c:f>
              <c:numCache>
                <c:formatCode>General</c:formatCode>
                <c:ptCount val="8"/>
                <c:pt idx="0">
                  <c:v>54187</c:v>
                </c:pt>
                <c:pt idx="1">
                  <c:v>10085</c:v>
                </c:pt>
                <c:pt idx="2">
                  <c:v>12629</c:v>
                </c:pt>
                <c:pt idx="3">
                  <c:v>34001</c:v>
                </c:pt>
                <c:pt idx="4">
                  <c:v>40863</c:v>
                </c:pt>
                <c:pt idx="5">
                  <c:v>68092</c:v>
                </c:pt>
                <c:pt idx="6">
                  <c:v>89249</c:v>
                </c:pt>
                <c:pt idx="7">
                  <c:v>96712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94-4EA4-96DE-DE71CE6E3AA8}"/>
            </c:ext>
          </c:extLst>
        </c:ser>
        <c:ser>
          <c:idx val="3"/>
          <c:order val="2"/>
          <c:tx>
            <c:strRef>
              <c:f>介護認定率!$F$3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介護認定率!$F$7:$F$14</c:f>
              <c:numCache>
                <c:formatCode>General</c:formatCode>
                <c:ptCount val="8"/>
                <c:pt idx="0">
                  <c:v>61864</c:v>
                </c:pt>
                <c:pt idx="1">
                  <c:v>9693</c:v>
                </c:pt>
                <c:pt idx="2">
                  <c:v>13028</c:v>
                </c:pt>
                <c:pt idx="3">
                  <c:v>38474</c:v>
                </c:pt>
                <c:pt idx="4">
                  <c:v>47537</c:v>
                </c:pt>
                <c:pt idx="5">
                  <c:v>81179</c:v>
                </c:pt>
                <c:pt idx="6">
                  <c:v>108110</c:v>
                </c:pt>
                <c:pt idx="7">
                  <c:v>119679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94-4EA4-96DE-DE71CE6E3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axId val="52583936"/>
        <c:axId val="443927360"/>
      </c:barChart>
      <c:catAx>
        <c:axId val="525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3927360"/>
        <c:crosses val="autoZero"/>
        <c:auto val="1"/>
        <c:lblAlgn val="ctr"/>
        <c:lblOffset val="100"/>
        <c:noMultiLvlLbl val="0"/>
      </c:catAx>
      <c:valAx>
        <c:axId val="44392736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ja-JP" altLang="en-US" b="1"/>
                  <a:t>一件当たり</a:t>
                </a:r>
                <a:endParaRPr lang="en-US" altLang="ja-JP" b="1"/>
              </a:p>
              <a:p>
                <a:pPr>
                  <a:defRPr b="1"/>
                </a:pPr>
                <a:r>
                  <a:rPr lang="ja-JP" altLang="en-US" b="1"/>
                  <a:t>給付費</a:t>
                </a:r>
                <a:r>
                  <a:rPr lang="en-US" b="1"/>
                  <a:t>(</a:t>
                </a:r>
                <a:r>
                  <a:rPr lang="ja-JP" b="1"/>
                  <a:t>円</a:t>
                </a:r>
                <a:r>
                  <a:rPr lang="en-US" b="1"/>
                  <a:t>)</a:t>
                </a:r>
                <a:endParaRPr lang="ja-JP" b="1"/>
              </a:p>
            </c:rich>
          </c:tx>
          <c:layout>
            <c:manualLayout>
              <c:xMode val="edge"/>
              <c:yMode val="edge"/>
              <c:x val="2.3994027567357003E-2"/>
              <c:y val="1.454695940849290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25839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8172176819444"/>
          <c:y val="8.3025289499604873E-2"/>
          <c:w val="0.81989844773638265"/>
          <c:h val="0.85330536348973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介護疾病別有病状況!$M$25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dLbl>
              <c:idx val="1"/>
              <c:layout>
                <c:manualLayout>
                  <c:x val="-3.0103647861328063E-17"/>
                  <c:y val="-2.2277227722772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14-4E04-B916-B3AF21542F02}"/>
                </c:ext>
              </c:extLst>
            </c:dLbl>
            <c:dLbl>
              <c:idx val="3"/>
              <c:layout>
                <c:manualLayout>
                  <c:x val="-4.9261083743842365E-3"/>
                  <c:y val="-2.2277227722772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14-4E04-B916-B3AF21542F02}"/>
                </c:ext>
              </c:extLst>
            </c:dLbl>
            <c:dLbl>
              <c:idx val="7"/>
              <c:layout>
                <c:manualLayout>
                  <c:x val="0"/>
                  <c:y val="-3.2178217821782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14-4E04-B916-B3AF21542F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(介護疾病別有病状況!$D$6,介護疾病別有病状況!$D$8,介護疾病別有病状況!$D$10,介護疾病別有病状況!$D$12,介護疾病別有病状況!$D$14,介護疾病別有病状況!$D$16,介護疾病別有病状況!$D$18,介護疾病別有病状況!$D$20)</c:f>
              <c:numCache>
                <c:formatCode>0.0%</c:formatCode>
                <c:ptCount val="8"/>
                <c:pt idx="0">
                  <c:v>0.214</c:v>
                </c:pt>
                <c:pt idx="1">
                  <c:v>0.46600000000000003</c:v>
                </c:pt>
                <c:pt idx="2">
                  <c:v>0.29499999999999998</c:v>
                </c:pt>
                <c:pt idx="3">
                  <c:v>0.53100000000000003</c:v>
                </c:pt>
                <c:pt idx="4">
                  <c:v>0.20300000000000001</c:v>
                </c:pt>
                <c:pt idx="5">
                  <c:v>0.11600000000000001</c:v>
                </c:pt>
                <c:pt idx="6">
                  <c:v>0.49</c:v>
                </c:pt>
                <c:pt idx="7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1-495E-8698-1074355632B2}"/>
            </c:ext>
          </c:extLst>
        </c:ser>
        <c:ser>
          <c:idx val="2"/>
          <c:order val="1"/>
          <c:tx>
            <c:strRef>
              <c:f>介護疾病別有病状況!$F$3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(介護疾病別有病状況!$F$6,介護疾病別有病状況!$F$8,介護疾病別有病状況!$F$10,介護疾病別有病状況!$F$12,介護疾病別有病状況!$F$14,介護疾病別有病状況!$F$16,介護疾病別有病状況!$F$18,介護疾病別有病状況!$F$20)</c:f>
              <c:numCache>
                <c:formatCode>0.0%</c:formatCode>
                <c:ptCount val="8"/>
                <c:pt idx="0">
                  <c:v>0.223</c:v>
                </c:pt>
                <c:pt idx="1">
                  <c:v>0.48899999999999999</c:v>
                </c:pt>
                <c:pt idx="2">
                  <c:v>0.30399999999999999</c:v>
                </c:pt>
                <c:pt idx="3">
                  <c:v>0.55500000000000005</c:v>
                </c:pt>
                <c:pt idx="4">
                  <c:v>0.21199999999999999</c:v>
                </c:pt>
                <c:pt idx="5">
                  <c:v>0.115</c:v>
                </c:pt>
                <c:pt idx="6">
                  <c:v>0.49299999999999999</c:v>
                </c:pt>
                <c:pt idx="7">
                  <c:v>0.34300000000000003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1-495E-8698-1074355632B2}"/>
            </c:ext>
          </c:extLst>
        </c:ser>
        <c:ser>
          <c:idx val="3"/>
          <c:order val="2"/>
          <c:tx>
            <c:strRef>
              <c:f>介護疾病別有病状況!$H$3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(介護疾病別有病状況!$H$6,介護疾病別有病状況!$H$8,介護疾病別有病状況!$H$10,介護疾病別有病状況!$H$12,介護疾病別有病状況!$H$14,介護疾病別有病状況!$H$16,介護疾病別有病状況!$H$18,介護疾病別有病状況!$H$20)</c:f>
              <c:numCache>
                <c:formatCode>0.0%</c:formatCode>
                <c:ptCount val="8"/>
                <c:pt idx="0">
                  <c:v>0.23300000000000001</c:v>
                </c:pt>
                <c:pt idx="1">
                  <c:v>0.52400000000000002</c:v>
                </c:pt>
                <c:pt idx="2">
                  <c:v>0.309</c:v>
                </c:pt>
                <c:pt idx="3">
                  <c:v>0.59499999999999997</c:v>
                </c:pt>
                <c:pt idx="4">
                  <c:v>0.23599999999999999</c:v>
                </c:pt>
                <c:pt idx="5">
                  <c:v>0.113</c:v>
                </c:pt>
                <c:pt idx="6">
                  <c:v>0.52300000000000002</c:v>
                </c:pt>
                <c:pt idx="7">
                  <c:v>0.36899999999999999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1-495E-8698-107435563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88576"/>
        <c:axId val="451069056"/>
      </c:barChart>
      <c:catAx>
        <c:axId val="5928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69056"/>
        <c:crosses val="autoZero"/>
        <c:auto val="1"/>
        <c:lblAlgn val="ctr"/>
        <c:lblOffset val="100"/>
        <c:noMultiLvlLbl val="0"/>
      </c:catAx>
      <c:valAx>
        <c:axId val="45106905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有病状況</a:t>
                </a:r>
                <a:r>
                  <a:rPr lang="en-US" altLang="ja-JP" b="0">
                    <a:latin typeface="ＭＳ Ｐ明朝" pitchFamily="18" charset="-128"/>
                    <a:ea typeface="ＭＳ Ｐ明朝" pitchFamily="18" charset="-128"/>
                  </a:rPr>
                  <a:t>(</a:t>
                </a: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％</a:t>
                </a:r>
                <a:r>
                  <a:rPr lang="en-US" altLang="ja-JP" b="0">
                    <a:latin typeface="ＭＳ Ｐ明朝" pitchFamily="18" charset="-128"/>
                    <a:ea typeface="ＭＳ Ｐ明朝" pitchFamily="18" charset="-128"/>
                  </a:rPr>
                  <a:t>)</a:t>
                </a:r>
                <a:endParaRPr lang="ja-JP" altLang="en-US" b="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2.5515917359170887E-2"/>
              <c:y val="2.3936511077953717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592885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標準化死亡比!$I$11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標準化死亡比!$C$4:$C$5</c:f>
              <c:numCache>
                <c:formatCode>General</c:formatCode>
                <c:ptCount val="2"/>
                <c:pt idx="0">
                  <c:v>106.2</c:v>
                </c:pt>
                <c:pt idx="1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0-4F35-B1D4-6472CA9EBDEC}"/>
            </c:ext>
          </c:extLst>
        </c:ser>
        <c:ser>
          <c:idx val="2"/>
          <c:order val="1"/>
          <c:tx>
            <c:strRef>
              <c:f>標準化死亡比!$D$3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標準化死亡比!$D$4:$D$5</c:f>
              <c:numCache>
                <c:formatCode>General</c:formatCode>
                <c:ptCount val="2"/>
                <c:pt idx="0">
                  <c:v>99.4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0-4F35-B1D4-6472CA9EBDEC}"/>
            </c:ext>
          </c:extLst>
        </c:ser>
        <c:ser>
          <c:idx val="3"/>
          <c:order val="2"/>
          <c:tx>
            <c:strRef>
              <c:f>標準化死亡比!$E$3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標準化死亡比!$E$4:$E$5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0-4F35-B1D4-6472CA9EB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83680"/>
        <c:axId val="451072512"/>
      </c:barChart>
      <c:catAx>
        <c:axId val="8058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72512"/>
        <c:crosses val="autoZero"/>
        <c:auto val="1"/>
        <c:lblAlgn val="ctr"/>
        <c:lblOffset val="100"/>
        <c:noMultiLvlLbl val="0"/>
      </c:catAx>
      <c:valAx>
        <c:axId val="45107251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805836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93235294117648"/>
          <c:y val="0.12480841126546673"/>
          <c:w val="0.6377192810457516"/>
          <c:h val="0.77727733859457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地区別_標準化死亡比!$Q$17</c:f>
              <c:strCache>
                <c:ptCount val="1"/>
                <c:pt idx="0">
                  <c:v>標準化死亡比 男性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7060466385227308E-2"/>
                  <c:y val="-4.31716962670817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24-42C8-A702-AFDC5901FD80}"/>
                </c:ext>
              </c:extLst>
            </c:dLbl>
            <c:dLbl>
              <c:idx val="1"/>
              <c:layout>
                <c:manualLayout>
                  <c:x val="4.7288562091503117E-2"/>
                  <c:y val="3.35314145763741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24-42C8-A702-AFDC5901FD80}"/>
                </c:ext>
              </c:extLst>
            </c:dLbl>
            <c:dLbl>
              <c:idx val="2"/>
              <c:layout>
                <c:manualLayout>
                  <c:x val="1.8236121880474427E-2"/>
                  <c:y val="7.80714083844194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24-42C8-A702-AFDC5901FD80}"/>
                </c:ext>
              </c:extLst>
            </c:dLbl>
            <c:dLbl>
              <c:idx val="4"/>
              <c:layout>
                <c:manualLayout>
                  <c:x val="4.1420407225524827E-2"/>
                  <c:y val="3.35314145763741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24-42C8-A702-AFDC5901FD80}"/>
                </c:ext>
              </c:extLst>
            </c:dLbl>
            <c:dLbl>
              <c:idx val="5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24-42C8-A702-AFDC5901FD80}"/>
                </c:ext>
              </c:extLst>
            </c:dLbl>
            <c:dLbl>
              <c:idx val="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24-42C8-A702-AFDC5901FD80}"/>
                </c:ext>
              </c:extLst>
            </c:dLbl>
            <c:dLbl>
              <c:idx val="7"/>
              <c:layout>
                <c:manualLayout>
                  <c:x val="-1.4291736856495242E-2"/>
                  <c:y val="3.46110522434797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24-42C8-A702-AFDC5901FD80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24-42C8-A702-AFDC5901FD80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24-42C8-A702-AFDC5901FD80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24-42C8-A702-AFDC5901FD80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24-42C8-A702-AFDC5901FD80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24-42C8-A702-AFDC5901FD80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24-42C8-A702-AFDC5901FD80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24-42C8-A702-AFDC5901FD80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24-42C8-A702-AFDC5901FD80}"/>
                </c:ext>
              </c:extLst>
            </c:dLbl>
            <c:dLbl>
              <c:idx val="27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24-42C8-A702-AFDC5901FD80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24-42C8-A702-AFDC5901FD80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24-42C8-A702-AFDC5901FD80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24-42C8-A702-AFDC5901FD80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24-42C8-A702-AFDC5901FD80}"/>
                </c:ext>
              </c:extLst>
            </c:dLbl>
            <c:dLbl>
              <c:idx val="38"/>
              <c:layout>
                <c:manualLayout>
                  <c:x val="2.250575934786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24-42C8-A702-AFDC5901FD80}"/>
                </c:ext>
              </c:extLst>
            </c:dLbl>
            <c:dLbl>
              <c:idx val="42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24-42C8-A702-AFDC5901FD80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24-42C8-A702-AFDC5901FD80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24-42C8-A702-AFDC5901FD80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地区別_標準化死亡比!$C$5:$C$12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地区別_標準化死亡比!$D$5:$D$12</c:f>
              <c:numCache>
                <c:formatCode>General</c:formatCode>
                <c:ptCount val="8"/>
                <c:pt idx="0">
                  <c:v>90.4</c:v>
                </c:pt>
                <c:pt idx="1">
                  <c:v>93.6</c:v>
                </c:pt>
                <c:pt idx="2">
                  <c:v>101.3</c:v>
                </c:pt>
                <c:pt idx="3">
                  <c:v>106.5</c:v>
                </c:pt>
                <c:pt idx="4">
                  <c:v>98.6</c:v>
                </c:pt>
                <c:pt idx="5">
                  <c:v>104.7</c:v>
                </c:pt>
                <c:pt idx="6">
                  <c:v>107.7</c:v>
                </c:pt>
                <c:pt idx="7">
                  <c:v>120.2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A24-42C8-A702-AFDC5901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0992"/>
        <c:axId val="451075392"/>
      </c:barChart>
      <c:scatterChart>
        <c:scatterStyle val="lineMarker"/>
        <c:varyColors val="0"/>
        <c:ser>
          <c:idx val="1"/>
          <c:order val="1"/>
          <c:tx>
            <c:strRef>
              <c:f>地区別_標準化死亡比!$Q$19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9-CA24-42C8-A702-AFDC5901FD8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24-42C8-A702-AFDC5901FD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24-42C8-A702-AFDC5901FD8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24-42C8-A702-AFDC5901FD8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A24-42C8-A702-AFDC5901FD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24-42C8-A702-AFDC5901FD8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A24-42C8-A702-AFDC5901FD8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24-42C8-A702-AFDC5901FD80}"/>
                </c:ext>
              </c:extLst>
            </c:dLbl>
            <c:dLbl>
              <c:idx val="7"/>
              <c:layout>
                <c:manualLayout>
                  <c:x val="-9.1307189542483666E-2"/>
                  <c:y val="5.408199064257526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広域連合全体</a:t>
                    </a:r>
                  </a:p>
                  <a:p>
                    <a:r>
                      <a:rPr lang="en-US" altLang="ja-JP" sz="900"/>
                      <a:t>106.2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A24-42C8-A702-AFDC5901FD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地区別_標準化死亡比!$Q$5:$Q$13</c:f>
              <c:numCache>
                <c:formatCode>#,##0.0_ </c:formatCode>
                <c:ptCount val="9"/>
                <c:pt idx="0">
                  <c:v>106.2</c:v>
                </c:pt>
                <c:pt idx="1">
                  <c:v>106.2</c:v>
                </c:pt>
                <c:pt idx="2">
                  <c:v>106.2</c:v>
                </c:pt>
                <c:pt idx="3">
                  <c:v>106.2</c:v>
                </c:pt>
                <c:pt idx="4">
                  <c:v>106.2</c:v>
                </c:pt>
                <c:pt idx="5">
                  <c:v>106.2</c:v>
                </c:pt>
                <c:pt idx="6">
                  <c:v>106.2</c:v>
                </c:pt>
                <c:pt idx="7">
                  <c:v>106.2</c:v>
                </c:pt>
                <c:pt idx="8">
                  <c:v>106.2</c:v>
                </c:pt>
              </c:numCache>
            </c:numRef>
          </c:xVal>
          <c:yVal>
            <c:numRef>
              <c:f>地区別_標準化死亡比!$S$5:$S$13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A24-42C8-A702-AFDC5901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4704"/>
        <c:axId val="451223552"/>
      </c:scatterChart>
      <c:catAx>
        <c:axId val="184020992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075392"/>
        <c:crossesAt val="0"/>
        <c:auto val="1"/>
        <c:lblAlgn val="ctr"/>
        <c:lblOffset val="100"/>
        <c:noMultiLvlLbl val="0"/>
      </c:catAx>
      <c:valAx>
        <c:axId val="45107539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84020992"/>
        <c:crosses val="autoZero"/>
        <c:crossBetween val="between"/>
      </c:valAx>
      <c:valAx>
        <c:axId val="45122355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1224704"/>
        <c:crosses val="max"/>
        <c:crossBetween val="midCat"/>
      </c:valAx>
      <c:valAx>
        <c:axId val="451224704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1223552"/>
        <c:crosses val="autoZero"/>
        <c:crossBetween val="midCat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5.2866698135426826E-2"/>
        </c:manualLayout>
      </c:layout>
      <c:overlay val="1"/>
      <c:spPr>
        <a:ln>
          <a:solidFill>
            <a:srgbClr val="7F7F7F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0"/>
    <c:dispBlanksAs val="gap"/>
    <c:showDLblsOverMax val="0"/>
  </c:chart>
  <c:spPr>
    <a:ln>
      <a:solidFill>
        <a:srgbClr val="000000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72058823529409"/>
          <c:y val="0.1334045802776993"/>
          <c:w val="0.75253273425567568"/>
          <c:h val="0.756573267655115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地区別_標準化死亡比!$Q$18</c:f>
              <c:strCache>
                <c:ptCount val="1"/>
                <c:pt idx="0">
                  <c:v>標準化死亡比 女性</c:v>
                </c:pt>
              </c:strCache>
            </c:strRef>
          </c:tx>
          <c:spPr>
            <a:solidFill>
              <a:srgbClr val="FFCC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2985947712418147E-2"/>
                  <c:y val="-6.4754202115664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0A-4A2E-A503-AE86790A4A69}"/>
                </c:ext>
              </c:extLst>
            </c:dLbl>
            <c:dLbl>
              <c:idx val="1"/>
              <c:layout>
                <c:manualLayout>
                  <c:x val="1.3069281045751634E-2"/>
                  <c:y val="4.1604939788142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84705882352943"/>
                      <c:h val="3.32813312532501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B0A-4A2E-A503-AE86790A4A69}"/>
                </c:ext>
              </c:extLst>
            </c:dLbl>
            <c:dLbl>
              <c:idx val="2"/>
              <c:layout>
                <c:manualLayout>
                  <c:x val="-1.24509803921568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92-4D36-A14F-DD65FE8F0F33}"/>
                </c:ext>
              </c:extLst>
            </c:dLbl>
            <c:dLbl>
              <c:idx val="3"/>
              <c:layout>
                <c:manualLayout>
                  <c:x val="-1.2450980392156863E-2"/>
                  <c:y val="7.626883639125861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0A-4A2E-A503-AE86790A4A69}"/>
                </c:ext>
              </c:extLst>
            </c:dLbl>
            <c:dLbl>
              <c:idx val="4"/>
              <c:layout>
                <c:manualLayout>
                  <c:x val="-2.2239215686274509E-2"/>
                  <c:y val="8.189303950873449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50065359477124"/>
                      <c:h val="3.32813312532501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B0A-4A2E-A503-AE86790A4A69}"/>
                </c:ext>
              </c:extLst>
            </c:dLbl>
            <c:dLbl>
              <c:idx val="5"/>
              <c:layout>
                <c:manualLayout>
                  <c:x val="-2.1359477124184528E-3"/>
                  <c:y val="1.637860790022152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0A-4A2E-A503-AE86790A4A69}"/>
                </c:ext>
              </c:extLst>
            </c:dLbl>
            <c:dLbl>
              <c:idx val="6"/>
              <c:layout>
                <c:manualLayout>
                  <c:x val="-1.2022222222222375E-2"/>
                  <c:y val="-2.0795918450909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0A-4A2E-A503-AE86790A4A69}"/>
                </c:ext>
              </c:extLst>
            </c:dLbl>
            <c:dLbl>
              <c:idx val="7"/>
              <c:layout>
                <c:manualLayout>
                  <c:x val="-8.821241830065359E-3"/>
                  <c:y val="1.637860790022152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0A-4A2E-A503-AE86790A4A69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0A-4A2E-A503-AE86790A4A69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0A-4A2E-A503-AE86790A4A69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0A-4A2E-A503-AE86790A4A69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0A-4A2E-A503-AE86790A4A69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0A-4A2E-A503-AE86790A4A69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0A-4A2E-A503-AE86790A4A69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0A-4A2E-A503-AE86790A4A69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0A-4A2E-A503-AE86790A4A69}"/>
                </c:ext>
              </c:extLst>
            </c:dLbl>
            <c:dLbl>
              <c:idx val="27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0A-4A2E-A503-AE86790A4A69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0A-4A2E-A503-AE86790A4A69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0A-4A2E-A503-AE86790A4A69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0A-4A2E-A503-AE86790A4A69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0A-4A2E-A503-AE86790A4A69}"/>
                </c:ext>
              </c:extLst>
            </c:dLbl>
            <c:dLbl>
              <c:idx val="38"/>
              <c:layout>
                <c:manualLayout>
                  <c:x val="2.250575934786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0A-4A2E-A503-AE86790A4A69}"/>
                </c:ext>
              </c:extLst>
            </c:dLbl>
            <c:dLbl>
              <c:idx val="42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B0A-4A2E-A503-AE86790A4A69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B0A-4A2E-A503-AE86790A4A69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B0A-4A2E-A503-AE86790A4A6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地区別_標準化死亡比!$C$5:$C$12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地区別_標準化死亡比!$E$5:$E$12</c:f>
              <c:numCache>
                <c:formatCode>General</c:formatCode>
                <c:ptCount val="8"/>
                <c:pt idx="0">
                  <c:v>95.4</c:v>
                </c:pt>
                <c:pt idx="1">
                  <c:v>97.1</c:v>
                </c:pt>
                <c:pt idx="2">
                  <c:v>104.1</c:v>
                </c:pt>
                <c:pt idx="3">
                  <c:v>105.9</c:v>
                </c:pt>
                <c:pt idx="4">
                  <c:v>99.2</c:v>
                </c:pt>
                <c:pt idx="5">
                  <c:v>103.5</c:v>
                </c:pt>
                <c:pt idx="6">
                  <c:v>108.3</c:v>
                </c:pt>
                <c:pt idx="7">
                  <c:v>110.3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B0A-4A2E-A503-AE86790A4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3552"/>
        <c:axId val="451226432"/>
      </c:barChart>
      <c:scatterChart>
        <c:scatterStyle val="lineMarker"/>
        <c:varyColors val="0"/>
        <c:ser>
          <c:idx val="1"/>
          <c:order val="1"/>
          <c:tx>
            <c:strRef>
              <c:f>地区別_標準化死亡比!$Q$19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9-FB0A-4A2E-A503-AE86790A4A6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B0A-4A2E-A503-AE86790A4A6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B0A-4A2E-A503-AE86790A4A6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B0A-4A2E-A503-AE86790A4A6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B0A-4A2E-A503-AE86790A4A6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B0A-4A2E-A503-AE86790A4A6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B0A-4A2E-A503-AE86790A4A6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B0A-4A2E-A503-AE86790A4A69}"/>
                </c:ext>
              </c:extLst>
            </c:dLbl>
            <c:dLbl>
              <c:idx val="7"/>
              <c:layout>
                <c:manualLayout>
                  <c:x val="-0.10375816993464053"/>
                  <c:y val="4.576183047321892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広域連合全体</a:t>
                    </a:r>
                  </a:p>
                  <a:p>
                    <a:r>
                      <a:rPr lang="en-US" altLang="ja-JP" sz="900"/>
                      <a:t>104.5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B0A-4A2E-A503-AE86790A4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地区別_標準化死亡比!$R$5:$R$13</c:f>
              <c:numCache>
                <c:formatCode>#,##0.0_ </c:formatCode>
                <c:ptCount val="9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</c:numCache>
            </c:numRef>
          </c:xVal>
          <c:yVal>
            <c:numRef>
              <c:f>地区別_標準化死亡比!$S$5:$S$13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FB0A-4A2E-A503-AE86790A4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7584"/>
        <c:axId val="451227008"/>
      </c:scatterChart>
      <c:catAx>
        <c:axId val="184023552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226432"/>
        <c:crossesAt val="0"/>
        <c:auto val="1"/>
        <c:lblAlgn val="ctr"/>
        <c:lblOffset val="100"/>
        <c:noMultiLvlLbl val="0"/>
      </c:catAx>
      <c:valAx>
        <c:axId val="451226432"/>
        <c:scaling>
          <c:orientation val="minMax"/>
          <c:max val="15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84023552"/>
        <c:crosses val="autoZero"/>
        <c:crossBetween val="between"/>
      </c:valAx>
      <c:valAx>
        <c:axId val="4512270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1227584"/>
        <c:crosses val="max"/>
        <c:crossBetween val="midCat"/>
      </c:valAx>
      <c:valAx>
        <c:axId val="451227584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12270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5.9106956404240414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000000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823300653594765"/>
          <c:y val="6.5275952380952393E-2"/>
          <c:w val="0.70272875816993463"/>
          <c:h val="0.90561727802317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市区町村別_標準化死亡比!$V$5</c:f>
              <c:strCache>
                <c:ptCount val="1"/>
                <c:pt idx="0">
                  <c:v>標準化死亡比 女性</c:v>
                </c:pt>
              </c:strCache>
            </c:strRef>
          </c:tx>
          <c:spPr>
            <a:solidFill>
              <a:srgbClr val="FFCCCC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B8-4ED4-B9DB-A821F63D6F74}"/>
                </c:ext>
              </c:extLst>
            </c:dLbl>
            <c:dLbl>
              <c:idx val="2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B8-4ED4-B9DB-A821F63D6F74}"/>
                </c:ext>
              </c:extLst>
            </c:dLbl>
            <c:dLbl>
              <c:idx val="3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B8-4ED4-B9DB-A821F63D6F74}"/>
                </c:ext>
              </c:extLst>
            </c:dLbl>
            <c:dLbl>
              <c:idx val="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E5-4057-9205-22BE0E07722C}"/>
                </c:ext>
              </c:extLst>
            </c:dLbl>
            <c:dLbl>
              <c:idx val="5"/>
              <c:layout>
                <c:manualLayout>
                  <c:x val="-2.08839697708215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E5-4057-9205-22BE0E07722C}"/>
                </c:ext>
              </c:extLst>
            </c:dLbl>
            <c:dLbl>
              <c:idx val="6"/>
              <c:layout>
                <c:manualLayout>
                  <c:x val="-6.77695399406343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E5-4057-9205-22BE0E07722C}"/>
                </c:ext>
              </c:extLst>
            </c:dLbl>
            <c:dLbl>
              <c:idx val="7"/>
              <c:layout>
                <c:manualLayout>
                  <c:x val="1.19779251719061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E5-4057-9205-22BE0E07722C}"/>
                </c:ext>
              </c:extLst>
            </c:dLbl>
            <c:dLbl>
              <c:idx val="8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B8-4ED4-B9DB-A821F63D6F74}"/>
                </c:ext>
              </c:extLst>
            </c:dLbl>
            <c:dLbl>
              <c:idx val="9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B8-4ED4-B9DB-A821F63D6F74}"/>
                </c:ext>
              </c:extLst>
            </c:dLbl>
            <c:dLbl>
              <c:idx val="10"/>
              <c:layout>
                <c:manualLayout>
                  <c:x val="-3.66437979330241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E5-4057-9205-22BE0E07722C}"/>
                </c:ext>
              </c:extLst>
            </c:dLbl>
            <c:dLbl>
              <c:idx val="11"/>
              <c:layout>
                <c:manualLayout>
                  <c:x val="-5.327284198436452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E5-4057-9205-22BE0E07722C}"/>
                </c:ext>
              </c:extLst>
            </c:dLbl>
            <c:dLbl>
              <c:idx val="12"/>
              <c:layout>
                <c:manualLayout>
                  <c:x val="-5.83937281027588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E5-4057-9205-22BE0E07722C}"/>
                </c:ext>
              </c:extLst>
            </c:dLbl>
            <c:dLbl>
              <c:idx val="13"/>
              <c:layout>
                <c:manualLayout>
                  <c:x val="-1.78889187670546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E5-4057-9205-22BE0E07722C}"/>
                </c:ext>
              </c:extLst>
            </c:dLbl>
            <c:dLbl>
              <c:idx val="14"/>
              <c:layout>
                <c:manualLayout>
                  <c:x val="-3.23888722135445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E5-4057-9205-22BE0E07722C}"/>
                </c:ext>
              </c:extLst>
            </c:dLbl>
            <c:dLbl>
              <c:idx val="15"/>
              <c:layout>
                <c:manualLayout>
                  <c:x val="-2.51388954902996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E5-4057-9205-22BE0E07722C}"/>
                </c:ext>
              </c:extLst>
            </c:dLbl>
            <c:dLbl>
              <c:idx val="17"/>
              <c:layout>
                <c:manualLayout>
                  <c:x val="-7.92744423833574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E5-4057-9205-22BE0E07722C}"/>
                </c:ext>
              </c:extLst>
            </c:dLbl>
            <c:dLbl>
              <c:idx val="18"/>
              <c:layout>
                <c:manualLayout>
                  <c:x val="-9.12619552263115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E5-4057-9205-22BE0E07722C}"/>
                </c:ext>
              </c:extLst>
            </c:dLbl>
            <c:dLbl>
              <c:idx val="19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B8-4ED4-B9DB-A821F63D6F74}"/>
                </c:ext>
              </c:extLst>
            </c:dLbl>
            <c:dLbl>
              <c:idx val="20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B8-4ED4-B9DB-A821F63D6F74}"/>
                </c:ext>
              </c:extLst>
            </c:dLbl>
            <c:dLbl>
              <c:idx val="21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B8-4ED4-B9DB-A821F63D6F74}"/>
                </c:ext>
              </c:extLst>
            </c:dLbl>
            <c:dLbl>
              <c:idx val="22"/>
              <c:layout>
                <c:manualLayout>
                  <c:x val="-3.0259781608693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E5-4057-9205-22BE0E07722C}"/>
                </c:ext>
              </c:extLst>
            </c:dLbl>
            <c:dLbl>
              <c:idx val="2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B8-4ED4-B9DB-A821F63D6F74}"/>
                </c:ext>
              </c:extLst>
            </c:dLbl>
            <c:dLbl>
              <c:idx val="24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B8-4ED4-B9DB-A821F63D6F74}"/>
                </c:ext>
              </c:extLst>
            </c:dLbl>
            <c:dLbl>
              <c:idx val="26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B8-4ED4-B9DB-A821F63D6F74}"/>
                </c:ext>
              </c:extLst>
            </c:dLbl>
            <c:dLbl>
              <c:idx val="27"/>
              <c:layout>
                <c:manualLayout>
                  <c:x val="1.8503541071652575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E5-4057-9205-22BE0E07722C}"/>
                </c:ext>
              </c:extLst>
            </c:dLbl>
            <c:dLbl>
              <c:idx val="28"/>
              <c:layout>
                <c:manualLayout>
                  <c:x val="-1.18913291320146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E5-4057-9205-22BE0E07722C}"/>
                </c:ext>
              </c:extLst>
            </c:dLbl>
            <c:dLbl>
              <c:idx val="29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B8-4ED4-B9DB-A821F63D6F74}"/>
                </c:ext>
              </c:extLst>
            </c:dLbl>
            <c:dLbl>
              <c:idx val="30"/>
              <c:layout>
                <c:manualLayout>
                  <c:x val="3.19416843292084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E5-4057-9205-22BE0E07722C}"/>
                </c:ext>
              </c:extLst>
            </c:dLbl>
            <c:dLbl>
              <c:idx val="31"/>
              <c:layout>
                <c:manualLayout>
                  <c:x val="-4.38937746562690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E5-4057-9205-22BE0E07722C}"/>
                </c:ext>
              </c:extLst>
            </c:dLbl>
            <c:dLbl>
              <c:idx val="33"/>
              <c:layout>
                <c:manualLayout>
                  <c:x val="-1.07408388877422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E5-4057-9205-22BE0E07722C}"/>
                </c:ext>
              </c:extLst>
            </c:dLbl>
            <c:dLbl>
              <c:idx val="34"/>
              <c:layout>
                <c:manualLayout>
                  <c:x val="2.3288164040624639E-2"/>
                  <c:y val="7.5952186043005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E5-4057-9205-22BE0E07722C}"/>
                </c:ext>
              </c:extLst>
            </c:dLbl>
            <c:dLbl>
              <c:idx val="35"/>
              <c:layout>
                <c:manualLayout>
                  <c:x val="5.475717313578593E-2"/>
                  <c:y val="7.26620160318714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E5-4057-9205-22BE0E07722C}"/>
                </c:ext>
              </c:extLst>
            </c:dLbl>
            <c:dLbl>
              <c:idx val="36"/>
              <c:layout>
                <c:manualLayout>
                  <c:x val="4.0226078034038104E-2"/>
                  <c:y val="7.595218597226924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E5-4057-9205-22BE0E07722C}"/>
                </c:ext>
              </c:extLst>
            </c:dLbl>
            <c:dLbl>
              <c:idx val="37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B8-4ED4-B9DB-A821F63D6F74}"/>
                </c:ext>
              </c:extLst>
            </c:dLbl>
            <c:dLbl>
              <c:idx val="38"/>
              <c:layout>
                <c:manualLayout>
                  <c:x val="2.9545519055963341E-2"/>
                  <c:y val="1.560404912591578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E5-4057-9205-22BE0E07722C}"/>
                </c:ext>
              </c:extLst>
            </c:dLbl>
            <c:dLbl>
              <c:idx val="39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6B8-4ED4-B9DB-A821F63D6F74}"/>
                </c:ext>
              </c:extLst>
            </c:dLbl>
            <c:dLbl>
              <c:idx val="40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6B8-4ED4-B9DB-A821F63D6F74}"/>
                </c:ext>
              </c:extLst>
            </c:dLbl>
            <c:dLbl>
              <c:idx val="41"/>
              <c:layout>
                <c:manualLayout>
                  <c:x val="2.1973756865983633E-2"/>
                  <c:y val="7.595218597226924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E5-4057-9205-22BE0E07722C}"/>
                </c:ext>
              </c:extLst>
            </c:dLbl>
            <c:dLbl>
              <c:idx val="42"/>
              <c:layout>
                <c:manualLayout>
                  <c:x val="5.2697671059576366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E5-4057-9205-22BE0E07722C}"/>
                </c:ext>
              </c:extLst>
            </c:dLbl>
            <c:dLbl>
              <c:idx val="44"/>
              <c:layout>
                <c:manualLayout>
                  <c:x val="-9.802932154932686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E5-4057-9205-22BE0E07722C}"/>
                </c:ext>
              </c:extLst>
            </c:dLbl>
            <c:dLbl>
              <c:idx val="45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6B8-4ED4-B9DB-A821F63D6F74}"/>
                </c:ext>
              </c:extLst>
            </c:dLbl>
            <c:dLbl>
              <c:idx val="46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6B8-4ED4-B9DB-A821F63D6F74}"/>
                </c:ext>
              </c:extLst>
            </c:dLbl>
            <c:dLbl>
              <c:idx val="47"/>
              <c:layout>
                <c:manualLayout>
                  <c:x val="4.1067879851839448E-2"/>
                  <c:y val="7.26620160318714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E5-4057-9205-22BE0E07722C}"/>
                </c:ext>
              </c:extLst>
            </c:dLbl>
            <c:dLbl>
              <c:idx val="48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6B8-4ED4-B9DB-A821F63D6F74}"/>
                </c:ext>
              </c:extLst>
            </c:dLbl>
            <c:dLbl>
              <c:idx val="49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B8-4ED4-B9DB-A821F63D6F74}"/>
                </c:ext>
              </c:extLst>
            </c:dLbl>
            <c:dLbl>
              <c:idx val="50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6B8-4ED4-B9DB-A821F63D6F74}"/>
                </c:ext>
              </c:extLst>
            </c:dLbl>
            <c:dLbl>
              <c:idx val="51"/>
              <c:layout>
                <c:manualLayout>
                  <c:x val="-1.36892932839464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E5-4057-9205-22BE0E07722C}"/>
                </c:ext>
              </c:extLst>
            </c:dLbl>
            <c:dLbl>
              <c:idx val="52"/>
              <c:layout>
                <c:manualLayout>
                  <c:x val="-6.98986305454834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E5-4057-9205-22BE0E07722C}"/>
                </c:ext>
              </c:extLst>
            </c:dLbl>
            <c:dLbl>
              <c:idx val="54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6B8-4ED4-B9DB-A821F63D6F74}"/>
                </c:ext>
              </c:extLst>
            </c:dLbl>
            <c:dLbl>
              <c:idx val="56"/>
              <c:layout>
                <c:manualLayout>
                  <c:x val="1.36892932839464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2E5-4057-9205-22BE0E07722C}"/>
                </c:ext>
              </c:extLst>
            </c:dLbl>
            <c:dLbl>
              <c:idx val="57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6B8-4ED4-B9DB-A821F63D6F74}"/>
                </c:ext>
              </c:extLst>
            </c:dLbl>
            <c:dLbl>
              <c:idx val="58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6B8-4ED4-B9DB-A821F63D6F74}"/>
                </c:ext>
              </c:extLst>
            </c:dLbl>
            <c:dLbl>
              <c:idx val="59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6B8-4ED4-B9DB-A821F63D6F74}"/>
                </c:ext>
              </c:extLst>
            </c:dLbl>
            <c:dLbl>
              <c:idx val="60"/>
              <c:layout>
                <c:manualLayout>
                  <c:x val="1.7823808962625018E-2"/>
                  <c:y val="7.4661371483104095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E5-4057-9205-22BE0E07722C}"/>
                </c:ext>
              </c:extLst>
            </c:dLbl>
            <c:dLbl>
              <c:idx val="61"/>
              <c:layout>
                <c:manualLayout>
                  <c:x val="1.8252391045261895E-2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E5-4057-9205-22BE0E07722C}"/>
                </c:ext>
              </c:extLst>
            </c:dLbl>
            <c:dLbl>
              <c:idx val="62"/>
              <c:layout>
                <c:manualLayout>
                  <c:x val="6.4008472087752386E-2"/>
                  <c:y val="3.12080982663639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2E5-4057-9205-22BE0E07722C}"/>
                </c:ext>
              </c:extLst>
            </c:dLbl>
            <c:dLbl>
              <c:idx val="63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6B8-4ED4-B9DB-A821F63D6F74}"/>
                </c:ext>
              </c:extLst>
            </c:dLbl>
            <c:dLbl>
              <c:idx val="66"/>
              <c:layout>
                <c:manualLayout>
                  <c:x val="-1.2403417743854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6B8-4ED4-B9DB-A821F63D6F74}"/>
                </c:ext>
              </c:extLst>
            </c:dLbl>
            <c:dLbl>
              <c:idx val="67"/>
              <c:layout>
                <c:manualLayout>
                  <c:x val="3.1941684329208374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2E5-4057-9205-22BE0E07722C}"/>
                </c:ext>
              </c:extLst>
            </c:dLbl>
            <c:dLbl>
              <c:idx val="68"/>
              <c:layout>
                <c:manualLayout>
                  <c:x val="2.73785865678929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2E5-4057-9205-22BE0E07722C}"/>
                </c:ext>
              </c:extLst>
            </c:dLbl>
            <c:dLbl>
              <c:idx val="69"/>
              <c:layout>
                <c:manualLayout>
                  <c:x val="-1.3689293283946651E-2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2E5-4057-9205-22BE0E07722C}"/>
                </c:ext>
              </c:extLst>
            </c:dLbl>
            <c:dLbl>
              <c:idx val="70"/>
              <c:layout>
                <c:manualLayout>
                  <c:x val="-1.2403417743854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6B8-4ED4-B9DB-A821F63D6F74}"/>
                </c:ext>
              </c:extLst>
            </c:dLbl>
            <c:dLbl>
              <c:idx val="71"/>
              <c:layout>
                <c:manualLayout>
                  <c:x val="3.1941684329208464E-2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2E5-4057-9205-22BE0E07722C}"/>
                </c:ext>
              </c:extLst>
            </c:dLbl>
            <c:dLbl>
              <c:idx val="72"/>
              <c:layout>
                <c:manualLayout>
                  <c:x val="2.73785865678928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2E5-4057-9205-22BE0E07722C}"/>
                </c:ext>
              </c:extLst>
            </c:dLbl>
            <c:dLbl>
              <c:idx val="73"/>
              <c:layout>
                <c:manualLayout>
                  <c:x val="5.4757173135785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2E5-4057-9205-22BE0E07722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市区町村別_標準化死亡比!$C$5:$C$78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市区町村別_標準化死亡比!$E$5:$E$78</c:f>
              <c:numCache>
                <c:formatCode>General</c:formatCode>
                <c:ptCount val="74"/>
                <c:pt idx="0">
                  <c:v>110.3</c:v>
                </c:pt>
                <c:pt idx="1">
                  <c:v>108.5</c:v>
                </c:pt>
                <c:pt idx="2">
                  <c:v>108.3</c:v>
                </c:pt>
                <c:pt idx="3">
                  <c:v>117.9</c:v>
                </c:pt>
                <c:pt idx="4">
                  <c:v>100.1</c:v>
                </c:pt>
                <c:pt idx="5">
                  <c:v>112.4</c:v>
                </c:pt>
                <c:pt idx="6">
                  <c:v>114</c:v>
                </c:pt>
                <c:pt idx="7">
                  <c:v>101.4</c:v>
                </c:pt>
                <c:pt idx="8">
                  <c:v>122.8</c:v>
                </c:pt>
                <c:pt idx="9">
                  <c:v>105.3</c:v>
                </c:pt>
                <c:pt idx="10">
                  <c:v>111.7</c:v>
                </c:pt>
                <c:pt idx="11">
                  <c:v>108.2</c:v>
                </c:pt>
                <c:pt idx="12">
                  <c:v>106.3</c:v>
                </c:pt>
                <c:pt idx="13">
                  <c:v>106.5</c:v>
                </c:pt>
                <c:pt idx="14">
                  <c:v>110.7</c:v>
                </c:pt>
                <c:pt idx="15">
                  <c:v>103.1</c:v>
                </c:pt>
                <c:pt idx="16">
                  <c:v>104.4</c:v>
                </c:pt>
                <c:pt idx="17">
                  <c:v>108.9</c:v>
                </c:pt>
                <c:pt idx="18">
                  <c:v>133.69999999999999</c:v>
                </c:pt>
                <c:pt idx="19">
                  <c:v>111.8</c:v>
                </c:pt>
                <c:pt idx="20">
                  <c:v>107.6</c:v>
                </c:pt>
                <c:pt idx="21">
                  <c:v>113.8</c:v>
                </c:pt>
                <c:pt idx="22">
                  <c:v>114.6</c:v>
                </c:pt>
                <c:pt idx="23">
                  <c:v>104.1</c:v>
                </c:pt>
                <c:pt idx="24">
                  <c:v>107.8</c:v>
                </c:pt>
                <c:pt idx="25">
                  <c:v>103.5</c:v>
                </c:pt>
                <c:pt idx="26">
                  <c:v>115.1</c:v>
                </c:pt>
                <c:pt idx="27">
                  <c:v>97.7</c:v>
                </c:pt>
                <c:pt idx="28">
                  <c:v>105.6</c:v>
                </c:pt>
                <c:pt idx="29">
                  <c:v>105.1</c:v>
                </c:pt>
                <c:pt idx="30">
                  <c:v>94.8</c:v>
                </c:pt>
                <c:pt idx="31">
                  <c:v>102.8</c:v>
                </c:pt>
                <c:pt idx="32">
                  <c:v>101.3</c:v>
                </c:pt>
                <c:pt idx="33">
                  <c:v>115.5</c:v>
                </c:pt>
                <c:pt idx="34">
                  <c:v>97.3</c:v>
                </c:pt>
                <c:pt idx="35">
                  <c:v>90</c:v>
                </c:pt>
                <c:pt idx="36">
                  <c:v>93.8</c:v>
                </c:pt>
                <c:pt idx="37">
                  <c:v>105.3</c:v>
                </c:pt>
                <c:pt idx="38">
                  <c:v>96.2</c:v>
                </c:pt>
                <c:pt idx="39">
                  <c:v>112.3</c:v>
                </c:pt>
                <c:pt idx="40">
                  <c:v>109.2</c:v>
                </c:pt>
                <c:pt idx="41">
                  <c:v>97.8</c:v>
                </c:pt>
                <c:pt idx="42">
                  <c:v>91.4</c:v>
                </c:pt>
                <c:pt idx="43">
                  <c:v>102.4</c:v>
                </c:pt>
                <c:pt idx="44">
                  <c:v>111.7</c:v>
                </c:pt>
                <c:pt idx="45">
                  <c:v>106.4</c:v>
                </c:pt>
                <c:pt idx="46">
                  <c:v>104.6</c:v>
                </c:pt>
                <c:pt idx="47">
                  <c:v>93.7</c:v>
                </c:pt>
                <c:pt idx="48">
                  <c:v>112.2</c:v>
                </c:pt>
                <c:pt idx="49">
                  <c:v>106.1</c:v>
                </c:pt>
                <c:pt idx="50">
                  <c:v>104.7</c:v>
                </c:pt>
                <c:pt idx="51">
                  <c:v>86.1</c:v>
                </c:pt>
                <c:pt idx="52">
                  <c:v>107.4</c:v>
                </c:pt>
                <c:pt idx="53">
                  <c:v>101.8</c:v>
                </c:pt>
                <c:pt idx="54">
                  <c:v>116.3</c:v>
                </c:pt>
                <c:pt idx="55">
                  <c:v>100.6</c:v>
                </c:pt>
                <c:pt idx="56">
                  <c:v>99.4</c:v>
                </c:pt>
                <c:pt idx="57">
                  <c:v>107.8</c:v>
                </c:pt>
                <c:pt idx="58">
                  <c:v>108</c:v>
                </c:pt>
                <c:pt idx="59">
                  <c:v>106.3</c:v>
                </c:pt>
                <c:pt idx="60">
                  <c:v>97.5</c:v>
                </c:pt>
                <c:pt idx="61">
                  <c:v>97.1</c:v>
                </c:pt>
                <c:pt idx="62">
                  <c:v>87.8</c:v>
                </c:pt>
                <c:pt idx="63">
                  <c:v>108.9</c:v>
                </c:pt>
                <c:pt idx="64">
                  <c:v>100.3</c:v>
                </c:pt>
                <c:pt idx="65">
                  <c:v>100.2</c:v>
                </c:pt>
                <c:pt idx="66">
                  <c:v>105.1</c:v>
                </c:pt>
                <c:pt idx="67">
                  <c:v>95.8</c:v>
                </c:pt>
                <c:pt idx="68">
                  <c:v>96.3</c:v>
                </c:pt>
                <c:pt idx="69">
                  <c:v>126.7</c:v>
                </c:pt>
                <c:pt idx="70">
                  <c:v>116.9</c:v>
                </c:pt>
                <c:pt idx="71">
                  <c:v>94.8</c:v>
                </c:pt>
                <c:pt idx="72">
                  <c:v>96.9</c:v>
                </c:pt>
                <c:pt idx="73">
                  <c:v>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12E5-4057-9205-22BE0E077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6688"/>
        <c:axId val="451228736"/>
      </c:barChart>
      <c:scatterChart>
        <c:scatterStyle val="lineMarker"/>
        <c:varyColors val="0"/>
        <c:ser>
          <c:idx val="1"/>
          <c:order val="1"/>
          <c:tx>
            <c:strRef>
              <c:f>市区町村別_標準化死亡比!$V$6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7-12E5-4057-9205-22BE0E07722C}"/>
              </c:ext>
            </c:extLst>
          </c:dPt>
          <c:xVal>
            <c:numRef>
              <c:f>市区町村別_標準化死亡比!$S$5:$S$78</c:f>
              <c:numCache>
                <c:formatCode>General</c:formatCode>
                <c:ptCount val="74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  <c:pt idx="9">
                  <c:v>104.5</c:v>
                </c:pt>
                <c:pt idx="10">
                  <c:v>104.5</c:v>
                </c:pt>
                <c:pt idx="11">
                  <c:v>104.5</c:v>
                </c:pt>
                <c:pt idx="12">
                  <c:v>104.5</c:v>
                </c:pt>
                <c:pt idx="13">
                  <c:v>104.5</c:v>
                </c:pt>
                <c:pt idx="14">
                  <c:v>104.5</c:v>
                </c:pt>
                <c:pt idx="15">
                  <c:v>104.5</c:v>
                </c:pt>
                <c:pt idx="16">
                  <c:v>104.5</c:v>
                </c:pt>
                <c:pt idx="17">
                  <c:v>104.5</c:v>
                </c:pt>
                <c:pt idx="18">
                  <c:v>104.5</c:v>
                </c:pt>
                <c:pt idx="19">
                  <c:v>104.5</c:v>
                </c:pt>
                <c:pt idx="20">
                  <c:v>104.5</c:v>
                </c:pt>
                <c:pt idx="21">
                  <c:v>104.5</c:v>
                </c:pt>
                <c:pt idx="22">
                  <c:v>104.5</c:v>
                </c:pt>
                <c:pt idx="23">
                  <c:v>104.5</c:v>
                </c:pt>
                <c:pt idx="24">
                  <c:v>104.5</c:v>
                </c:pt>
                <c:pt idx="25">
                  <c:v>104.5</c:v>
                </c:pt>
                <c:pt idx="26">
                  <c:v>104.5</c:v>
                </c:pt>
                <c:pt idx="27">
                  <c:v>104.5</c:v>
                </c:pt>
                <c:pt idx="28">
                  <c:v>104.5</c:v>
                </c:pt>
                <c:pt idx="29">
                  <c:v>104.5</c:v>
                </c:pt>
                <c:pt idx="30">
                  <c:v>104.5</c:v>
                </c:pt>
                <c:pt idx="31">
                  <c:v>104.5</c:v>
                </c:pt>
                <c:pt idx="32">
                  <c:v>104.5</c:v>
                </c:pt>
                <c:pt idx="33">
                  <c:v>104.5</c:v>
                </c:pt>
                <c:pt idx="34">
                  <c:v>104.5</c:v>
                </c:pt>
                <c:pt idx="35">
                  <c:v>104.5</c:v>
                </c:pt>
                <c:pt idx="36">
                  <c:v>104.5</c:v>
                </c:pt>
                <c:pt idx="37">
                  <c:v>104.5</c:v>
                </c:pt>
                <c:pt idx="38">
                  <c:v>104.5</c:v>
                </c:pt>
                <c:pt idx="39">
                  <c:v>104.5</c:v>
                </c:pt>
                <c:pt idx="40">
                  <c:v>104.5</c:v>
                </c:pt>
                <c:pt idx="41">
                  <c:v>104.5</c:v>
                </c:pt>
                <c:pt idx="42">
                  <c:v>104.5</c:v>
                </c:pt>
                <c:pt idx="43">
                  <c:v>104.5</c:v>
                </c:pt>
                <c:pt idx="44">
                  <c:v>104.5</c:v>
                </c:pt>
                <c:pt idx="45">
                  <c:v>104.5</c:v>
                </c:pt>
                <c:pt idx="46">
                  <c:v>104.5</c:v>
                </c:pt>
                <c:pt idx="47">
                  <c:v>104.5</c:v>
                </c:pt>
                <c:pt idx="48">
                  <c:v>104.5</c:v>
                </c:pt>
                <c:pt idx="49">
                  <c:v>104.5</c:v>
                </c:pt>
                <c:pt idx="50">
                  <c:v>104.5</c:v>
                </c:pt>
                <c:pt idx="51">
                  <c:v>104.5</c:v>
                </c:pt>
                <c:pt idx="52">
                  <c:v>104.5</c:v>
                </c:pt>
                <c:pt idx="53">
                  <c:v>104.5</c:v>
                </c:pt>
                <c:pt idx="54">
                  <c:v>104.5</c:v>
                </c:pt>
                <c:pt idx="55">
                  <c:v>104.5</c:v>
                </c:pt>
                <c:pt idx="56">
                  <c:v>104.5</c:v>
                </c:pt>
                <c:pt idx="57">
                  <c:v>104.5</c:v>
                </c:pt>
                <c:pt idx="58">
                  <c:v>104.5</c:v>
                </c:pt>
                <c:pt idx="59">
                  <c:v>104.5</c:v>
                </c:pt>
                <c:pt idx="60">
                  <c:v>104.5</c:v>
                </c:pt>
                <c:pt idx="61">
                  <c:v>104.5</c:v>
                </c:pt>
                <c:pt idx="62">
                  <c:v>104.5</c:v>
                </c:pt>
                <c:pt idx="63">
                  <c:v>104.5</c:v>
                </c:pt>
                <c:pt idx="64">
                  <c:v>104.5</c:v>
                </c:pt>
                <c:pt idx="65">
                  <c:v>104.5</c:v>
                </c:pt>
                <c:pt idx="66">
                  <c:v>104.5</c:v>
                </c:pt>
                <c:pt idx="67">
                  <c:v>104.5</c:v>
                </c:pt>
                <c:pt idx="68">
                  <c:v>104.5</c:v>
                </c:pt>
                <c:pt idx="69">
                  <c:v>104.5</c:v>
                </c:pt>
                <c:pt idx="70">
                  <c:v>104.5</c:v>
                </c:pt>
                <c:pt idx="71">
                  <c:v>104.5</c:v>
                </c:pt>
                <c:pt idx="72">
                  <c:v>104.5</c:v>
                </c:pt>
                <c:pt idx="73">
                  <c:v>104.5</c:v>
                </c:pt>
              </c:numCache>
            </c:numRef>
          </c:xVal>
          <c:yVal>
            <c:numRef>
              <c:f>市区町村別_標準化死亡比!$T$5:$T$78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12E5-4057-9205-22BE0E077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9888"/>
        <c:axId val="451229312"/>
      </c:scatterChart>
      <c:catAx>
        <c:axId val="184306688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228736"/>
        <c:crossesAt val="0"/>
        <c:auto val="1"/>
        <c:lblAlgn val="ctr"/>
        <c:lblOffset val="100"/>
        <c:noMultiLvlLbl val="0"/>
      </c:catAx>
      <c:valAx>
        <c:axId val="451228736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7F"/>
            </a:solidFill>
          </a:ln>
        </c:spPr>
        <c:crossAx val="184306688"/>
        <c:crosses val="autoZero"/>
        <c:crossBetween val="between"/>
      </c:valAx>
      <c:valAx>
        <c:axId val="45122931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1229888"/>
        <c:crosses val="max"/>
        <c:crossBetween val="midCat"/>
      </c:valAx>
      <c:valAx>
        <c:axId val="4512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22931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39656862745098"/>
          <c:y val="4.3830158730158728E-3"/>
          <c:w val="0.63560202906255536"/>
          <c:h val="2.8098333333333333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000000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2190637187302"/>
          <c:y val="6.2266031746031743E-2"/>
          <c:w val="0.77988194444444447"/>
          <c:h val="0.908565862965271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市区町村別_標準化死亡比!$V$4</c:f>
              <c:strCache>
                <c:ptCount val="1"/>
                <c:pt idx="0">
                  <c:v>標準化死亡比 男性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-1.24380748732932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9A-48CC-8704-C101E237A35C}"/>
                </c:ext>
              </c:extLst>
            </c:dLbl>
            <c:dLbl>
              <c:idx val="2"/>
              <c:layout>
                <c:manualLayout>
                  <c:x val="-1.24380748732932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9A-48CC-8704-C101E237A35C}"/>
                </c:ext>
              </c:extLst>
            </c:dLbl>
            <c:dLbl>
              <c:idx val="3"/>
              <c:layout>
                <c:manualLayout>
                  <c:x val="-1.24380748732931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9A-48CC-8704-C101E237A35C}"/>
                </c:ext>
              </c:extLst>
            </c:dLbl>
            <c:dLbl>
              <c:idx val="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41-4AE1-B59B-F73A1FFC161E}"/>
                </c:ext>
              </c:extLst>
            </c:dLbl>
            <c:dLbl>
              <c:idx val="5"/>
              <c:layout>
                <c:manualLayout>
                  <c:x val="-2.12296065357030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41-4AE1-B59B-F73A1FFC161E}"/>
                </c:ext>
              </c:extLst>
            </c:dLbl>
            <c:dLbl>
              <c:idx val="6"/>
              <c:layout>
                <c:manualLayout>
                  <c:x val="-6.81155990108295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41-4AE1-B59B-F73A1FFC161E}"/>
                </c:ext>
              </c:extLst>
            </c:dLbl>
            <c:dLbl>
              <c:idx val="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41-4AE1-B59B-F73A1FFC161E}"/>
                </c:ext>
              </c:extLst>
            </c:dLbl>
            <c:dLbl>
              <c:idx val="8"/>
              <c:layout>
                <c:manualLayout>
                  <c:x val="-1.24380748732933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9A-48CC-8704-C101E237A35C}"/>
                </c:ext>
              </c:extLst>
            </c:dLbl>
            <c:dLbl>
              <c:idx val="10"/>
              <c:layout>
                <c:manualLayout>
                  <c:x val="-3.80291690811012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41-4AE1-B59B-F73A1FFC161E}"/>
                </c:ext>
              </c:extLst>
            </c:dLbl>
            <c:dLbl>
              <c:idx val="11"/>
              <c:layout>
                <c:manualLayout>
                  <c:x val="-5.43129269467137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41-4AE1-B59B-F73A1FFC161E}"/>
                </c:ext>
              </c:extLst>
            </c:dLbl>
            <c:dLbl>
              <c:idx val="12"/>
              <c:layout>
                <c:manualLayout>
                  <c:x val="-5.8739706350437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41-4AE1-B59B-F73A1FFC161E}"/>
                </c:ext>
              </c:extLst>
            </c:dLbl>
            <c:dLbl>
              <c:idx val="13"/>
              <c:layout>
                <c:manualLayout>
                  <c:x val="-1.92741191737331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41-4AE1-B59B-F73A1FFC161E}"/>
                </c:ext>
              </c:extLst>
            </c:dLbl>
            <c:dLbl>
              <c:idx val="14"/>
              <c:layout>
                <c:manualLayout>
                  <c:x val="-3.30800558244305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41-4AE1-B59B-F73A1FFC161E}"/>
                </c:ext>
              </c:extLst>
            </c:dLbl>
            <c:dLbl>
              <c:idx val="15"/>
              <c:layout>
                <c:manualLayout>
                  <c:x val="9.82020289405600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41-4AE1-B59B-F73A1FFC161E}"/>
                </c:ext>
              </c:extLst>
            </c:dLbl>
            <c:dLbl>
              <c:idx val="16"/>
              <c:layout>
                <c:manualLayout>
                  <c:x val="-1.2438074873293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9A-48CC-8704-C101E237A35C}"/>
                </c:ext>
              </c:extLst>
            </c:dLbl>
            <c:dLbl>
              <c:idx val="17"/>
              <c:layout>
                <c:manualLayout>
                  <c:x val="-7.9969312886138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41-4AE1-B59B-F73A1FFC161E}"/>
                </c:ext>
              </c:extLst>
            </c:dLbl>
            <c:dLbl>
              <c:idx val="18"/>
              <c:layout>
                <c:manualLayout>
                  <c:x val="-1.4474593440138055E-2"/>
                  <c:y val="1.0180707559175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41-4AE1-B59B-F73A1FFC161E}"/>
                </c:ext>
              </c:extLst>
            </c:dLbl>
            <c:dLbl>
              <c:idx val="19"/>
              <c:layout>
                <c:manualLayout>
                  <c:x val="-1.24380748732932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9A-48CC-8704-C101E237A35C}"/>
                </c:ext>
              </c:extLst>
            </c:dLbl>
            <c:dLbl>
              <c:idx val="20"/>
              <c:layout>
                <c:manualLayout>
                  <c:x val="-1.2438074873293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9A-48CC-8704-C101E237A35C}"/>
                </c:ext>
              </c:extLst>
            </c:dLbl>
            <c:dLbl>
              <c:idx val="22"/>
              <c:layout>
                <c:manualLayout>
                  <c:x val="-1.54986247929028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41-4AE1-B59B-F73A1FFC161E}"/>
                </c:ext>
              </c:extLst>
            </c:dLbl>
            <c:dLbl>
              <c:idx val="23"/>
              <c:layout>
                <c:manualLayout>
                  <c:x val="-1.24380748732931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9A-48CC-8704-C101E237A35C}"/>
                </c:ext>
              </c:extLst>
            </c:dLbl>
            <c:dLbl>
              <c:idx val="26"/>
              <c:layout>
                <c:manualLayout>
                  <c:x val="-1.24380748732932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9A-48CC-8704-C101E237A35C}"/>
                </c:ext>
              </c:extLst>
            </c:dLbl>
            <c:dLbl>
              <c:idx val="27"/>
              <c:layout>
                <c:manualLayout>
                  <c:x val="9.37752495368375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41-4AE1-B59B-F73A1FFC161E}"/>
                </c:ext>
              </c:extLst>
            </c:dLbl>
            <c:dLbl>
              <c:idx val="28"/>
              <c:layout>
                <c:manualLayout>
                  <c:x val="1.28807528136654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41-4AE1-B59B-F73A1FFC161E}"/>
                </c:ext>
              </c:extLst>
            </c:dLbl>
            <c:dLbl>
              <c:idx val="30"/>
              <c:layout>
                <c:manualLayout>
                  <c:x val="2.7316253385853192E-2"/>
                  <c:y val="7.2770173298320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41-4AE1-B59B-F73A1FFC161E}"/>
                </c:ext>
              </c:extLst>
            </c:dLbl>
            <c:dLbl>
              <c:idx val="31"/>
              <c:layout>
                <c:manualLayout>
                  <c:x val="-4.49337696997388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41-4AE1-B59B-F73A1FFC161E}"/>
                </c:ext>
              </c:extLst>
            </c:dLbl>
            <c:dLbl>
              <c:idx val="33"/>
              <c:layout>
                <c:manualLayout>
                  <c:x val="-1.08100255453900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41-4AE1-B59B-F73A1FFC161E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41-4AE1-B59B-F73A1FFC161E}"/>
                </c:ext>
              </c:extLst>
            </c:dLbl>
            <c:dLbl>
              <c:idx val="35"/>
              <c:layout>
                <c:manualLayout>
                  <c:x val="-9.10541779528439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41-4AE1-B59B-F73A1FFC161E}"/>
                </c:ext>
              </c:extLst>
            </c:dLbl>
            <c:dLbl>
              <c:idx val="36"/>
              <c:layout>
                <c:manualLayout>
                  <c:x val="5.37942671004683E-2"/>
                  <c:y val="7.60622396009227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41-4AE1-B59B-F73A1FFC161E}"/>
                </c:ext>
              </c:extLst>
            </c:dLbl>
            <c:dLbl>
              <c:idx val="38"/>
              <c:layout>
                <c:manualLayout>
                  <c:x val="3.3220794193181115E-2"/>
                  <c:y val="1.562727572930403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41-4AE1-B59B-F73A1FFC161E}"/>
                </c:ext>
              </c:extLst>
            </c:dLbl>
            <c:dLbl>
              <c:idx val="39"/>
              <c:layout>
                <c:manualLayout>
                  <c:x val="-1.2438074873293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9A-48CC-8704-C101E237A35C}"/>
                </c:ext>
              </c:extLst>
            </c:dLbl>
            <c:dLbl>
              <c:idx val="41"/>
              <c:layout>
                <c:manualLayout>
                  <c:x val="4.0974380078779703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41-4AE1-B59B-F73A1FFC161E}"/>
                </c:ext>
              </c:extLst>
            </c:dLbl>
            <c:dLbl>
              <c:idx val="42"/>
              <c:layout>
                <c:manualLayout>
                  <c:x val="4.8082700136366181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41-4AE1-B59B-F73A1FFC161E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041-4AE1-B59B-F73A1FFC161E}"/>
                </c:ext>
              </c:extLst>
            </c:dLbl>
            <c:dLbl>
              <c:idx val="45"/>
              <c:layout>
                <c:manualLayout>
                  <c:x val="2.691248145793592E-2"/>
                  <c:y val="1.0180707559175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041-4AE1-B59B-F73A1FFC161E}"/>
                </c:ext>
              </c:extLst>
            </c:dLbl>
            <c:dLbl>
              <c:idx val="47"/>
              <c:layout>
                <c:manualLayout>
                  <c:x val="4.4688924388062386E-2"/>
                  <c:y val="7.60622396009227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041-4AE1-B59B-F73A1FFC161E}"/>
                </c:ext>
              </c:extLst>
            </c:dLbl>
            <c:dLbl>
              <c:idx val="51"/>
              <c:layout>
                <c:manualLayout>
                  <c:x val="-2.2763544488210993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041-4AE1-B59B-F73A1FFC161E}"/>
                </c:ext>
              </c:extLst>
            </c:dLbl>
            <c:dLbl>
              <c:idx val="52"/>
              <c:layout>
                <c:manualLayout>
                  <c:x val="-6.93873427064839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041-4AE1-B59B-F73A1FFC161E}"/>
                </c:ext>
              </c:extLst>
            </c:dLbl>
            <c:dLbl>
              <c:idx val="54"/>
              <c:layout>
                <c:manualLayout>
                  <c:x val="-1.23778338660783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9A-48CC-8704-C101E237A35C}"/>
                </c:ext>
              </c:extLst>
            </c:dLbl>
            <c:dLbl>
              <c:idx val="56"/>
              <c:layout>
                <c:manualLayout>
                  <c:x val="1.23778338660783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9A-48CC-8704-C101E237A35C}"/>
                </c:ext>
              </c:extLst>
            </c:dLbl>
            <c:dLbl>
              <c:idx val="60"/>
              <c:layout>
                <c:manualLayout>
                  <c:x val="3.5580169744199412E-2"/>
                  <c:y val="7.5078378072789089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041-4AE1-B59B-F73A1FFC161E}"/>
                </c:ext>
              </c:extLst>
            </c:dLbl>
            <c:dLbl>
              <c:idx val="61"/>
              <c:layout>
                <c:manualLayout>
                  <c:x val="5.3791263958541967E-2"/>
                  <c:y val="7.5078378072789089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041-4AE1-B59B-F73A1FFC161E}"/>
                </c:ext>
              </c:extLst>
            </c:dLbl>
            <c:dLbl>
              <c:idx val="62"/>
              <c:layout>
                <c:manualLayout>
                  <c:x val="2.27635444882109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041-4AE1-B59B-F73A1FFC161E}"/>
                </c:ext>
              </c:extLst>
            </c:dLbl>
            <c:dLbl>
              <c:idx val="64"/>
              <c:layout>
                <c:manualLayout>
                  <c:x val="4.9238246388722338E-2"/>
                  <c:y val="7.507837821263346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041-4AE1-B59B-F73A1FFC161E}"/>
                </c:ext>
              </c:extLst>
            </c:dLbl>
            <c:dLbl>
              <c:idx val="65"/>
              <c:layout>
                <c:manualLayout>
                  <c:x val="-1.36581266929266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041-4AE1-B59B-F73A1FFC161E}"/>
                </c:ext>
              </c:extLst>
            </c:dLbl>
            <c:dLbl>
              <c:idx val="66"/>
              <c:layout>
                <c:manualLayout>
                  <c:x val="-1.23778338660783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9A-48CC-8704-C101E237A35C}"/>
                </c:ext>
              </c:extLst>
            </c:dLbl>
            <c:dLbl>
              <c:idx val="68"/>
              <c:layout>
                <c:manualLayout>
                  <c:x val="3.64216711811375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041-4AE1-B59B-F73A1FFC161E}"/>
                </c:ext>
              </c:extLst>
            </c:dLbl>
            <c:dLbl>
              <c:idx val="69"/>
              <c:layout>
                <c:manualLayout>
                  <c:x val="-1.23778338660782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9A-48CC-8704-C101E237A35C}"/>
                </c:ext>
              </c:extLst>
            </c:dLbl>
            <c:dLbl>
              <c:idx val="70"/>
              <c:layout>
                <c:manualLayout>
                  <c:x val="-1.23778338660783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9A-48CC-8704-C101E237A35C}"/>
                </c:ext>
              </c:extLst>
            </c:dLbl>
            <c:dLbl>
              <c:idx val="71"/>
              <c:layout>
                <c:manualLayout>
                  <c:x val="3.18689622834953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041-4AE1-B59B-F73A1FFC161E}"/>
                </c:ext>
              </c:extLst>
            </c:dLbl>
            <c:dLbl>
              <c:idx val="72"/>
              <c:layout>
                <c:manualLayout>
                  <c:x val="5.834395617338297E-2"/>
                  <c:y val="2.25235134218367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041-4AE1-B59B-F73A1FFC161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市区町村別_標準化死亡比!$C$5:$C$78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市区町村別_標準化死亡比!$D$5:$D$78</c:f>
              <c:numCache>
                <c:formatCode>General</c:formatCode>
                <c:ptCount val="74"/>
                <c:pt idx="0">
                  <c:v>120.2</c:v>
                </c:pt>
                <c:pt idx="1">
                  <c:v>109.5</c:v>
                </c:pt>
                <c:pt idx="2">
                  <c:v>108.4</c:v>
                </c:pt>
                <c:pt idx="3">
                  <c:v>124.4</c:v>
                </c:pt>
                <c:pt idx="4">
                  <c:v>100.3</c:v>
                </c:pt>
                <c:pt idx="5">
                  <c:v>121.1</c:v>
                </c:pt>
                <c:pt idx="6">
                  <c:v>125.4</c:v>
                </c:pt>
                <c:pt idx="7">
                  <c:v>97.4</c:v>
                </c:pt>
                <c:pt idx="8">
                  <c:v>142.4</c:v>
                </c:pt>
                <c:pt idx="9">
                  <c:v>114.1</c:v>
                </c:pt>
                <c:pt idx="10">
                  <c:v>123</c:v>
                </c:pt>
                <c:pt idx="11">
                  <c:v>112.9</c:v>
                </c:pt>
                <c:pt idx="12">
                  <c:v>119.6</c:v>
                </c:pt>
                <c:pt idx="13">
                  <c:v>114.2</c:v>
                </c:pt>
                <c:pt idx="14">
                  <c:v>107</c:v>
                </c:pt>
                <c:pt idx="15">
                  <c:v>101.6</c:v>
                </c:pt>
                <c:pt idx="16">
                  <c:v>114.3</c:v>
                </c:pt>
                <c:pt idx="17">
                  <c:v>116.8</c:v>
                </c:pt>
                <c:pt idx="18">
                  <c:v>182.5</c:v>
                </c:pt>
                <c:pt idx="19">
                  <c:v>116.8</c:v>
                </c:pt>
                <c:pt idx="20">
                  <c:v>113.5</c:v>
                </c:pt>
                <c:pt idx="21">
                  <c:v>115</c:v>
                </c:pt>
                <c:pt idx="22">
                  <c:v>122</c:v>
                </c:pt>
                <c:pt idx="23">
                  <c:v>107.8</c:v>
                </c:pt>
                <c:pt idx="24">
                  <c:v>105.1</c:v>
                </c:pt>
                <c:pt idx="25">
                  <c:v>104.7</c:v>
                </c:pt>
                <c:pt idx="26">
                  <c:v>114.8</c:v>
                </c:pt>
                <c:pt idx="27">
                  <c:v>103.4</c:v>
                </c:pt>
                <c:pt idx="28">
                  <c:v>100.9</c:v>
                </c:pt>
                <c:pt idx="29">
                  <c:v>105.6</c:v>
                </c:pt>
                <c:pt idx="30">
                  <c:v>96.4</c:v>
                </c:pt>
                <c:pt idx="31">
                  <c:v>105.8</c:v>
                </c:pt>
                <c:pt idx="32">
                  <c:v>101.8</c:v>
                </c:pt>
                <c:pt idx="33">
                  <c:v>112.1</c:v>
                </c:pt>
                <c:pt idx="34">
                  <c:v>99.2</c:v>
                </c:pt>
                <c:pt idx="35">
                  <c:v>80.3</c:v>
                </c:pt>
                <c:pt idx="36">
                  <c:v>88.8</c:v>
                </c:pt>
                <c:pt idx="37">
                  <c:v>111.5</c:v>
                </c:pt>
                <c:pt idx="38">
                  <c:v>93.2</c:v>
                </c:pt>
                <c:pt idx="39">
                  <c:v>106.9</c:v>
                </c:pt>
                <c:pt idx="40">
                  <c:v>110.4</c:v>
                </c:pt>
                <c:pt idx="41">
                  <c:v>90.1</c:v>
                </c:pt>
                <c:pt idx="42">
                  <c:v>88.6</c:v>
                </c:pt>
                <c:pt idx="43">
                  <c:v>103</c:v>
                </c:pt>
                <c:pt idx="44">
                  <c:v>112.6</c:v>
                </c:pt>
                <c:pt idx="45">
                  <c:v>96.1</c:v>
                </c:pt>
                <c:pt idx="46">
                  <c:v>105</c:v>
                </c:pt>
                <c:pt idx="47">
                  <c:v>91.4</c:v>
                </c:pt>
                <c:pt idx="48">
                  <c:v>109</c:v>
                </c:pt>
                <c:pt idx="49">
                  <c:v>105.4</c:v>
                </c:pt>
                <c:pt idx="50">
                  <c:v>100.9</c:v>
                </c:pt>
                <c:pt idx="51">
                  <c:v>84.2</c:v>
                </c:pt>
                <c:pt idx="52">
                  <c:v>111.1</c:v>
                </c:pt>
                <c:pt idx="53">
                  <c:v>105.6</c:v>
                </c:pt>
                <c:pt idx="54">
                  <c:v>116</c:v>
                </c:pt>
                <c:pt idx="55">
                  <c:v>103.6</c:v>
                </c:pt>
                <c:pt idx="56">
                  <c:v>99.8</c:v>
                </c:pt>
                <c:pt idx="57">
                  <c:v>105.1</c:v>
                </c:pt>
                <c:pt idx="58">
                  <c:v>105.4</c:v>
                </c:pt>
                <c:pt idx="59">
                  <c:v>107.1</c:v>
                </c:pt>
                <c:pt idx="60">
                  <c:v>93.2</c:v>
                </c:pt>
                <c:pt idx="61">
                  <c:v>88.7</c:v>
                </c:pt>
                <c:pt idx="62">
                  <c:v>96.9</c:v>
                </c:pt>
                <c:pt idx="63">
                  <c:v>102</c:v>
                </c:pt>
                <c:pt idx="64">
                  <c:v>89</c:v>
                </c:pt>
                <c:pt idx="65">
                  <c:v>80</c:v>
                </c:pt>
                <c:pt idx="66">
                  <c:v>109.8</c:v>
                </c:pt>
                <c:pt idx="67">
                  <c:v>104.4</c:v>
                </c:pt>
                <c:pt idx="68">
                  <c:v>91.7</c:v>
                </c:pt>
                <c:pt idx="69">
                  <c:v>122.6</c:v>
                </c:pt>
                <c:pt idx="70">
                  <c:v>120.3</c:v>
                </c:pt>
                <c:pt idx="71">
                  <c:v>93.4</c:v>
                </c:pt>
                <c:pt idx="72">
                  <c:v>86</c:v>
                </c:pt>
                <c:pt idx="73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3041-4AE1-B59B-F73A1FFC1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67296"/>
        <c:axId val="456548352"/>
      </c:barChart>
      <c:scatterChart>
        <c:scatterStyle val="lineMarker"/>
        <c:varyColors val="0"/>
        <c:ser>
          <c:idx val="1"/>
          <c:order val="1"/>
          <c:tx>
            <c:strRef>
              <c:f>市区町村別_標準化死亡比!$V$6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26-3041-4AE1-B59B-F73A1FFC161E}"/>
              </c:ext>
            </c:extLst>
          </c:dPt>
          <c:xVal>
            <c:numRef>
              <c:f>市区町村別_標準化死亡比!$R$5:$R$78</c:f>
              <c:numCache>
                <c:formatCode>General</c:formatCode>
                <c:ptCount val="74"/>
                <c:pt idx="0">
                  <c:v>106.2</c:v>
                </c:pt>
                <c:pt idx="1">
                  <c:v>106.2</c:v>
                </c:pt>
                <c:pt idx="2">
                  <c:v>106.2</c:v>
                </c:pt>
                <c:pt idx="3">
                  <c:v>106.2</c:v>
                </c:pt>
                <c:pt idx="4">
                  <c:v>106.2</c:v>
                </c:pt>
                <c:pt idx="5">
                  <c:v>106.2</c:v>
                </c:pt>
                <c:pt idx="6">
                  <c:v>106.2</c:v>
                </c:pt>
                <c:pt idx="7">
                  <c:v>106.2</c:v>
                </c:pt>
                <c:pt idx="8">
                  <c:v>106.2</c:v>
                </c:pt>
                <c:pt idx="9">
                  <c:v>106.2</c:v>
                </c:pt>
                <c:pt idx="10">
                  <c:v>106.2</c:v>
                </c:pt>
                <c:pt idx="11">
                  <c:v>106.2</c:v>
                </c:pt>
                <c:pt idx="12">
                  <c:v>106.2</c:v>
                </c:pt>
                <c:pt idx="13">
                  <c:v>106.2</c:v>
                </c:pt>
                <c:pt idx="14">
                  <c:v>106.2</c:v>
                </c:pt>
                <c:pt idx="15">
                  <c:v>106.2</c:v>
                </c:pt>
                <c:pt idx="16">
                  <c:v>106.2</c:v>
                </c:pt>
                <c:pt idx="17">
                  <c:v>106.2</c:v>
                </c:pt>
                <c:pt idx="18">
                  <c:v>106.2</c:v>
                </c:pt>
                <c:pt idx="19">
                  <c:v>106.2</c:v>
                </c:pt>
                <c:pt idx="20">
                  <c:v>106.2</c:v>
                </c:pt>
                <c:pt idx="21">
                  <c:v>106.2</c:v>
                </c:pt>
                <c:pt idx="22">
                  <c:v>106.2</c:v>
                </c:pt>
                <c:pt idx="23">
                  <c:v>106.2</c:v>
                </c:pt>
                <c:pt idx="24">
                  <c:v>106.2</c:v>
                </c:pt>
                <c:pt idx="25">
                  <c:v>106.2</c:v>
                </c:pt>
                <c:pt idx="26">
                  <c:v>106.2</c:v>
                </c:pt>
                <c:pt idx="27">
                  <c:v>106.2</c:v>
                </c:pt>
                <c:pt idx="28">
                  <c:v>106.2</c:v>
                </c:pt>
                <c:pt idx="29">
                  <c:v>106.2</c:v>
                </c:pt>
                <c:pt idx="30">
                  <c:v>106.2</c:v>
                </c:pt>
                <c:pt idx="31">
                  <c:v>106.2</c:v>
                </c:pt>
                <c:pt idx="32">
                  <c:v>106.2</c:v>
                </c:pt>
                <c:pt idx="33">
                  <c:v>106.2</c:v>
                </c:pt>
                <c:pt idx="34">
                  <c:v>106.2</c:v>
                </c:pt>
                <c:pt idx="35">
                  <c:v>106.2</c:v>
                </c:pt>
                <c:pt idx="36">
                  <c:v>106.2</c:v>
                </c:pt>
                <c:pt idx="37">
                  <c:v>106.2</c:v>
                </c:pt>
                <c:pt idx="38">
                  <c:v>106.2</c:v>
                </c:pt>
                <c:pt idx="39">
                  <c:v>106.2</c:v>
                </c:pt>
                <c:pt idx="40">
                  <c:v>106.2</c:v>
                </c:pt>
                <c:pt idx="41">
                  <c:v>106.2</c:v>
                </c:pt>
                <c:pt idx="42">
                  <c:v>106.2</c:v>
                </c:pt>
                <c:pt idx="43">
                  <c:v>106.2</c:v>
                </c:pt>
                <c:pt idx="44">
                  <c:v>106.2</c:v>
                </c:pt>
                <c:pt idx="45">
                  <c:v>106.2</c:v>
                </c:pt>
                <c:pt idx="46">
                  <c:v>106.2</c:v>
                </c:pt>
                <c:pt idx="47">
                  <c:v>106.2</c:v>
                </c:pt>
                <c:pt idx="48">
                  <c:v>106.2</c:v>
                </c:pt>
                <c:pt idx="49">
                  <c:v>106.2</c:v>
                </c:pt>
                <c:pt idx="50">
                  <c:v>106.2</c:v>
                </c:pt>
                <c:pt idx="51">
                  <c:v>106.2</c:v>
                </c:pt>
                <c:pt idx="52">
                  <c:v>106.2</c:v>
                </c:pt>
                <c:pt idx="53">
                  <c:v>106.2</c:v>
                </c:pt>
                <c:pt idx="54">
                  <c:v>106.2</c:v>
                </c:pt>
                <c:pt idx="55">
                  <c:v>106.2</c:v>
                </c:pt>
                <c:pt idx="56">
                  <c:v>106.2</c:v>
                </c:pt>
                <c:pt idx="57">
                  <c:v>106.2</c:v>
                </c:pt>
                <c:pt idx="58">
                  <c:v>106.2</c:v>
                </c:pt>
                <c:pt idx="59">
                  <c:v>106.2</c:v>
                </c:pt>
                <c:pt idx="60">
                  <c:v>106.2</c:v>
                </c:pt>
                <c:pt idx="61">
                  <c:v>106.2</c:v>
                </c:pt>
                <c:pt idx="62">
                  <c:v>106.2</c:v>
                </c:pt>
                <c:pt idx="63">
                  <c:v>106.2</c:v>
                </c:pt>
                <c:pt idx="64">
                  <c:v>106.2</c:v>
                </c:pt>
                <c:pt idx="65">
                  <c:v>106.2</c:v>
                </c:pt>
                <c:pt idx="66">
                  <c:v>106.2</c:v>
                </c:pt>
                <c:pt idx="67">
                  <c:v>106.2</c:v>
                </c:pt>
                <c:pt idx="68">
                  <c:v>106.2</c:v>
                </c:pt>
                <c:pt idx="69">
                  <c:v>106.2</c:v>
                </c:pt>
                <c:pt idx="70">
                  <c:v>106.2</c:v>
                </c:pt>
                <c:pt idx="71">
                  <c:v>106.2</c:v>
                </c:pt>
                <c:pt idx="72">
                  <c:v>106.2</c:v>
                </c:pt>
                <c:pt idx="73">
                  <c:v>106.2</c:v>
                </c:pt>
              </c:numCache>
            </c:numRef>
          </c:xVal>
          <c:yVal>
            <c:numRef>
              <c:f>市区町村別_標準化死亡比!$T$5:$T$78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3041-4AE1-B59B-F73A1FFC1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549504"/>
        <c:axId val="456548928"/>
      </c:scatterChart>
      <c:catAx>
        <c:axId val="184567296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548352"/>
        <c:crossesAt val="0"/>
        <c:auto val="1"/>
        <c:lblAlgn val="ctr"/>
        <c:lblOffset val="100"/>
        <c:noMultiLvlLbl val="0"/>
      </c:catAx>
      <c:valAx>
        <c:axId val="456548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84567296"/>
        <c:crosses val="autoZero"/>
        <c:crossBetween val="between"/>
      </c:valAx>
      <c:valAx>
        <c:axId val="45654892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6549504"/>
        <c:crosses val="max"/>
        <c:crossBetween val="midCat"/>
      </c:valAx>
      <c:valAx>
        <c:axId val="45654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54892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01307189541"/>
          <c:y val="4.3830158730158737E-3"/>
          <c:w val="0.63560202906255536"/>
          <c:h val="3.0114206349206349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000000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17</xdr:row>
      <xdr:rowOff>6622</xdr:rowOff>
    </xdr:from>
    <xdr:to>
      <xdr:col>10</xdr:col>
      <xdr:colOff>533399</xdr:colOff>
      <xdr:row>47</xdr:row>
      <xdr:rowOff>123825</xdr:rowOff>
    </xdr:to>
    <xdr:graphicFrame macro="">
      <xdr:nvGraphicFramePr>
        <xdr:cNvPr id="2" name="グラフ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</xdr:colOff>
      <xdr:row>53</xdr:row>
      <xdr:rowOff>38098</xdr:rowOff>
    </xdr:from>
    <xdr:to>
      <xdr:col>10</xdr:col>
      <xdr:colOff>558937</xdr:colOff>
      <xdr:row>83</xdr:row>
      <xdr:rowOff>154198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17352CF-5CE0-4C5C-8526-E24EBF5FA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18</xdr:row>
      <xdr:rowOff>9525</xdr:rowOff>
    </xdr:from>
    <xdr:to>
      <xdr:col>5</xdr:col>
      <xdr:colOff>581880</xdr:colOff>
      <xdr:row>34</xdr:row>
      <xdr:rowOff>2325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57</xdr:row>
      <xdr:rowOff>19048</xdr:rowOff>
    </xdr:from>
    <xdr:to>
      <xdr:col>5</xdr:col>
      <xdr:colOff>534253</xdr:colOff>
      <xdr:row>73</xdr:row>
      <xdr:rowOff>11848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12</xdr:col>
      <xdr:colOff>336150</xdr:colOff>
      <xdr:row>75</xdr:row>
      <xdr:rowOff>112725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28575</xdr:rowOff>
    </xdr:from>
    <xdr:to>
      <xdr:col>12</xdr:col>
      <xdr:colOff>307575</xdr:colOff>
      <xdr:row>75</xdr:row>
      <xdr:rowOff>112725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0.75142</cdr:x>
      <cdr:y>0.02518</cdr:y>
    </cdr:from>
    <cdr:ext cx="633600" cy="230400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83304" y="114496"/>
          <a:ext cx="633600" cy="230400"/>
        </a:xfrm>
        <a:prstGeom xmlns:a="http://schemas.openxmlformats.org/drawingml/2006/main" prst="rect">
          <a:avLst/>
        </a:prstGeom>
        <a:solidFill xmlns:a="http://schemas.openxmlformats.org/drawingml/2006/main">
          <a:srgbClr val="FFC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女性</a:t>
          </a:r>
        </a:p>
      </cdr:txBody>
    </cdr:sp>
  </cdr:absSizeAnchor>
  <cdr:absSizeAnchor xmlns:cdr="http://schemas.openxmlformats.org/drawingml/2006/chartDrawing">
    <cdr:from>
      <cdr:x>0.23702</cdr:x>
      <cdr:y>0.02937</cdr:y>
    </cdr:from>
    <cdr:ext cx="633600" cy="230398"/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55744" y="133546"/>
          <a:ext cx="633600" cy="230398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男性</a:t>
          </a:r>
        </a:p>
      </cdr:txBody>
    </cdr:sp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538909</xdr:colOff>
      <xdr:row>80</xdr:row>
      <xdr:rowOff>170100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5C746E7-86DE-4725-BD92-0A1815C637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83" b="71627"/>
        <a:stretch/>
      </xdr:blipFill>
      <xdr:spPr>
        <a:xfrm>
          <a:off x="1152525" y="3086100"/>
          <a:ext cx="7206409" cy="108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311785</xdr:colOff>
      <xdr:row>18</xdr:row>
      <xdr:rowOff>0</xdr:rowOff>
    </xdr:from>
    <xdr:to>
      <xdr:col>9</xdr:col>
      <xdr:colOff>133986</xdr:colOff>
      <xdr:row>48</xdr:row>
      <xdr:rowOff>2800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7DA3BE-7A67-47AF-A7E9-DB188C1B8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</xdr:row>
      <xdr:rowOff>38099</xdr:rowOff>
    </xdr:from>
    <xdr:to>
      <xdr:col>7</xdr:col>
      <xdr:colOff>841299</xdr:colOff>
      <xdr:row>1</xdr:row>
      <xdr:rowOff>222124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484EA7-A322-4432-98F8-56879150CBA1}"/>
            </a:ext>
          </a:extLst>
        </xdr:cNvPr>
        <xdr:cNvSpPr txBox="1"/>
      </xdr:nvSpPr>
      <xdr:spPr>
        <a:xfrm>
          <a:off x="5314949" y="247649"/>
          <a:ext cx="784150" cy="184025"/>
        </a:xfrm>
        <a:prstGeom prst="rect">
          <a:avLst/>
        </a:prstGeom>
        <a:solidFill>
          <a:srgbClr val="FFE07D"/>
        </a:solidFill>
        <a:ln>
          <a:solidFill>
            <a:sysClr val="windowText" lastClr="000000"/>
          </a:solidFill>
        </a:ln>
      </xdr:spPr>
      <xdr:txBody>
        <a:bodyPr vertOverflow="clip" horzOverflow="clip" wrap="square" lIns="90000" tIns="36000" bIns="36000" rtlCol="0" anchor="ctr" anchorCtr="1"/>
        <a:lstStyle/>
        <a:p>
          <a:pPr algn="ctr"/>
          <a:r>
            <a:rPr kumimoji="1" lang="ja-JP" altLang="en-US" sz="800" b="0"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 editAs="oneCell">
    <xdr:from>
      <xdr:col>1</xdr:col>
      <xdr:colOff>9525</xdr:colOff>
      <xdr:row>24</xdr:row>
      <xdr:rowOff>57150</xdr:rowOff>
    </xdr:from>
    <xdr:to>
      <xdr:col>11</xdr:col>
      <xdr:colOff>19050</xdr:colOff>
      <xdr:row>57</xdr:row>
      <xdr:rowOff>139700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ABC9B4-4E8D-458C-8FC1-57F715FA6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8</xdr:row>
      <xdr:rowOff>171448</xdr:rowOff>
    </xdr:from>
    <xdr:to>
      <xdr:col>7</xdr:col>
      <xdr:colOff>514350</xdr:colOff>
      <xdr:row>39</xdr:row>
      <xdr:rowOff>2798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4510AAC-BB5A-45B4-84C6-944BBBC32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200024</xdr:rowOff>
    </xdr:from>
    <xdr:to>
      <xdr:col>9</xdr:col>
      <xdr:colOff>478725</xdr:colOff>
      <xdr:row>37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5B6155-5097-4B9D-9C9A-456300C93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619124</xdr:colOff>
      <xdr:row>1</xdr:row>
      <xdr:rowOff>200024</xdr:rowOff>
    </xdr:from>
    <xdr:to>
      <xdr:col>14</xdr:col>
      <xdr:colOff>250124</xdr:colOff>
      <xdr:row>37</xdr:row>
      <xdr:rowOff>38099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22C1355-2EFF-44B6-8869-09F3187FC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527049</xdr:colOff>
      <xdr:row>2</xdr:row>
      <xdr:rowOff>0</xdr:rowOff>
    </xdr:from>
    <xdr:to>
      <xdr:col>13</xdr:col>
      <xdr:colOff>656440</xdr:colOff>
      <xdr:row>78</xdr:row>
      <xdr:rowOff>116175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3252F6-E106-4E4F-8A39-1CBE11F36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215900</xdr:colOff>
      <xdr:row>2</xdr:row>
      <xdr:rowOff>6350</xdr:rowOff>
    </xdr:from>
    <xdr:to>
      <xdr:col>9</xdr:col>
      <xdr:colOff>345375</xdr:colOff>
      <xdr:row>78</xdr:row>
      <xdr:rowOff>120650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A099568-E0B4-47A5-B760-34AF4E119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132657</xdr:colOff>
      <xdr:row>76</xdr:row>
      <xdr:rowOff>100039</xdr:rowOff>
    </xdr:from>
    <xdr:to>
      <xdr:col>8</xdr:col>
      <xdr:colOff>374073</xdr:colOff>
      <xdr:row>79</xdr:row>
      <xdr:rowOff>20781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ADCEB6C-2FA9-4D35-96DE-6199EA00AC5D}"/>
            </a:ext>
          </a:extLst>
        </xdr:cNvPr>
        <xdr:cNvSpPr txBox="1"/>
      </xdr:nvSpPr>
      <xdr:spPr>
        <a:xfrm>
          <a:off x="4428432" y="13206439"/>
          <a:ext cx="974841" cy="454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広域連合全体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106.2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12</xdr:col>
      <xdr:colOff>51089</xdr:colOff>
      <xdr:row>76</xdr:row>
      <xdr:rowOff>109104</xdr:rowOff>
    </xdr:from>
    <xdr:to>
      <xdr:col>13</xdr:col>
      <xdr:colOff>360219</xdr:colOff>
      <xdr:row>79</xdr:row>
      <xdr:rowOff>62345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A4B8CBE-EAD0-4CFE-92F2-295CC73A802A}"/>
            </a:ext>
          </a:extLst>
        </xdr:cNvPr>
        <xdr:cNvSpPr txBox="1"/>
      </xdr:nvSpPr>
      <xdr:spPr>
        <a:xfrm>
          <a:off x="8013989" y="13215504"/>
          <a:ext cx="1042555" cy="486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広域連合全体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104.5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9524</xdr:rowOff>
    </xdr:from>
    <xdr:to>
      <xdr:col>7</xdr:col>
      <xdr:colOff>501650</xdr:colOff>
      <xdr:row>44</xdr:row>
      <xdr:rowOff>6609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EE54C7-9D70-4394-BAE8-968DF9051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86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11" style="1" customWidth="1"/>
    <col min="3" max="3" width="12.5" style="1" bestFit="1" customWidth="1"/>
    <col min="4" max="4" width="9.875" style="1" customWidth="1"/>
    <col min="5" max="5" width="12.5" style="1" customWidth="1"/>
    <col min="6" max="6" width="9.875" style="1" customWidth="1"/>
    <col min="7" max="7" width="12.5" style="1" customWidth="1"/>
    <col min="8" max="8" width="9.875" style="1" customWidth="1"/>
    <col min="9" max="9" width="9" style="1"/>
    <col min="10" max="10" width="2.5" style="1" customWidth="1"/>
    <col min="11" max="16384" width="9" style="1"/>
  </cols>
  <sheetData>
    <row r="1" spans="1:11" ht="13.5" customHeight="1">
      <c r="A1" s="2" t="s">
        <v>153</v>
      </c>
    </row>
    <row r="2" spans="1:11">
      <c r="A2" s="2" t="s">
        <v>151</v>
      </c>
    </row>
    <row r="3" spans="1:11">
      <c r="B3" s="259" t="s">
        <v>65</v>
      </c>
      <c r="C3" s="261" t="s">
        <v>66</v>
      </c>
      <c r="D3" s="262"/>
      <c r="E3" s="261" t="s">
        <v>67</v>
      </c>
      <c r="F3" s="263"/>
      <c r="G3" s="261" t="s">
        <v>75</v>
      </c>
      <c r="H3" s="263"/>
    </row>
    <row r="4" spans="1:11">
      <c r="B4" s="260"/>
      <c r="C4" s="5" t="s">
        <v>150</v>
      </c>
      <c r="D4" s="6" t="s">
        <v>205</v>
      </c>
      <c r="E4" s="5" t="s">
        <v>150</v>
      </c>
      <c r="F4" s="6" t="s">
        <v>205</v>
      </c>
      <c r="G4" s="5" t="s">
        <v>150</v>
      </c>
      <c r="H4" s="6" t="s">
        <v>205</v>
      </c>
    </row>
    <row r="5" spans="1:11">
      <c r="B5" s="7" t="s">
        <v>69</v>
      </c>
      <c r="C5" s="155">
        <f>地区別_被保険者数!D13</f>
        <v>1779</v>
      </c>
      <c r="D5" s="77">
        <f>IFERROR(C5/$C$12,0)</f>
        <v>3.7365628662524731E-3</v>
      </c>
      <c r="E5" s="155">
        <f>地区別_被保険者数!L13</f>
        <v>1172</v>
      </c>
      <c r="F5" s="77">
        <f>IFERROR(E5/$E$12,0)</f>
        <v>1.6226753652404107E-3</v>
      </c>
      <c r="G5" s="155">
        <f>地区別_被保険者数!T13</f>
        <v>2951</v>
      </c>
      <c r="H5" s="77">
        <f>IFERROR(G5/$G$12,0)</f>
        <v>2.4625115782270918E-3</v>
      </c>
    </row>
    <row r="6" spans="1:11">
      <c r="B6" s="7" t="s">
        <v>70</v>
      </c>
      <c r="C6" s="156">
        <f>地区別_被保険者数!E13</f>
        <v>4477</v>
      </c>
      <c r="D6" s="77">
        <f t="shared" ref="D6:D11" si="0">IFERROR(C6/$C$12,0)</f>
        <v>9.4033681575111418E-3</v>
      </c>
      <c r="E6" s="156">
        <f>地区別_被保険者数!M13</f>
        <v>3396</v>
      </c>
      <c r="F6" s="77">
        <f t="shared" ref="F6:F11" si="1">IFERROR(E6/$E$12,0)</f>
        <v>4.7018818603723842E-3</v>
      </c>
      <c r="G6" s="155">
        <f>地区別_被保険者数!U13</f>
        <v>7873</v>
      </c>
      <c r="H6" s="77">
        <f t="shared" ref="H6:H10" si="2">IFERROR(G6/$G$12,0)</f>
        <v>6.5697572536028105E-3</v>
      </c>
    </row>
    <row r="7" spans="1:11">
      <c r="B7" s="7" t="s">
        <v>71</v>
      </c>
      <c r="C7" s="156">
        <f>地区別_被保険者数!F13</f>
        <v>201539</v>
      </c>
      <c r="D7" s="77">
        <f t="shared" si="0"/>
        <v>0.42330699466085281</v>
      </c>
      <c r="E7" s="156">
        <f>地区別_被保険者数!N13</f>
        <v>260469</v>
      </c>
      <c r="F7" s="77">
        <f t="shared" si="1"/>
        <v>0.36062852364232467</v>
      </c>
      <c r="G7" s="155">
        <f>地区別_被保険者数!V13</f>
        <v>462008</v>
      </c>
      <c r="H7" s="77">
        <f t="shared" si="2"/>
        <v>0.38553034538581571</v>
      </c>
    </row>
    <row r="8" spans="1:11">
      <c r="B8" s="7" t="s">
        <v>72</v>
      </c>
      <c r="C8" s="156">
        <f>地区別_被保険者数!G13</f>
        <v>151748</v>
      </c>
      <c r="D8" s="77">
        <f t="shared" si="0"/>
        <v>0.31872734223051169</v>
      </c>
      <c r="E8" s="156">
        <f>地区別_被保険者数!O13</f>
        <v>211620</v>
      </c>
      <c r="F8" s="77">
        <f t="shared" si="1"/>
        <v>0.29299535903769258</v>
      </c>
      <c r="G8" s="155">
        <f>地区別_被保険者数!W13</f>
        <v>363368</v>
      </c>
      <c r="H8" s="77">
        <f t="shared" si="2"/>
        <v>0.30321853851481595</v>
      </c>
    </row>
    <row r="9" spans="1:11">
      <c r="B9" s="7" t="s">
        <v>73</v>
      </c>
      <c r="C9" s="156">
        <f>地区別_被保険者数!H13</f>
        <v>82753</v>
      </c>
      <c r="D9" s="77">
        <f t="shared" si="0"/>
        <v>0.17381213427261996</v>
      </c>
      <c r="E9" s="156">
        <f>地区別_被保険者数!P13</f>
        <v>146248</v>
      </c>
      <c r="F9" s="77">
        <f t="shared" si="1"/>
        <v>0.20248551776081875</v>
      </c>
      <c r="G9" s="155">
        <f>地区別_被保険者数!X13</f>
        <v>229001</v>
      </c>
      <c r="H9" s="77">
        <f t="shared" si="2"/>
        <v>0.19109373565760157</v>
      </c>
    </row>
    <row r="10" spans="1:11">
      <c r="B10" s="7" t="s">
        <v>74</v>
      </c>
      <c r="C10" s="156">
        <f>地区別_被保険者数!I13</f>
        <v>27673</v>
      </c>
      <c r="D10" s="77">
        <f t="shared" si="0"/>
        <v>5.8123611128614215E-2</v>
      </c>
      <c r="E10" s="156">
        <f>地区別_被保険者数!Q13</f>
        <v>72063</v>
      </c>
      <c r="F10" s="77">
        <f t="shared" si="1"/>
        <v>9.9773766932866659E-2</v>
      </c>
      <c r="G10" s="155">
        <f>地区別_被保険者数!Y13</f>
        <v>99736</v>
      </c>
      <c r="H10" s="77">
        <f t="shared" si="2"/>
        <v>8.3226382502899779E-2</v>
      </c>
    </row>
    <row r="11" spans="1:11" ht="14.25" thickBot="1">
      <c r="B11" s="7" t="s">
        <v>76</v>
      </c>
      <c r="C11" s="155">
        <f>地区別_被保険者数!J13</f>
        <v>6137</v>
      </c>
      <c r="D11" s="77">
        <f t="shared" si="0"/>
        <v>1.2889986683637677E-2</v>
      </c>
      <c r="E11" s="155">
        <f>地区別_被保険者数!R13</f>
        <v>27296</v>
      </c>
      <c r="F11" s="77">
        <f t="shared" si="1"/>
        <v>3.7792275400684514E-2</v>
      </c>
      <c r="G11" s="155">
        <f>地区別_被保険者数!Z13</f>
        <v>33433</v>
      </c>
      <c r="H11" s="77">
        <f>IFERROR(G11/$G$12,0)</f>
        <v>2.789872910703706E-2</v>
      </c>
    </row>
    <row r="12" spans="1:11" ht="14.25" thickTop="1">
      <c r="B12" s="8" t="s">
        <v>233</v>
      </c>
      <c r="C12" s="157">
        <f>地区別_被保険者数!K13</f>
        <v>476106</v>
      </c>
      <c r="D12" s="257"/>
      <c r="E12" s="157">
        <f>地区別_被保険者数!S13</f>
        <v>722264</v>
      </c>
      <c r="F12" s="257"/>
      <c r="G12" s="157">
        <f>地区別_被保険者数!AA13</f>
        <v>1198370</v>
      </c>
      <c r="H12" s="257"/>
    </row>
    <row r="13" spans="1:11">
      <c r="B13" s="66" t="s">
        <v>212</v>
      </c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B14" s="66" t="s">
        <v>213</v>
      </c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B15" s="66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2" t="s">
        <v>232</v>
      </c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2" t="s">
        <v>151</v>
      </c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B18" s="10"/>
      <c r="C18" s="10"/>
      <c r="D18" s="10"/>
      <c r="E18" s="10"/>
      <c r="F18" s="10"/>
      <c r="G18" s="10"/>
      <c r="H18" s="10"/>
      <c r="I18" s="10"/>
    </row>
    <row r="19" spans="1:11">
      <c r="B19" s="10"/>
      <c r="C19" s="10"/>
      <c r="D19" s="10"/>
      <c r="E19" s="10"/>
      <c r="F19" s="10"/>
      <c r="G19" s="10"/>
      <c r="H19" s="10"/>
      <c r="I19" s="10"/>
    </row>
    <row r="20" spans="1:11">
      <c r="B20" s="10"/>
      <c r="C20" s="10"/>
      <c r="D20" s="10"/>
      <c r="E20" s="10"/>
      <c r="F20" s="10"/>
      <c r="G20" s="10"/>
      <c r="H20" s="10"/>
      <c r="I20" s="10"/>
    </row>
    <row r="21" spans="1:11">
      <c r="B21" s="10"/>
      <c r="C21" s="10"/>
      <c r="D21" s="10"/>
      <c r="E21" s="10"/>
      <c r="F21" s="10"/>
      <c r="G21" s="10"/>
      <c r="H21" s="10"/>
      <c r="I21" s="10"/>
    </row>
    <row r="22" spans="1:11">
      <c r="B22" s="10"/>
      <c r="C22" s="10"/>
      <c r="D22" s="10"/>
      <c r="E22" s="10"/>
      <c r="F22" s="10"/>
      <c r="G22" s="10"/>
      <c r="H22" s="10"/>
      <c r="I22" s="10"/>
    </row>
    <row r="23" spans="1:11">
      <c r="B23" s="10"/>
      <c r="C23" s="10"/>
      <c r="D23" s="10"/>
      <c r="E23" s="10"/>
      <c r="F23" s="10"/>
      <c r="G23" s="10"/>
      <c r="H23" s="10"/>
      <c r="I23" s="10"/>
    </row>
    <row r="24" spans="1:11">
      <c r="B24" s="10"/>
      <c r="C24" s="10"/>
      <c r="D24" s="10"/>
      <c r="E24" s="10"/>
      <c r="F24" s="10"/>
      <c r="G24" s="10"/>
      <c r="H24" s="10"/>
      <c r="I24" s="10"/>
    </row>
    <row r="25" spans="1:11">
      <c r="B25" s="10"/>
      <c r="C25" s="10"/>
      <c r="D25" s="10"/>
      <c r="E25" s="10"/>
      <c r="F25" s="10"/>
      <c r="G25" s="10"/>
      <c r="H25" s="10"/>
      <c r="I25" s="10"/>
    </row>
    <row r="26" spans="1:11">
      <c r="B26" s="10"/>
      <c r="C26" s="10"/>
      <c r="D26" s="10"/>
      <c r="E26" s="10"/>
      <c r="F26" s="10"/>
      <c r="G26" s="10"/>
      <c r="H26" s="10"/>
      <c r="I26" s="10"/>
    </row>
    <row r="27" spans="1:11">
      <c r="B27" s="10"/>
      <c r="C27" s="10"/>
      <c r="D27" s="10"/>
      <c r="E27" s="10"/>
      <c r="F27" s="10"/>
      <c r="G27" s="10"/>
      <c r="H27" s="10"/>
      <c r="I27" s="10"/>
    </row>
    <row r="28" spans="1:11">
      <c r="B28" s="10"/>
      <c r="C28" s="10"/>
      <c r="D28" s="10"/>
      <c r="E28" s="10"/>
      <c r="F28" s="10"/>
      <c r="G28" s="10"/>
      <c r="H28" s="10"/>
      <c r="I28" s="10"/>
    </row>
    <row r="29" spans="1:11">
      <c r="B29" s="10"/>
      <c r="C29" s="10"/>
      <c r="D29" s="10"/>
      <c r="E29" s="10"/>
      <c r="F29" s="10"/>
      <c r="G29" s="10"/>
      <c r="H29" s="10"/>
      <c r="I29" s="10"/>
    </row>
    <row r="30" spans="1:11">
      <c r="B30" s="10"/>
      <c r="C30" s="10"/>
      <c r="D30" s="10"/>
      <c r="E30" s="10"/>
      <c r="F30" s="10"/>
      <c r="G30" s="10"/>
      <c r="H30" s="10"/>
      <c r="I30" s="10"/>
    </row>
    <row r="31" spans="1:11">
      <c r="B31" s="10"/>
      <c r="C31" s="10"/>
      <c r="D31" s="10"/>
      <c r="E31" s="10"/>
      <c r="F31" s="10"/>
      <c r="G31" s="10"/>
      <c r="H31" s="10"/>
      <c r="I31" s="10"/>
    </row>
    <row r="32" spans="1:11">
      <c r="B32" s="10"/>
      <c r="C32" s="10"/>
      <c r="D32" s="10"/>
      <c r="E32" s="10"/>
      <c r="F32" s="10"/>
      <c r="G32" s="10"/>
      <c r="H32" s="10"/>
      <c r="I32" s="10"/>
    </row>
    <row r="33" spans="2:9">
      <c r="B33" s="10"/>
      <c r="C33" s="10"/>
      <c r="D33" s="10"/>
      <c r="E33" s="10"/>
      <c r="F33" s="10"/>
      <c r="G33" s="10"/>
      <c r="H33" s="10"/>
      <c r="I33" s="10"/>
    </row>
    <row r="34" spans="2:9">
      <c r="B34" s="10"/>
      <c r="C34" s="10"/>
      <c r="D34" s="10"/>
      <c r="E34" s="10"/>
      <c r="F34" s="10"/>
      <c r="G34" s="10"/>
      <c r="H34" s="10"/>
      <c r="I34" s="10"/>
    </row>
    <row r="35" spans="2:9">
      <c r="B35" s="10"/>
      <c r="C35" s="10"/>
      <c r="D35" s="10"/>
      <c r="E35" s="10"/>
      <c r="F35" s="10"/>
      <c r="G35" s="10"/>
      <c r="H35" s="10"/>
      <c r="I35" s="10"/>
    </row>
    <row r="36" spans="2:9" ht="13.5" customHeight="1"/>
    <row r="49" spans="1:13">
      <c r="B49" s="66" t="s">
        <v>212</v>
      </c>
    </row>
    <row r="50" spans="1:13">
      <c r="B50" s="66" t="s">
        <v>213</v>
      </c>
    </row>
    <row r="52" spans="1:13">
      <c r="A52" s="2" t="s">
        <v>152</v>
      </c>
    </row>
    <row r="53" spans="1:13">
      <c r="A53" s="2" t="s">
        <v>151</v>
      </c>
      <c r="M53" s="1" t="s">
        <v>234</v>
      </c>
    </row>
    <row r="54" spans="1:13">
      <c r="M54" s="2" t="s">
        <v>236</v>
      </c>
    </row>
    <row r="55" spans="1:13">
      <c r="M55" s="1" t="s">
        <v>237</v>
      </c>
    </row>
    <row r="56" spans="1:13" ht="27">
      <c r="M56" s="258" t="s">
        <v>235</v>
      </c>
    </row>
    <row r="85" spans="2:2">
      <c r="B85" s="66" t="s">
        <v>212</v>
      </c>
    </row>
    <row r="86" spans="2:2">
      <c r="B86" s="66" t="s">
        <v>213</v>
      </c>
    </row>
  </sheetData>
  <mergeCells count="4">
    <mergeCell ref="B3:B4"/>
    <mergeCell ref="C3:D3"/>
    <mergeCell ref="E3:F3"/>
    <mergeCell ref="G3:H3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rowBreaks count="1" manualBreakCount="1">
    <brk id="51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9E5F-3451-4629-A798-1D8AB43B5710}">
  <dimension ref="A1:T85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0.25" style="1" bestFit="1" customWidth="1"/>
    <col min="4" max="4" width="12.25" style="1" bestFit="1" customWidth="1"/>
    <col min="5" max="5" width="10.25" style="1" bestFit="1" customWidth="1"/>
    <col min="6" max="6" width="11.25" style="1" bestFit="1" customWidth="1"/>
    <col min="7" max="7" width="10.25" style="1" bestFit="1" customWidth="1"/>
    <col min="8" max="8" width="11.25" style="1" bestFit="1" customWidth="1"/>
    <col min="9" max="9" width="10.25" style="1" bestFit="1" customWidth="1"/>
    <col min="10" max="10" width="11.25" style="1" bestFit="1" customWidth="1"/>
    <col min="11" max="11" width="10.25" style="1" bestFit="1" customWidth="1"/>
    <col min="12" max="12" width="11.25" style="1" bestFit="1" customWidth="1"/>
    <col min="13" max="13" width="10.25" style="1" bestFit="1" customWidth="1"/>
    <col min="14" max="14" width="11.25" style="1" bestFit="1" customWidth="1"/>
    <col min="15" max="15" width="10.25" style="1" bestFit="1" customWidth="1"/>
    <col min="16" max="16" width="11.25" style="1" bestFit="1" customWidth="1"/>
    <col min="17" max="17" width="10.25" style="1" bestFit="1" customWidth="1"/>
    <col min="18" max="18" width="11.25" style="1" bestFit="1" customWidth="1"/>
    <col min="19" max="19" width="10.25" style="1" bestFit="1" customWidth="1"/>
    <col min="20" max="20" width="11.25" style="1" bestFit="1" customWidth="1"/>
    <col min="21" max="16384" width="9" style="1"/>
  </cols>
  <sheetData>
    <row r="1" spans="1:20" ht="13.5" customHeight="1">
      <c r="A1" s="105" t="s">
        <v>159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6.5" customHeight="1">
      <c r="A2" s="2" t="s">
        <v>160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6.5" customHeight="1">
      <c r="A3" s="2"/>
      <c r="B3" s="266"/>
      <c r="C3" s="270" t="s">
        <v>142</v>
      </c>
      <c r="D3" s="272" t="s">
        <v>81</v>
      </c>
      <c r="E3" s="282" t="s">
        <v>94</v>
      </c>
      <c r="F3" s="282"/>
      <c r="G3" s="282" t="s">
        <v>109</v>
      </c>
      <c r="H3" s="282"/>
      <c r="I3" s="261" t="s">
        <v>96</v>
      </c>
      <c r="J3" s="263"/>
      <c r="K3" s="282" t="s">
        <v>97</v>
      </c>
      <c r="L3" s="282"/>
      <c r="M3" s="282" t="s">
        <v>98</v>
      </c>
      <c r="N3" s="282"/>
      <c r="O3" s="282" t="s">
        <v>99</v>
      </c>
      <c r="P3" s="282"/>
      <c r="Q3" s="282" t="s">
        <v>110</v>
      </c>
      <c r="R3" s="282"/>
      <c r="S3" s="282" t="s">
        <v>101</v>
      </c>
      <c r="T3" s="282"/>
    </row>
    <row r="4" spans="1:20">
      <c r="A4" s="2"/>
      <c r="B4" s="267"/>
      <c r="C4" s="271"/>
      <c r="D4" s="273"/>
      <c r="E4" s="243" t="s">
        <v>111</v>
      </c>
      <c r="F4" s="95" t="s">
        <v>175</v>
      </c>
      <c r="G4" s="243" t="s">
        <v>111</v>
      </c>
      <c r="H4" s="95" t="s">
        <v>175</v>
      </c>
      <c r="I4" s="243" t="s">
        <v>111</v>
      </c>
      <c r="J4" s="95" t="s">
        <v>175</v>
      </c>
      <c r="K4" s="243" t="s">
        <v>111</v>
      </c>
      <c r="L4" s="95" t="s">
        <v>175</v>
      </c>
      <c r="M4" s="243" t="s">
        <v>111</v>
      </c>
      <c r="N4" s="95" t="s">
        <v>175</v>
      </c>
      <c r="O4" s="243" t="s">
        <v>111</v>
      </c>
      <c r="P4" s="95" t="s">
        <v>175</v>
      </c>
      <c r="Q4" s="243" t="s">
        <v>111</v>
      </c>
      <c r="R4" s="95" t="s">
        <v>175</v>
      </c>
      <c r="S4" s="243" t="s">
        <v>111</v>
      </c>
      <c r="T4" s="95" t="s">
        <v>175</v>
      </c>
    </row>
    <row r="5" spans="1:20">
      <c r="A5" s="2"/>
      <c r="B5" s="29">
        <v>1</v>
      </c>
      <c r="C5" s="102" t="s">
        <v>58</v>
      </c>
      <c r="D5" s="218" t="s">
        <v>228</v>
      </c>
      <c r="E5" s="218" t="s">
        <v>158</v>
      </c>
      <c r="F5" s="162" t="s">
        <v>158</v>
      </c>
      <c r="G5" s="218" t="s">
        <v>158</v>
      </c>
      <c r="H5" s="162" t="s">
        <v>158</v>
      </c>
      <c r="I5" s="218" t="s">
        <v>158</v>
      </c>
      <c r="J5" s="162" t="s">
        <v>158</v>
      </c>
      <c r="K5" s="218" t="s">
        <v>158</v>
      </c>
      <c r="L5" s="162" t="s">
        <v>158</v>
      </c>
      <c r="M5" s="218" t="s">
        <v>158</v>
      </c>
      <c r="N5" s="162" t="s">
        <v>158</v>
      </c>
      <c r="O5" s="218" t="s">
        <v>158</v>
      </c>
      <c r="P5" s="162" t="s">
        <v>158</v>
      </c>
      <c r="Q5" s="218" t="s">
        <v>158</v>
      </c>
      <c r="R5" s="162" t="s">
        <v>158</v>
      </c>
      <c r="S5" s="218" t="s">
        <v>158</v>
      </c>
      <c r="T5" s="162" t="s">
        <v>158</v>
      </c>
    </row>
    <row r="6" spans="1:20">
      <c r="A6" s="2"/>
      <c r="B6" s="29">
        <v>2</v>
      </c>
      <c r="C6" s="103" t="s">
        <v>124</v>
      </c>
      <c r="D6" s="218" t="s">
        <v>228</v>
      </c>
      <c r="E6" s="218" t="s">
        <v>158</v>
      </c>
      <c r="F6" s="162" t="s">
        <v>158</v>
      </c>
      <c r="G6" s="218" t="s">
        <v>158</v>
      </c>
      <c r="H6" s="162" t="s">
        <v>158</v>
      </c>
      <c r="I6" s="218" t="s">
        <v>158</v>
      </c>
      <c r="J6" s="162" t="s">
        <v>158</v>
      </c>
      <c r="K6" s="218" t="s">
        <v>158</v>
      </c>
      <c r="L6" s="162" t="s">
        <v>158</v>
      </c>
      <c r="M6" s="218" t="s">
        <v>158</v>
      </c>
      <c r="N6" s="162" t="s">
        <v>158</v>
      </c>
      <c r="O6" s="218" t="s">
        <v>158</v>
      </c>
      <c r="P6" s="162" t="s">
        <v>158</v>
      </c>
      <c r="Q6" s="218" t="s">
        <v>158</v>
      </c>
      <c r="R6" s="162" t="s">
        <v>158</v>
      </c>
      <c r="S6" s="218" t="s">
        <v>158</v>
      </c>
      <c r="T6" s="162" t="s">
        <v>158</v>
      </c>
    </row>
    <row r="7" spans="1:20">
      <c r="A7" s="2"/>
      <c r="B7" s="29">
        <v>3</v>
      </c>
      <c r="C7" s="103" t="s">
        <v>125</v>
      </c>
      <c r="D7" s="218" t="s">
        <v>228</v>
      </c>
      <c r="E7" s="218" t="s">
        <v>158</v>
      </c>
      <c r="F7" s="162" t="s">
        <v>158</v>
      </c>
      <c r="G7" s="218" t="s">
        <v>158</v>
      </c>
      <c r="H7" s="162" t="s">
        <v>158</v>
      </c>
      <c r="I7" s="218" t="s">
        <v>158</v>
      </c>
      <c r="J7" s="162" t="s">
        <v>158</v>
      </c>
      <c r="K7" s="218" t="s">
        <v>158</v>
      </c>
      <c r="L7" s="162" t="s">
        <v>158</v>
      </c>
      <c r="M7" s="218" t="s">
        <v>158</v>
      </c>
      <c r="N7" s="162" t="s">
        <v>158</v>
      </c>
      <c r="O7" s="218" t="s">
        <v>158</v>
      </c>
      <c r="P7" s="162" t="s">
        <v>158</v>
      </c>
      <c r="Q7" s="218" t="s">
        <v>158</v>
      </c>
      <c r="R7" s="162" t="s">
        <v>158</v>
      </c>
      <c r="S7" s="218" t="s">
        <v>158</v>
      </c>
      <c r="T7" s="162" t="s">
        <v>158</v>
      </c>
    </row>
    <row r="8" spans="1:20">
      <c r="A8" s="2"/>
      <c r="B8" s="29">
        <v>4</v>
      </c>
      <c r="C8" s="103" t="s">
        <v>126</v>
      </c>
      <c r="D8" s="218" t="s">
        <v>228</v>
      </c>
      <c r="E8" s="218" t="s">
        <v>158</v>
      </c>
      <c r="F8" s="162" t="s">
        <v>158</v>
      </c>
      <c r="G8" s="218" t="s">
        <v>158</v>
      </c>
      <c r="H8" s="162" t="s">
        <v>158</v>
      </c>
      <c r="I8" s="218" t="s">
        <v>158</v>
      </c>
      <c r="J8" s="162" t="s">
        <v>158</v>
      </c>
      <c r="K8" s="218" t="s">
        <v>158</v>
      </c>
      <c r="L8" s="162" t="s">
        <v>158</v>
      </c>
      <c r="M8" s="218" t="s">
        <v>158</v>
      </c>
      <c r="N8" s="162" t="s">
        <v>158</v>
      </c>
      <c r="O8" s="218" t="s">
        <v>158</v>
      </c>
      <c r="P8" s="162" t="s">
        <v>158</v>
      </c>
      <c r="Q8" s="218" t="s">
        <v>158</v>
      </c>
      <c r="R8" s="162" t="s">
        <v>158</v>
      </c>
      <c r="S8" s="218" t="s">
        <v>158</v>
      </c>
      <c r="T8" s="162" t="s">
        <v>158</v>
      </c>
    </row>
    <row r="9" spans="1:20">
      <c r="A9" s="2"/>
      <c r="B9" s="29">
        <v>5</v>
      </c>
      <c r="C9" s="103" t="s">
        <v>127</v>
      </c>
      <c r="D9" s="218" t="s">
        <v>228</v>
      </c>
      <c r="E9" s="218" t="s">
        <v>158</v>
      </c>
      <c r="F9" s="162" t="s">
        <v>158</v>
      </c>
      <c r="G9" s="218" t="s">
        <v>158</v>
      </c>
      <c r="H9" s="162" t="s">
        <v>158</v>
      </c>
      <c r="I9" s="218" t="s">
        <v>158</v>
      </c>
      <c r="J9" s="162" t="s">
        <v>158</v>
      </c>
      <c r="K9" s="218" t="s">
        <v>158</v>
      </c>
      <c r="L9" s="162" t="s">
        <v>158</v>
      </c>
      <c r="M9" s="218" t="s">
        <v>158</v>
      </c>
      <c r="N9" s="162" t="s">
        <v>158</v>
      </c>
      <c r="O9" s="218" t="s">
        <v>158</v>
      </c>
      <c r="P9" s="162" t="s">
        <v>158</v>
      </c>
      <c r="Q9" s="218" t="s">
        <v>158</v>
      </c>
      <c r="R9" s="162" t="s">
        <v>158</v>
      </c>
      <c r="S9" s="218" t="s">
        <v>158</v>
      </c>
      <c r="T9" s="162" t="s">
        <v>158</v>
      </c>
    </row>
    <row r="10" spans="1:20">
      <c r="A10" s="2"/>
      <c r="B10" s="29">
        <v>6</v>
      </c>
      <c r="C10" s="103" t="s">
        <v>128</v>
      </c>
      <c r="D10" s="218" t="s">
        <v>228</v>
      </c>
      <c r="E10" s="218" t="s">
        <v>158</v>
      </c>
      <c r="F10" s="162" t="s">
        <v>158</v>
      </c>
      <c r="G10" s="218" t="s">
        <v>158</v>
      </c>
      <c r="H10" s="162" t="s">
        <v>158</v>
      </c>
      <c r="I10" s="218" t="s">
        <v>158</v>
      </c>
      <c r="J10" s="162" t="s">
        <v>158</v>
      </c>
      <c r="K10" s="218" t="s">
        <v>158</v>
      </c>
      <c r="L10" s="162" t="s">
        <v>158</v>
      </c>
      <c r="M10" s="218" t="s">
        <v>158</v>
      </c>
      <c r="N10" s="162" t="s">
        <v>158</v>
      </c>
      <c r="O10" s="218" t="s">
        <v>158</v>
      </c>
      <c r="P10" s="162" t="s">
        <v>158</v>
      </c>
      <c r="Q10" s="218" t="s">
        <v>158</v>
      </c>
      <c r="R10" s="162" t="s">
        <v>158</v>
      </c>
      <c r="S10" s="218" t="s">
        <v>158</v>
      </c>
      <c r="T10" s="162" t="s">
        <v>158</v>
      </c>
    </row>
    <row r="11" spans="1:20">
      <c r="A11" s="2"/>
      <c r="B11" s="29">
        <v>7</v>
      </c>
      <c r="C11" s="104" t="s">
        <v>129</v>
      </c>
      <c r="D11" s="218" t="s">
        <v>228</v>
      </c>
      <c r="E11" s="218" t="s">
        <v>158</v>
      </c>
      <c r="F11" s="162" t="s">
        <v>158</v>
      </c>
      <c r="G11" s="218" t="s">
        <v>158</v>
      </c>
      <c r="H11" s="162" t="s">
        <v>158</v>
      </c>
      <c r="I11" s="218" t="s">
        <v>158</v>
      </c>
      <c r="J11" s="162" t="s">
        <v>158</v>
      </c>
      <c r="K11" s="218" t="s">
        <v>158</v>
      </c>
      <c r="L11" s="162" t="s">
        <v>158</v>
      </c>
      <c r="M11" s="218" t="s">
        <v>158</v>
      </c>
      <c r="N11" s="162" t="s">
        <v>158</v>
      </c>
      <c r="O11" s="218" t="s">
        <v>158</v>
      </c>
      <c r="P11" s="162" t="s">
        <v>158</v>
      </c>
      <c r="Q11" s="218" t="s">
        <v>158</v>
      </c>
      <c r="R11" s="162" t="s">
        <v>158</v>
      </c>
      <c r="S11" s="218" t="s">
        <v>158</v>
      </c>
      <c r="T11" s="162" t="s">
        <v>158</v>
      </c>
    </row>
    <row r="12" spans="1:20">
      <c r="A12" s="2"/>
      <c r="B12" s="29">
        <v>8</v>
      </c>
      <c r="C12" s="104" t="s">
        <v>59</v>
      </c>
      <c r="D12" s="218" t="s">
        <v>228</v>
      </c>
      <c r="E12" s="218" t="s">
        <v>158</v>
      </c>
      <c r="F12" s="162" t="s">
        <v>158</v>
      </c>
      <c r="G12" s="218" t="s">
        <v>158</v>
      </c>
      <c r="H12" s="162" t="s">
        <v>158</v>
      </c>
      <c r="I12" s="218" t="s">
        <v>158</v>
      </c>
      <c r="J12" s="162" t="s">
        <v>158</v>
      </c>
      <c r="K12" s="218" t="s">
        <v>158</v>
      </c>
      <c r="L12" s="162" t="s">
        <v>158</v>
      </c>
      <c r="M12" s="218" t="s">
        <v>158</v>
      </c>
      <c r="N12" s="162" t="s">
        <v>158</v>
      </c>
      <c r="O12" s="218" t="s">
        <v>158</v>
      </c>
      <c r="P12" s="162" t="s">
        <v>158</v>
      </c>
      <c r="Q12" s="218" t="s">
        <v>158</v>
      </c>
      <c r="R12" s="162" t="s">
        <v>158</v>
      </c>
      <c r="S12" s="218" t="s">
        <v>158</v>
      </c>
      <c r="T12" s="162" t="s">
        <v>158</v>
      </c>
    </row>
    <row r="13" spans="1:20">
      <c r="A13" s="2"/>
      <c r="B13" s="29">
        <v>9</v>
      </c>
      <c r="C13" s="104" t="s">
        <v>130</v>
      </c>
      <c r="D13" s="218" t="s">
        <v>228</v>
      </c>
      <c r="E13" s="218" t="s">
        <v>158</v>
      </c>
      <c r="F13" s="162" t="s">
        <v>158</v>
      </c>
      <c r="G13" s="218" t="s">
        <v>158</v>
      </c>
      <c r="H13" s="162" t="s">
        <v>158</v>
      </c>
      <c r="I13" s="218" t="s">
        <v>158</v>
      </c>
      <c r="J13" s="162" t="s">
        <v>158</v>
      </c>
      <c r="K13" s="218" t="s">
        <v>158</v>
      </c>
      <c r="L13" s="162" t="s">
        <v>158</v>
      </c>
      <c r="M13" s="218" t="s">
        <v>158</v>
      </c>
      <c r="N13" s="162" t="s">
        <v>158</v>
      </c>
      <c r="O13" s="218" t="s">
        <v>158</v>
      </c>
      <c r="P13" s="162" t="s">
        <v>158</v>
      </c>
      <c r="Q13" s="218" t="s">
        <v>158</v>
      </c>
      <c r="R13" s="162" t="s">
        <v>158</v>
      </c>
      <c r="S13" s="218" t="s">
        <v>158</v>
      </c>
      <c r="T13" s="162" t="s">
        <v>158</v>
      </c>
    </row>
    <row r="14" spans="1:20">
      <c r="A14" s="2"/>
      <c r="B14" s="29">
        <v>10</v>
      </c>
      <c r="C14" s="104" t="s">
        <v>60</v>
      </c>
      <c r="D14" s="218" t="s">
        <v>228</v>
      </c>
      <c r="E14" s="218" t="s">
        <v>158</v>
      </c>
      <c r="F14" s="162" t="s">
        <v>158</v>
      </c>
      <c r="G14" s="218" t="s">
        <v>158</v>
      </c>
      <c r="H14" s="162" t="s">
        <v>158</v>
      </c>
      <c r="I14" s="218" t="s">
        <v>158</v>
      </c>
      <c r="J14" s="162" t="s">
        <v>158</v>
      </c>
      <c r="K14" s="218" t="s">
        <v>158</v>
      </c>
      <c r="L14" s="162" t="s">
        <v>158</v>
      </c>
      <c r="M14" s="218" t="s">
        <v>158</v>
      </c>
      <c r="N14" s="162" t="s">
        <v>158</v>
      </c>
      <c r="O14" s="218" t="s">
        <v>158</v>
      </c>
      <c r="P14" s="162" t="s">
        <v>158</v>
      </c>
      <c r="Q14" s="218" t="s">
        <v>158</v>
      </c>
      <c r="R14" s="162" t="s">
        <v>158</v>
      </c>
      <c r="S14" s="218" t="s">
        <v>158</v>
      </c>
      <c r="T14" s="162" t="s">
        <v>158</v>
      </c>
    </row>
    <row r="15" spans="1:20">
      <c r="A15" s="2"/>
      <c r="B15" s="29">
        <v>11</v>
      </c>
      <c r="C15" s="104" t="s">
        <v>61</v>
      </c>
      <c r="D15" s="218" t="s">
        <v>228</v>
      </c>
      <c r="E15" s="218" t="s">
        <v>158</v>
      </c>
      <c r="F15" s="162" t="s">
        <v>158</v>
      </c>
      <c r="G15" s="218" t="s">
        <v>158</v>
      </c>
      <c r="H15" s="162" t="s">
        <v>158</v>
      </c>
      <c r="I15" s="218" t="s">
        <v>158</v>
      </c>
      <c r="J15" s="162" t="s">
        <v>158</v>
      </c>
      <c r="K15" s="218" t="s">
        <v>158</v>
      </c>
      <c r="L15" s="162" t="s">
        <v>158</v>
      </c>
      <c r="M15" s="218" t="s">
        <v>158</v>
      </c>
      <c r="N15" s="162" t="s">
        <v>158</v>
      </c>
      <c r="O15" s="218" t="s">
        <v>158</v>
      </c>
      <c r="P15" s="162" t="s">
        <v>158</v>
      </c>
      <c r="Q15" s="218" t="s">
        <v>158</v>
      </c>
      <c r="R15" s="162" t="s">
        <v>158</v>
      </c>
      <c r="S15" s="218" t="s">
        <v>158</v>
      </c>
      <c r="T15" s="162" t="s">
        <v>158</v>
      </c>
    </row>
    <row r="16" spans="1:20">
      <c r="A16" s="2"/>
      <c r="B16" s="29">
        <v>12</v>
      </c>
      <c r="C16" s="104" t="s">
        <v>131</v>
      </c>
      <c r="D16" s="218" t="s">
        <v>228</v>
      </c>
      <c r="E16" s="218" t="s">
        <v>158</v>
      </c>
      <c r="F16" s="162" t="s">
        <v>158</v>
      </c>
      <c r="G16" s="218" t="s">
        <v>158</v>
      </c>
      <c r="H16" s="162" t="s">
        <v>158</v>
      </c>
      <c r="I16" s="218" t="s">
        <v>158</v>
      </c>
      <c r="J16" s="162" t="s">
        <v>158</v>
      </c>
      <c r="K16" s="218" t="s">
        <v>158</v>
      </c>
      <c r="L16" s="162" t="s">
        <v>158</v>
      </c>
      <c r="M16" s="218" t="s">
        <v>158</v>
      </c>
      <c r="N16" s="162" t="s">
        <v>158</v>
      </c>
      <c r="O16" s="218" t="s">
        <v>158</v>
      </c>
      <c r="P16" s="162" t="s">
        <v>158</v>
      </c>
      <c r="Q16" s="218" t="s">
        <v>158</v>
      </c>
      <c r="R16" s="162" t="s">
        <v>158</v>
      </c>
      <c r="S16" s="218" t="s">
        <v>158</v>
      </c>
      <c r="T16" s="162" t="s">
        <v>158</v>
      </c>
    </row>
    <row r="17" spans="1:20">
      <c r="A17" s="2"/>
      <c r="B17" s="29">
        <v>13</v>
      </c>
      <c r="C17" s="104" t="s">
        <v>132</v>
      </c>
      <c r="D17" s="218" t="s">
        <v>228</v>
      </c>
      <c r="E17" s="218" t="s">
        <v>158</v>
      </c>
      <c r="F17" s="162" t="s">
        <v>158</v>
      </c>
      <c r="G17" s="218" t="s">
        <v>158</v>
      </c>
      <c r="H17" s="162" t="s">
        <v>158</v>
      </c>
      <c r="I17" s="218" t="s">
        <v>158</v>
      </c>
      <c r="J17" s="162" t="s">
        <v>158</v>
      </c>
      <c r="K17" s="218" t="s">
        <v>158</v>
      </c>
      <c r="L17" s="162" t="s">
        <v>158</v>
      </c>
      <c r="M17" s="218" t="s">
        <v>158</v>
      </c>
      <c r="N17" s="162" t="s">
        <v>158</v>
      </c>
      <c r="O17" s="218" t="s">
        <v>158</v>
      </c>
      <c r="P17" s="162" t="s">
        <v>158</v>
      </c>
      <c r="Q17" s="218" t="s">
        <v>158</v>
      </c>
      <c r="R17" s="162" t="s">
        <v>158</v>
      </c>
      <c r="S17" s="218" t="s">
        <v>158</v>
      </c>
      <c r="T17" s="162" t="s">
        <v>158</v>
      </c>
    </row>
    <row r="18" spans="1:20">
      <c r="A18" s="2"/>
      <c r="B18" s="29">
        <v>14</v>
      </c>
      <c r="C18" s="104" t="s">
        <v>133</v>
      </c>
      <c r="D18" s="218" t="s">
        <v>228</v>
      </c>
      <c r="E18" s="218" t="s">
        <v>158</v>
      </c>
      <c r="F18" s="162" t="s">
        <v>158</v>
      </c>
      <c r="G18" s="218" t="s">
        <v>158</v>
      </c>
      <c r="H18" s="162" t="s">
        <v>158</v>
      </c>
      <c r="I18" s="218" t="s">
        <v>158</v>
      </c>
      <c r="J18" s="162" t="s">
        <v>158</v>
      </c>
      <c r="K18" s="218" t="s">
        <v>158</v>
      </c>
      <c r="L18" s="162" t="s">
        <v>158</v>
      </c>
      <c r="M18" s="218" t="s">
        <v>158</v>
      </c>
      <c r="N18" s="162" t="s">
        <v>158</v>
      </c>
      <c r="O18" s="218" t="s">
        <v>158</v>
      </c>
      <c r="P18" s="162" t="s">
        <v>158</v>
      </c>
      <c r="Q18" s="218" t="s">
        <v>158</v>
      </c>
      <c r="R18" s="162" t="s">
        <v>158</v>
      </c>
      <c r="S18" s="218" t="s">
        <v>158</v>
      </c>
      <c r="T18" s="162" t="s">
        <v>158</v>
      </c>
    </row>
    <row r="19" spans="1:20">
      <c r="A19" s="2"/>
      <c r="B19" s="29">
        <v>15</v>
      </c>
      <c r="C19" s="104" t="s">
        <v>134</v>
      </c>
      <c r="D19" s="218" t="s">
        <v>228</v>
      </c>
      <c r="E19" s="218" t="s">
        <v>158</v>
      </c>
      <c r="F19" s="162" t="s">
        <v>158</v>
      </c>
      <c r="G19" s="218" t="s">
        <v>158</v>
      </c>
      <c r="H19" s="162" t="s">
        <v>158</v>
      </c>
      <c r="I19" s="218" t="s">
        <v>158</v>
      </c>
      <c r="J19" s="162" t="s">
        <v>158</v>
      </c>
      <c r="K19" s="218" t="s">
        <v>158</v>
      </c>
      <c r="L19" s="162" t="s">
        <v>158</v>
      </c>
      <c r="M19" s="218" t="s">
        <v>158</v>
      </c>
      <c r="N19" s="162" t="s">
        <v>158</v>
      </c>
      <c r="O19" s="218" t="s">
        <v>158</v>
      </c>
      <c r="P19" s="162" t="s">
        <v>158</v>
      </c>
      <c r="Q19" s="218" t="s">
        <v>158</v>
      </c>
      <c r="R19" s="162" t="s">
        <v>158</v>
      </c>
      <c r="S19" s="218" t="s">
        <v>158</v>
      </c>
      <c r="T19" s="162" t="s">
        <v>158</v>
      </c>
    </row>
    <row r="20" spans="1:20">
      <c r="A20" s="2"/>
      <c r="B20" s="29">
        <v>16</v>
      </c>
      <c r="C20" s="104" t="s">
        <v>62</v>
      </c>
      <c r="D20" s="218" t="s">
        <v>228</v>
      </c>
      <c r="E20" s="218" t="s">
        <v>158</v>
      </c>
      <c r="F20" s="162" t="s">
        <v>158</v>
      </c>
      <c r="G20" s="218" t="s">
        <v>158</v>
      </c>
      <c r="H20" s="162" t="s">
        <v>158</v>
      </c>
      <c r="I20" s="218" t="s">
        <v>158</v>
      </c>
      <c r="J20" s="162" t="s">
        <v>158</v>
      </c>
      <c r="K20" s="218" t="s">
        <v>158</v>
      </c>
      <c r="L20" s="162" t="s">
        <v>158</v>
      </c>
      <c r="M20" s="218" t="s">
        <v>158</v>
      </c>
      <c r="N20" s="162" t="s">
        <v>158</v>
      </c>
      <c r="O20" s="218" t="s">
        <v>158</v>
      </c>
      <c r="P20" s="162" t="s">
        <v>158</v>
      </c>
      <c r="Q20" s="218" t="s">
        <v>158</v>
      </c>
      <c r="R20" s="162" t="s">
        <v>158</v>
      </c>
      <c r="S20" s="218" t="s">
        <v>158</v>
      </c>
      <c r="T20" s="162" t="s">
        <v>158</v>
      </c>
    </row>
    <row r="21" spans="1:20">
      <c r="A21" s="2"/>
      <c r="B21" s="29">
        <v>17</v>
      </c>
      <c r="C21" s="104" t="s">
        <v>135</v>
      </c>
      <c r="D21" s="218" t="s">
        <v>228</v>
      </c>
      <c r="E21" s="218" t="s">
        <v>158</v>
      </c>
      <c r="F21" s="162" t="s">
        <v>158</v>
      </c>
      <c r="G21" s="218" t="s">
        <v>158</v>
      </c>
      <c r="H21" s="162" t="s">
        <v>158</v>
      </c>
      <c r="I21" s="218" t="s">
        <v>158</v>
      </c>
      <c r="J21" s="162" t="s">
        <v>158</v>
      </c>
      <c r="K21" s="218" t="s">
        <v>158</v>
      </c>
      <c r="L21" s="162" t="s">
        <v>158</v>
      </c>
      <c r="M21" s="218" t="s">
        <v>158</v>
      </c>
      <c r="N21" s="162" t="s">
        <v>158</v>
      </c>
      <c r="O21" s="218" t="s">
        <v>158</v>
      </c>
      <c r="P21" s="162" t="s">
        <v>158</v>
      </c>
      <c r="Q21" s="218" t="s">
        <v>158</v>
      </c>
      <c r="R21" s="162" t="s">
        <v>158</v>
      </c>
      <c r="S21" s="218" t="s">
        <v>158</v>
      </c>
      <c r="T21" s="162" t="s">
        <v>158</v>
      </c>
    </row>
    <row r="22" spans="1:20">
      <c r="A22" s="2"/>
      <c r="B22" s="29">
        <v>18</v>
      </c>
      <c r="C22" s="104" t="s">
        <v>63</v>
      </c>
      <c r="D22" s="218" t="s">
        <v>228</v>
      </c>
      <c r="E22" s="218" t="s">
        <v>158</v>
      </c>
      <c r="F22" s="162" t="s">
        <v>158</v>
      </c>
      <c r="G22" s="218" t="s">
        <v>158</v>
      </c>
      <c r="H22" s="162" t="s">
        <v>158</v>
      </c>
      <c r="I22" s="218" t="s">
        <v>158</v>
      </c>
      <c r="J22" s="162" t="s">
        <v>158</v>
      </c>
      <c r="K22" s="218" t="s">
        <v>158</v>
      </c>
      <c r="L22" s="162" t="s">
        <v>158</v>
      </c>
      <c r="M22" s="218" t="s">
        <v>158</v>
      </c>
      <c r="N22" s="162" t="s">
        <v>158</v>
      </c>
      <c r="O22" s="218" t="s">
        <v>158</v>
      </c>
      <c r="P22" s="162" t="s">
        <v>158</v>
      </c>
      <c r="Q22" s="218" t="s">
        <v>158</v>
      </c>
      <c r="R22" s="162" t="s">
        <v>158</v>
      </c>
      <c r="S22" s="218" t="s">
        <v>158</v>
      </c>
      <c r="T22" s="162" t="s">
        <v>158</v>
      </c>
    </row>
    <row r="23" spans="1:20">
      <c r="A23" s="2"/>
      <c r="B23" s="29">
        <v>19</v>
      </c>
      <c r="C23" s="104" t="s">
        <v>136</v>
      </c>
      <c r="D23" s="218" t="s">
        <v>228</v>
      </c>
      <c r="E23" s="218" t="s">
        <v>158</v>
      </c>
      <c r="F23" s="162" t="s">
        <v>158</v>
      </c>
      <c r="G23" s="218" t="s">
        <v>158</v>
      </c>
      <c r="H23" s="162" t="s">
        <v>158</v>
      </c>
      <c r="I23" s="218" t="s">
        <v>158</v>
      </c>
      <c r="J23" s="162" t="s">
        <v>158</v>
      </c>
      <c r="K23" s="218" t="s">
        <v>158</v>
      </c>
      <c r="L23" s="162" t="s">
        <v>158</v>
      </c>
      <c r="M23" s="218" t="s">
        <v>158</v>
      </c>
      <c r="N23" s="162" t="s">
        <v>158</v>
      </c>
      <c r="O23" s="218" t="s">
        <v>158</v>
      </c>
      <c r="P23" s="162" t="s">
        <v>158</v>
      </c>
      <c r="Q23" s="218" t="s">
        <v>158</v>
      </c>
      <c r="R23" s="162" t="s">
        <v>158</v>
      </c>
      <c r="S23" s="218" t="s">
        <v>158</v>
      </c>
      <c r="T23" s="162" t="s">
        <v>158</v>
      </c>
    </row>
    <row r="24" spans="1:20">
      <c r="A24" s="2"/>
      <c r="B24" s="29">
        <v>20</v>
      </c>
      <c r="C24" s="104" t="s">
        <v>137</v>
      </c>
      <c r="D24" s="218" t="s">
        <v>228</v>
      </c>
      <c r="E24" s="218" t="s">
        <v>158</v>
      </c>
      <c r="F24" s="162" t="s">
        <v>158</v>
      </c>
      <c r="G24" s="218" t="s">
        <v>158</v>
      </c>
      <c r="H24" s="162" t="s">
        <v>158</v>
      </c>
      <c r="I24" s="218" t="s">
        <v>158</v>
      </c>
      <c r="J24" s="162" t="s">
        <v>158</v>
      </c>
      <c r="K24" s="218" t="s">
        <v>158</v>
      </c>
      <c r="L24" s="162" t="s">
        <v>158</v>
      </c>
      <c r="M24" s="218" t="s">
        <v>158</v>
      </c>
      <c r="N24" s="162" t="s">
        <v>158</v>
      </c>
      <c r="O24" s="218" t="s">
        <v>158</v>
      </c>
      <c r="P24" s="162" t="s">
        <v>158</v>
      </c>
      <c r="Q24" s="218" t="s">
        <v>158</v>
      </c>
      <c r="R24" s="162" t="s">
        <v>158</v>
      </c>
      <c r="S24" s="218" t="s">
        <v>158</v>
      </c>
      <c r="T24" s="162" t="s">
        <v>158</v>
      </c>
    </row>
    <row r="25" spans="1:20">
      <c r="A25" s="2"/>
      <c r="B25" s="29">
        <v>21</v>
      </c>
      <c r="C25" s="104" t="s">
        <v>138</v>
      </c>
      <c r="D25" s="218" t="s">
        <v>228</v>
      </c>
      <c r="E25" s="218" t="s">
        <v>158</v>
      </c>
      <c r="F25" s="162" t="s">
        <v>158</v>
      </c>
      <c r="G25" s="218" t="s">
        <v>158</v>
      </c>
      <c r="H25" s="162" t="s">
        <v>158</v>
      </c>
      <c r="I25" s="218" t="s">
        <v>158</v>
      </c>
      <c r="J25" s="162" t="s">
        <v>158</v>
      </c>
      <c r="K25" s="218" t="s">
        <v>158</v>
      </c>
      <c r="L25" s="162" t="s">
        <v>158</v>
      </c>
      <c r="M25" s="218" t="s">
        <v>158</v>
      </c>
      <c r="N25" s="162" t="s">
        <v>158</v>
      </c>
      <c r="O25" s="218" t="s">
        <v>158</v>
      </c>
      <c r="P25" s="162" t="s">
        <v>158</v>
      </c>
      <c r="Q25" s="218" t="s">
        <v>158</v>
      </c>
      <c r="R25" s="162" t="s">
        <v>158</v>
      </c>
      <c r="S25" s="218" t="s">
        <v>158</v>
      </c>
      <c r="T25" s="162" t="s">
        <v>158</v>
      </c>
    </row>
    <row r="26" spans="1:20">
      <c r="A26" s="2"/>
      <c r="B26" s="29">
        <v>22</v>
      </c>
      <c r="C26" s="104" t="s">
        <v>64</v>
      </c>
      <c r="D26" s="218" t="s">
        <v>228</v>
      </c>
      <c r="E26" s="218" t="s">
        <v>158</v>
      </c>
      <c r="F26" s="162" t="s">
        <v>158</v>
      </c>
      <c r="G26" s="218" t="s">
        <v>158</v>
      </c>
      <c r="H26" s="162" t="s">
        <v>158</v>
      </c>
      <c r="I26" s="218" t="s">
        <v>158</v>
      </c>
      <c r="J26" s="162" t="s">
        <v>158</v>
      </c>
      <c r="K26" s="218" t="s">
        <v>158</v>
      </c>
      <c r="L26" s="162" t="s">
        <v>158</v>
      </c>
      <c r="M26" s="218" t="s">
        <v>158</v>
      </c>
      <c r="N26" s="162" t="s">
        <v>158</v>
      </c>
      <c r="O26" s="218" t="s">
        <v>158</v>
      </c>
      <c r="P26" s="162" t="s">
        <v>158</v>
      </c>
      <c r="Q26" s="218" t="s">
        <v>158</v>
      </c>
      <c r="R26" s="162" t="s">
        <v>158</v>
      </c>
      <c r="S26" s="218" t="s">
        <v>158</v>
      </c>
      <c r="T26" s="162" t="s">
        <v>158</v>
      </c>
    </row>
    <row r="27" spans="1:20">
      <c r="A27" s="2"/>
      <c r="B27" s="29">
        <v>23</v>
      </c>
      <c r="C27" s="104" t="s">
        <v>139</v>
      </c>
      <c r="D27" s="218" t="s">
        <v>228</v>
      </c>
      <c r="E27" s="218" t="s">
        <v>158</v>
      </c>
      <c r="F27" s="162" t="s">
        <v>158</v>
      </c>
      <c r="G27" s="218" t="s">
        <v>158</v>
      </c>
      <c r="H27" s="162" t="s">
        <v>158</v>
      </c>
      <c r="I27" s="218" t="s">
        <v>158</v>
      </c>
      <c r="J27" s="162" t="s">
        <v>158</v>
      </c>
      <c r="K27" s="218" t="s">
        <v>158</v>
      </c>
      <c r="L27" s="162" t="s">
        <v>158</v>
      </c>
      <c r="M27" s="218" t="s">
        <v>158</v>
      </c>
      <c r="N27" s="162" t="s">
        <v>158</v>
      </c>
      <c r="O27" s="218" t="s">
        <v>158</v>
      </c>
      <c r="P27" s="162" t="s">
        <v>158</v>
      </c>
      <c r="Q27" s="218" t="s">
        <v>158</v>
      </c>
      <c r="R27" s="162" t="s">
        <v>158</v>
      </c>
      <c r="S27" s="218" t="s">
        <v>158</v>
      </c>
      <c r="T27" s="162" t="s">
        <v>158</v>
      </c>
    </row>
    <row r="28" spans="1:20">
      <c r="A28" s="2"/>
      <c r="B28" s="29">
        <v>24</v>
      </c>
      <c r="C28" s="104" t="s">
        <v>140</v>
      </c>
      <c r="D28" s="218" t="s">
        <v>228</v>
      </c>
      <c r="E28" s="218" t="s">
        <v>158</v>
      </c>
      <c r="F28" s="162" t="s">
        <v>158</v>
      </c>
      <c r="G28" s="218" t="s">
        <v>158</v>
      </c>
      <c r="H28" s="162" t="s">
        <v>158</v>
      </c>
      <c r="I28" s="218" t="s">
        <v>158</v>
      </c>
      <c r="J28" s="162" t="s">
        <v>158</v>
      </c>
      <c r="K28" s="218" t="s">
        <v>158</v>
      </c>
      <c r="L28" s="162" t="s">
        <v>158</v>
      </c>
      <c r="M28" s="218" t="s">
        <v>158</v>
      </c>
      <c r="N28" s="162" t="s">
        <v>158</v>
      </c>
      <c r="O28" s="218" t="s">
        <v>158</v>
      </c>
      <c r="P28" s="162" t="s">
        <v>158</v>
      </c>
      <c r="Q28" s="218" t="s">
        <v>158</v>
      </c>
      <c r="R28" s="162" t="s">
        <v>158</v>
      </c>
      <c r="S28" s="218" t="s">
        <v>158</v>
      </c>
      <c r="T28" s="162" t="s">
        <v>158</v>
      </c>
    </row>
    <row r="29" spans="1:20">
      <c r="A29" s="2"/>
      <c r="B29" s="29">
        <v>25</v>
      </c>
      <c r="C29" s="104" t="s">
        <v>141</v>
      </c>
      <c r="D29" s="218" t="s">
        <v>228</v>
      </c>
      <c r="E29" s="218" t="s">
        <v>158</v>
      </c>
      <c r="F29" s="162" t="s">
        <v>158</v>
      </c>
      <c r="G29" s="218" t="s">
        <v>158</v>
      </c>
      <c r="H29" s="162" t="s">
        <v>158</v>
      </c>
      <c r="I29" s="218" t="s">
        <v>158</v>
      </c>
      <c r="J29" s="162" t="s">
        <v>158</v>
      </c>
      <c r="K29" s="218" t="s">
        <v>158</v>
      </c>
      <c r="L29" s="162" t="s">
        <v>158</v>
      </c>
      <c r="M29" s="218" t="s">
        <v>158</v>
      </c>
      <c r="N29" s="162" t="s">
        <v>158</v>
      </c>
      <c r="O29" s="218" t="s">
        <v>158</v>
      </c>
      <c r="P29" s="162" t="s">
        <v>158</v>
      </c>
      <c r="Q29" s="218" t="s">
        <v>158</v>
      </c>
      <c r="R29" s="162" t="s">
        <v>158</v>
      </c>
      <c r="S29" s="218" t="s">
        <v>158</v>
      </c>
      <c r="T29" s="162" t="s">
        <v>158</v>
      </c>
    </row>
    <row r="30" spans="1:20">
      <c r="A30" s="2"/>
      <c r="B30" s="29">
        <v>26</v>
      </c>
      <c r="C30" s="104" t="s">
        <v>36</v>
      </c>
      <c r="D30" s="218">
        <v>58055</v>
      </c>
      <c r="E30" s="159">
        <v>13798</v>
      </c>
      <c r="F30" s="81">
        <v>0.23</v>
      </c>
      <c r="G30" s="159">
        <v>30855</v>
      </c>
      <c r="H30" s="81">
        <v>0.51600000000000001</v>
      </c>
      <c r="I30" s="159">
        <v>20004</v>
      </c>
      <c r="J30" s="81">
        <v>0.33300000000000002</v>
      </c>
      <c r="K30" s="159">
        <v>34695</v>
      </c>
      <c r="L30" s="81">
        <v>0.58199999999999996</v>
      </c>
      <c r="M30" s="159">
        <v>13087</v>
      </c>
      <c r="N30" s="81">
        <v>0.221</v>
      </c>
      <c r="O30" s="159">
        <v>7703</v>
      </c>
      <c r="P30" s="81">
        <v>0.127</v>
      </c>
      <c r="Q30" s="159">
        <v>33133</v>
      </c>
      <c r="R30" s="81">
        <v>0.55700000000000005</v>
      </c>
      <c r="S30" s="159">
        <v>19598</v>
      </c>
      <c r="T30" s="81">
        <v>0.33</v>
      </c>
    </row>
    <row r="31" spans="1:20">
      <c r="A31" s="2"/>
      <c r="B31" s="29">
        <v>27</v>
      </c>
      <c r="C31" s="104" t="s">
        <v>37</v>
      </c>
      <c r="D31" s="218" t="s">
        <v>228</v>
      </c>
      <c r="E31" s="218" t="s">
        <v>158</v>
      </c>
      <c r="F31" s="162" t="s">
        <v>158</v>
      </c>
      <c r="G31" s="218" t="s">
        <v>158</v>
      </c>
      <c r="H31" s="162" t="s">
        <v>158</v>
      </c>
      <c r="I31" s="218" t="s">
        <v>158</v>
      </c>
      <c r="J31" s="162" t="s">
        <v>158</v>
      </c>
      <c r="K31" s="218" t="s">
        <v>158</v>
      </c>
      <c r="L31" s="162" t="s">
        <v>158</v>
      </c>
      <c r="M31" s="218" t="s">
        <v>158</v>
      </c>
      <c r="N31" s="162" t="s">
        <v>158</v>
      </c>
      <c r="O31" s="218" t="s">
        <v>158</v>
      </c>
      <c r="P31" s="162" t="s">
        <v>158</v>
      </c>
      <c r="Q31" s="218" t="s">
        <v>158</v>
      </c>
      <c r="R31" s="162" t="s">
        <v>158</v>
      </c>
      <c r="S31" s="218" t="s">
        <v>158</v>
      </c>
      <c r="T31" s="162" t="s">
        <v>158</v>
      </c>
    </row>
    <row r="32" spans="1:20">
      <c r="A32" s="2"/>
      <c r="B32" s="29">
        <v>28</v>
      </c>
      <c r="C32" s="104" t="s">
        <v>38</v>
      </c>
      <c r="D32" s="218" t="s">
        <v>228</v>
      </c>
      <c r="E32" s="218" t="s">
        <v>158</v>
      </c>
      <c r="F32" s="162" t="s">
        <v>158</v>
      </c>
      <c r="G32" s="218" t="s">
        <v>158</v>
      </c>
      <c r="H32" s="162" t="s">
        <v>158</v>
      </c>
      <c r="I32" s="218" t="s">
        <v>158</v>
      </c>
      <c r="J32" s="162" t="s">
        <v>158</v>
      </c>
      <c r="K32" s="218" t="s">
        <v>158</v>
      </c>
      <c r="L32" s="162" t="s">
        <v>158</v>
      </c>
      <c r="M32" s="218" t="s">
        <v>158</v>
      </c>
      <c r="N32" s="162" t="s">
        <v>158</v>
      </c>
      <c r="O32" s="218" t="s">
        <v>158</v>
      </c>
      <c r="P32" s="162" t="s">
        <v>158</v>
      </c>
      <c r="Q32" s="218" t="s">
        <v>158</v>
      </c>
      <c r="R32" s="162" t="s">
        <v>158</v>
      </c>
      <c r="S32" s="218" t="s">
        <v>158</v>
      </c>
      <c r="T32" s="162" t="s">
        <v>158</v>
      </c>
    </row>
    <row r="33" spans="1:20">
      <c r="A33" s="2"/>
      <c r="B33" s="29">
        <v>29</v>
      </c>
      <c r="C33" s="104" t="s">
        <v>39</v>
      </c>
      <c r="D33" s="218" t="s">
        <v>228</v>
      </c>
      <c r="E33" s="218" t="s">
        <v>158</v>
      </c>
      <c r="F33" s="162" t="s">
        <v>158</v>
      </c>
      <c r="G33" s="218" t="s">
        <v>158</v>
      </c>
      <c r="H33" s="162" t="s">
        <v>158</v>
      </c>
      <c r="I33" s="218" t="s">
        <v>158</v>
      </c>
      <c r="J33" s="162" t="s">
        <v>158</v>
      </c>
      <c r="K33" s="218" t="s">
        <v>158</v>
      </c>
      <c r="L33" s="162" t="s">
        <v>158</v>
      </c>
      <c r="M33" s="218" t="s">
        <v>158</v>
      </c>
      <c r="N33" s="162" t="s">
        <v>158</v>
      </c>
      <c r="O33" s="218" t="s">
        <v>158</v>
      </c>
      <c r="P33" s="162" t="s">
        <v>158</v>
      </c>
      <c r="Q33" s="218" t="s">
        <v>158</v>
      </c>
      <c r="R33" s="162" t="s">
        <v>158</v>
      </c>
      <c r="S33" s="218" t="s">
        <v>158</v>
      </c>
      <c r="T33" s="162" t="s">
        <v>158</v>
      </c>
    </row>
    <row r="34" spans="1:20">
      <c r="A34" s="2"/>
      <c r="B34" s="29">
        <v>30</v>
      </c>
      <c r="C34" s="104" t="s">
        <v>40</v>
      </c>
      <c r="D34" s="218" t="s">
        <v>228</v>
      </c>
      <c r="E34" s="218" t="s">
        <v>158</v>
      </c>
      <c r="F34" s="162" t="s">
        <v>158</v>
      </c>
      <c r="G34" s="218" t="s">
        <v>158</v>
      </c>
      <c r="H34" s="162" t="s">
        <v>158</v>
      </c>
      <c r="I34" s="218" t="s">
        <v>158</v>
      </c>
      <c r="J34" s="162" t="s">
        <v>158</v>
      </c>
      <c r="K34" s="218" t="s">
        <v>158</v>
      </c>
      <c r="L34" s="162" t="s">
        <v>158</v>
      </c>
      <c r="M34" s="218" t="s">
        <v>158</v>
      </c>
      <c r="N34" s="162" t="s">
        <v>158</v>
      </c>
      <c r="O34" s="218" t="s">
        <v>158</v>
      </c>
      <c r="P34" s="162" t="s">
        <v>158</v>
      </c>
      <c r="Q34" s="218" t="s">
        <v>158</v>
      </c>
      <c r="R34" s="162" t="s">
        <v>158</v>
      </c>
      <c r="S34" s="218" t="s">
        <v>158</v>
      </c>
      <c r="T34" s="162" t="s">
        <v>158</v>
      </c>
    </row>
    <row r="35" spans="1:20">
      <c r="A35" s="2"/>
      <c r="B35" s="29">
        <v>31</v>
      </c>
      <c r="C35" s="104" t="s">
        <v>41</v>
      </c>
      <c r="D35" s="218" t="s">
        <v>228</v>
      </c>
      <c r="E35" s="218" t="s">
        <v>158</v>
      </c>
      <c r="F35" s="162" t="s">
        <v>158</v>
      </c>
      <c r="G35" s="218" t="s">
        <v>158</v>
      </c>
      <c r="H35" s="162" t="s">
        <v>158</v>
      </c>
      <c r="I35" s="218" t="s">
        <v>158</v>
      </c>
      <c r="J35" s="162" t="s">
        <v>158</v>
      </c>
      <c r="K35" s="218" t="s">
        <v>158</v>
      </c>
      <c r="L35" s="162" t="s">
        <v>158</v>
      </c>
      <c r="M35" s="218" t="s">
        <v>158</v>
      </c>
      <c r="N35" s="162" t="s">
        <v>158</v>
      </c>
      <c r="O35" s="218" t="s">
        <v>158</v>
      </c>
      <c r="P35" s="162" t="s">
        <v>158</v>
      </c>
      <c r="Q35" s="218" t="s">
        <v>158</v>
      </c>
      <c r="R35" s="162" t="s">
        <v>158</v>
      </c>
      <c r="S35" s="218" t="s">
        <v>158</v>
      </c>
      <c r="T35" s="162" t="s">
        <v>158</v>
      </c>
    </row>
    <row r="36" spans="1:20">
      <c r="A36" s="2"/>
      <c r="B36" s="29">
        <v>32</v>
      </c>
      <c r="C36" s="104" t="s">
        <v>42</v>
      </c>
      <c r="D36" s="218" t="s">
        <v>228</v>
      </c>
      <c r="E36" s="218" t="s">
        <v>158</v>
      </c>
      <c r="F36" s="162" t="s">
        <v>158</v>
      </c>
      <c r="G36" s="218" t="s">
        <v>158</v>
      </c>
      <c r="H36" s="162" t="s">
        <v>158</v>
      </c>
      <c r="I36" s="218" t="s">
        <v>158</v>
      </c>
      <c r="J36" s="162" t="s">
        <v>158</v>
      </c>
      <c r="K36" s="218" t="s">
        <v>158</v>
      </c>
      <c r="L36" s="162" t="s">
        <v>158</v>
      </c>
      <c r="M36" s="218" t="s">
        <v>158</v>
      </c>
      <c r="N36" s="162" t="s">
        <v>158</v>
      </c>
      <c r="O36" s="218" t="s">
        <v>158</v>
      </c>
      <c r="P36" s="162" t="s">
        <v>158</v>
      </c>
      <c r="Q36" s="218" t="s">
        <v>158</v>
      </c>
      <c r="R36" s="162" t="s">
        <v>158</v>
      </c>
      <c r="S36" s="218" t="s">
        <v>158</v>
      </c>
      <c r="T36" s="162" t="s">
        <v>158</v>
      </c>
    </row>
    <row r="37" spans="1:20">
      <c r="A37" s="2"/>
      <c r="B37" s="29">
        <v>33</v>
      </c>
      <c r="C37" s="104" t="s">
        <v>43</v>
      </c>
      <c r="D37" s="218" t="s">
        <v>228</v>
      </c>
      <c r="E37" s="218" t="s">
        <v>158</v>
      </c>
      <c r="F37" s="162" t="s">
        <v>158</v>
      </c>
      <c r="G37" s="218" t="s">
        <v>158</v>
      </c>
      <c r="H37" s="162" t="s">
        <v>158</v>
      </c>
      <c r="I37" s="218" t="s">
        <v>158</v>
      </c>
      <c r="J37" s="162" t="s">
        <v>158</v>
      </c>
      <c r="K37" s="218" t="s">
        <v>158</v>
      </c>
      <c r="L37" s="162" t="s">
        <v>158</v>
      </c>
      <c r="M37" s="218" t="s">
        <v>158</v>
      </c>
      <c r="N37" s="162" t="s">
        <v>158</v>
      </c>
      <c r="O37" s="218" t="s">
        <v>158</v>
      </c>
      <c r="P37" s="162" t="s">
        <v>158</v>
      </c>
      <c r="Q37" s="218" t="s">
        <v>158</v>
      </c>
      <c r="R37" s="162" t="s">
        <v>158</v>
      </c>
      <c r="S37" s="218" t="s">
        <v>158</v>
      </c>
      <c r="T37" s="162" t="s">
        <v>158</v>
      </c>
    </row>
    <row r="38" spans="1:20">
      <c r="A38" s="2"/>
      <c r="B38" s="29">
        <v>34</v>
      </c>
      <c r="C38" s="104" t="s">
        <v>45</v>
      </c>
      <c r="D38" s="159">
        <v>11708</v>
      </c>
      <c r="E38" s="159">
        <v>2801</v>
      </c>
      <c r="F38" s="81">
        <v>0.182</v>
      </c>
      <c r="G38" s="159">
        <v>6401</v>
      </c>
      <c r="H38" s="81">
        <v>0.41199999999999998</v>
      </c>
      <c r="I38" s="159">
        <v>3733</v>
      </c>
      <c r="J38" s="81">
        <v>0.24199999999999999</v>
      </c>
      <c r="K38" s="159">
        <v>7306</v>
      </c>
      <c r="L38" s="81">
        <v>0.47199999999999998</v>
      </c>
      <c r="M38" s="159">
        <v>2594</v>
      </c>
      <c r="N38" s="81">
        <v>0.16800000000000001</v>
      </c>
      <c r="O38" s="159">
        <v>1456</v>
      </c>
      <c r="P38" s="81">
        <v>9.5000000000000001E-2</v>
      </c>
      <c r="Q38" s="159">
        <v>6746</v>
      </c>
      <c r="R38" s="81">
        <v>0.435</v>
      </c>
      <c r="S38" s="159">
        <v>4097</v>
      </c>
      <c r="T38" s="81">
        <v>0.26500000000000001</v>
      </c>
    </row>
    <row r="39" spans="1:20">
      <c r="A39" s="2"/>
      <c r="B39" s="29">
        <v>35</v>
      </c>
      <c r="C39" s="164" t="s">
        <v>2</v>
      </c>
      <c r="D39" s="159">
        <v>25094</v>
      </c>
      <c r="E39" s="159">
        <v>6260</v>
      </c>
      <c r="F39" s="81">
        <v>0.24199999999999999</v>
      </c>
      <c r="G39" s="159">
        <v>13558</v>
      </c>
      <c r="H39" s="81">
        <v>0.52600000000000002</v>
      </c>
      <c r="I39" s="159">
        <v>8783</v>
      </c>
      <c r="J39" s="81">
        <v>0.33900000000000002</v>
      </c>
      <c r="K39" s="159">
        <v>15338</v>
      </c>
      <c r="L39" s="81">
        <v>0.59599999999999997</v>
      </c>
      <c r="M39" s="159">
        <v>5504</v>
      </c>
      <c r="N39" s="81">
        <v>0.218</v>
      </c>
      <c r="O39" s="159">
        <v>3422</v>
      </c>
      <c r="P39" s="81">
        <v>0.13</v>
      </c>
      <c r="Q39" s="159">
        <v>14059</v>
      </c>
      <c r="R39" s="81">
        <v>0.54700000000000004</v>
      </c>
      <c r="S39" s="159">
        <v>8859</v>
      </c>
      <c r="T39" s="81">
        <v>0.34599999999999997</v>
      </c>
    </row>
    <row r="40" spans="1:20">
      <c r="A40" s="2"/>
      <c r="B40" s="29">
        <v>36</v>
      </c>
      <c r="C40" s="164" t="s">
        <v>3</v>
      </c>
      <c r="D40" s="159">
        <v>5668</v>
      </c>
      <c r="E40" s="159">
        <v>1463</v>
      </c>
      <c r="F40" s="81">
        <v>0.24199999999999999</v>
      </c>
      <c r="G40" s="159">
        <v>3241</v>
      </c>
      <c r="H40" s="81">
        <v>0.55800000000000005</v>
      </c>
      <c r="I40" s="159">
        <v>2126</v>
      </c>
      <c r="J40" s="81">
        <v>0.35899999999999999</v>
      </c>
      <c r="K40" s="159">
        <v>3770</v>
      </c>
      <c r="L40" s="81">
        <v>0.65100000000000002</v>
      </c>
      <c r="M40" s="159">
        <v>1324</v>
      </c>
      <c r="N40" s="81">
        <v>0.22800000000000001</v>
      </c>
      <c r="O40" s="159">
        <v>747</v>
      </c>
      <c r="P40" s="81">
        <v>0.13200000000000001</v>
      </c>
      <c r="Q40" s="159">
        <v>3332</v>
      </c>
      <c r="R40" s="81">
        <v>0.57099999999999995</v>
      </c>
      <c r="S40" s="159">
        <v>2226</v>
      </c>
      <c r="T40" s="81">
        <v>0.39100000000000001</v>
      </c>
    </row>
    <row r="41" spans="1:20">
      <c r="A41" s="2"/>
      <c r="B41" s="29">
        <v>37</v>
      </c>
      <c r="C41" s="164" t="s">
        <v>4</v>
      </c>
      <c r="D41" s="159">
        <v>17744</v>
      </c>
      <c r="E41" s="159">
        <v>4620</v>
      </c>
      <c r="F41" s="81">
        <v>0.25</v>
      </c>
      <c r="G41" s="159">
        <v>9587</v>
      </c>
      <c r="H41" s="81">
        <v>0.52700000000000002</v>
      </c>
      <c r="I41" s="159">
        <v>6382</v>
      </c>
      <c r="J41" s="81">
        <v>0.34799999999999998</v>
      </c>
      <c r="K41" s="159">
        <v>11011</v>
      </c>
      <c r="L41" s="81">
        <v>0.60699999999999998</v>
      </c>
      <c r="M41" s="159">
        <v>4321</v>
      </c>
      <c r="N41" s="81">
        <v>0.23699999999999999</v>
      </c>
      <c r="O41" s="159">
        <v>2463</v>
      </c>
      <c r="P41" s="81">
        <v>0.13300000000000001</v>
      </c>
      <c r="Q41" s="159">
        <v>10138</v>
      </c>
      <c r="R41" s="81">
        <v>0.55600000000000005</v>
      </c>
      <c r="S41" s="159">
        <v>6754</v>
      </c>
      <c r="T41" s="81">
        <v>0.374</v>
      </c>
    </row>
    <row r="42" spans="1:20">
      <c r="A42" s="2"/>
      <c r="B42" s="29">
        <v>38</v>
      </c>
      <c r="C42" s="104" t="s">
        <v>46</v>
      </c>
      <c r="D42" s="159">
        <v>3393</v>
      </c>
      <c r="E42" s="159">
        <v>897</v>
      </c>
      <c r="F42" s="81">
        <v>0.26</v>
      </c>
      <c r="G42" s="159">
        <v>1954</v>
      </c>
      <c r="H42" s="81">
        <v>0.56699999999999995</v>
      </c>
      <c r="I42" s="159">
        <v>1192</v>
      </c>
      <c r="J42" s="81">
        <v>0.34200000000000003</v>
      </c>
      <c r="K42" s="159">
        <v>2192</v>
      </c>
      <c r="L42" s="81">
        <v>0.63800000000000001</v>
      </c>
      <c r="M42" s="159">
        <v>923</v>
      </c>
      <c r="N42" s="81">
        <v>0.26600000000000001</v>
      </c>
      <c r="O42" s="159">
        <v>460</v>
      </c>
      <c r="P42" s="81">
        <v>0.13400000000000001</v>
      </c>
      <c r="Q42" s="159">
        <v>1959</v>
      </c>
      <c r="R42" s="81">
        <v>0.56699999999999995</v>
      </c>
      <c r="S42" s="159">
        <v>1298</v>
      </c>
      <c r="T42" s="81">
        <v>0.376</v>
      </c>
    </row>
    <row r="43" spans="1:20">
      <c r="A43" s="2"/>
      <c r="B43" s="29">
        <v>39</v>
      </c>
      <c r="C43" s="104" t="s">
        <v>9</v>
      </c>
      <c r="D43" s="159">
        <v>19137</v>
      </c>
      <c r="E43" s="159">
        <v>5027</v>
      </c>
      <c r="F43" s="81">
        <v>0.253</v>
      </c>
      <c r="G43" s="159">
        <v>10646</v>
      </c>
      <c r="H43" s="81">
        <v>0.54500000000000004</v>
      </c>
      <c r="I43" s="159">
        <v>6837</v>
      </c>
      <c r="J43" s="81">
        <v>0.34899999999999998</v>
      </c>
      <c r="K43" s="159">
        <v>12110</v>
      </c>
      <c r="L43" s="81">
        <v>0.622</v>
      </c>
      <c r="M43" s="159">
        <v>4769</v>
      </c>
      <c r="N43" s="81">
        <v>0.251</v>
      </c>
      <c r="O43" s="159">
        <v>2894</v>
      </c>
      <c r="P43" s="81">
        <v>0.14399999999999999</v>
      </c>
      <c r="Q43" s="159">
        <v>10967</v>
      </c>
      <c r="R43" s="81">
        <v>0.56200000000000006</v>
      </c>
      <c r="S43" s="159">
        <v>7736</v>
      </c>
      <c r="T43" s="81">
        <v>0.40300000000000002</v>
      </c>
    </row>
    <row r="44" spans="1:20">
      <c r="A44" s="2"/>
      <c r="B44" s="29">
        <v>40</v>
      </c>
      <c r="C44" s="104" t="s">
        <v>47</v>
      </c>
      <c r="D44" s="159">
        <v>5468</v>
      </c>
      <c r="E44" s="159">
        <v>1275</v>
      </c>
      <c r="F44" s="81">
        <v>0.23300000000000001</v>
      </c>
      <c r="G44" s="159">
        <v>2978</v>
      </c>
      <c r="H44" s="81">
        <v>0.53200000000000003</v>
      </c>
      <c r="I44" s="159">
        <v>1871</v>
      </c>
      <c r="J44" s="81">
        <v>0.33100000000000002</v>
      </c>
      <c r="K44" s="159">
        <v>3290</v>
      </c>
      <c r="L44" s="81">
        <v>0.59</v>
      </c>
      <c r="M44" s="159">
        <v>1203</v>
      </c>
      <c r="N44" s="81">
        <v>0.216</v>
      </c>
      <c r="O44" s="159">
        <v>658</v>
      </c>
      <c r="P44" s="81">
        <v>0.12</v>
      </c>
      <c r="Q44" s="159">
        <v>2947</v>
      </c>
      <c r="R44" s="81">
        <v>0.53200000000000003</v>
      </c>
      <c r="S44" s="159">
        <v>1767</v>
      </c>
      <c r="T44" s="81">
        <v>0.313</v>
      </c>
    </row>
    <row r="45" spans="1:20">
      <c r="A45" s="2"/>
      <c r="B45" s="29">
        <v>41</v>
      </c>
      <c r="C45" s="104" t="s">
        <v>14</v>
      </c>
      <c r="D45" s="159">
        <v>9852</v>
      </c>
      <c r="E45" s="159">
        <v>245</v>
      </c>
      <c r="F45" s="81">
        <v>2.5000000000000001E-2</v>
      </c>
      <c r="G45" s="159">
        <v>399</v>
      </c>
      <c r="H45" s="81">
        <v>4.2000000000000003E-2</v>
      </c>
      <c r="I45" s="159">
        <v>292</v>
      </c>
      <c r="J45" s="81">
        <v>2.9000000000000001E-2</v>
      </c>
      <c r="K45" s="159">
        <v>464</v>
      </c>
      <c r="L45" s="81">
        <v>4.7E-2</v>
      </c>
      <c r="M45" s="159">
        <v>223</v>
      </c>
      <c r="N45" s="81">
        <v>2.3E-2</v>
      </c>
      <c r="O45" s="159">
        <v>132</v>
      </c>
      <c r="P45" s="81">
        <v>1.4E-2</v>
      </c>
      <c r="Q45" s="159">
        <v>416</v>
      </c>
      <c r="R45" s="81">
        <v>4.2999999999999997E-2</v>
      </c>
      <c r="S45" s="159">
        <v>274</v>
      </c>
      <c r="T45" s="81">
        <v>2.9000000000000001E-2</v>
      </c>
    </row>
    <row r="46" spans="1:20">
      <c r="A46" s="2"/>
      <c r="B46" s="29">
        <v>42</v>
      </c>
      <c r="C46" s="104" t="s">
        <v>15</v>
      </c>
      <c r="D46" s="218">
        <v>21880</v>
      </c>
      <c r="E46" s="218">
        <v>5616</v>
      </c>
      <c r="F46" s="162">
        <v>0.25</v>
      </c>
      <c r="G46" s="218">
        <v>11710</v>
      </c>
      <c r="H46" s="162">
        <v>0.52400000000000002</v>
      </c>
      <c r="I46" s="218">
        <v>7469</v>
      </c>
      <c r="J46" s="162">
        <v>0.33100000000000002</v>
      </c>
      <c r="K46" s="218">
        <v>13431</v>
      </c>
      <c r="L46" s="162">
        <v>0.60299999999999998</v>
      </c>
      <c r="M46" s="218">
        <v>5381</v>
      </c>
      <c r="N46" s="162">
        <v>0.24099999999999999</v>
      </c>
      <c r="O46" s="218">
        <v>3029</v>
      </c>
      <c r="P46" s="162">
        <v>0.13400000000000001</v>
      </c>
      <c r="Q46" s="218">
        <v>12056</v>
      </c>
      <c r="R46" s="162">
        <v>0.54500000000000004</v>
      </c>
      <c r="S46" s="218">
        <v>8140</v>
      </c>
      <c r="T46" s="162">
        <v>0.36799999999999999</v>
      </c>
    </row>
    <row r="47" spans="1:20">
      <c r="A47" s="2"/>
      <c r="B47" s="29">
        <v>43</v>
      </c>
      <c r="C47" s="104" t="s">
        <v>10</v>
      </c>
      <c r="D47" s="159">
        <v>12573</v>
      </c>
      <c r="E47" s="159">
        <v>3287</v>
      </c>
      <c r="F47" s="81">
        <v>0.255</v>
      </c>
      <c r="G47" s="159">
        <v>6586</v>
      </c>
      <c r="H47" s="81">
        <v>0.51300000000000001</v>
      </c>
      <c r="I47" s="159">
        <v>4249</v>
      </c>
      <c r="J47" s="81">
        <v>0.32900000000000001</v>
      </c>
      <c r="K47" s="159">
        <v>7590</v>
      </c>
      <c r="L47" s="81">
        <v>0.59399999999999997</v>
      </c>
      <c r="M47" s="159">
        <v>3263</v>
      </c>
      <c r="N47" s="81">
        <v>0.25800000000000001</v>
      </c>
      <c r="O47" s="159">
        <v>1754</v>
      </c>
      <c r="P47" s="81">
        <v>0.13600000000000001</v>
      </c>
      <c r="Q47" s="159">
        <v>6886</v>
      </c>
      <c r="R47" s="81">
        <v>0.54300000000000004</v>
      </c>
      <c r="S47" s="159">
        <v>4667</v>
      </c>
      <c r="T47" s="81">
        <v>0.36699999999999999</v>
      </c>
    </row>
    <row r="48" spans="1:20">
      <c r="A48" s="2"/>
      <c r="B48" s="29">
        <v>44</v>
      </c>
      <c r="C48" s="104" t="s">
        <v>22</v>
      </c>
      <c r="D48" s="159">
        <v>17747</v>
      </c>
      <c r="E48" s="159">
        <v>4510</v>
      </c>
      <c r="F48" s="81">
        <v>0.249</v>
      </c>
      <c r="G48" s="159">
        <v>9444</v>
      </c>
      <c r="H48" s="81">
        <v>0.52</v>
      </c>
      <c r="I48" s="159">
        <v>5872</v>
      </c>
      <c r="J48" s="81">
        <v>0.32200000000000001</v>
      </c>
      <c r="K48" s="159">
        <v>10788</v>
      </c>
      <c r="L48" s="81">
        <v>0.59699999999999998</v>
      </c>
      <c r="M48" s="159">
        <v>4123</v>
      </c>
      <c r="N48" s="81">
        <v>0.22900000000000001</v>
      </c>
      <c r="O48" s="159">
        <v>2436</v>
      </c>
      <c r="P48" s="81">
        <v>0.13300000000000001</v>
      </c>
      <c r="Q48" s="159">
        <v>10109</v>
      </c>
      <c r="R48" s="81">
        <v>0.55700000000000005</v>
      </c>
      <c r="S48" s="159">
        <v>6045</v>
      </c>
      <c r="T48" s="81">
        <v>0.33600000000000002</v>
      </c>
    </row>
    <row r="49" spans="1:20">
      <c r="A49" s="2"/>
      <c r="B49" s="29">
        <v>45</v>
      </c>
      <c r="C49" s="104" t="s">
        <v>48</v>
      </c>
      <c r="D49" s="159">
        <v>6106</v>
      </c>
      <c r="E49" s="159">
        <v>1595</v>
      </c>
      <c r="F49" s="81">
        <v>0.20100000000000001</v>
      </c>
      <c r="G49" s="159">
        <v>3530</v>
      </c>
      <c r="H49" s="81">
        <v>0.439</v>
      </c>
      <c r="I49" s="159">
        <v>2141</v>
      </c>
      <c r="J49" s="81">
        <v>0.26800000000000002</v>
      </c>
      <c r="K49" s="159">
        <v>3925</v>
      </c>
      <c r="L49" s="81">
        <v>0.49099999999999999</v>
      </c>
      <c r="M49" s="159">
        <v>1426</v>
      </c>
      <c r="N49" s="81">
        <v>0.18</v>
      </c>
      <c r="O49" s="159">
        <v>807</v>
      </c>
      <c r="P49" s="81">
        <v>0.10100000000000001</v>
      </c>
      <c r="Q49" s="159">
        <v>3570</v>
      </c>
      <c r="R49" s="81">
        <v>0.44500000000000001</v>
      </c>
      <c r="S49" s="159">
        <v>2245</v>
      </c>
      <c r="T49" s="81">
        <v>0.27900000000000003</v>
      </c>
    </row>
    <row r="50" spans="1:20">
      <c r="A50" s="2"/>
      <c r="B50" s="29">
        <v>46</v>
      </c>
      <c r="C50" s="104" t="s">
        <v>26</v>
      </c>
      <c r="D50" s="159">
        <v>7446</v>
      </c>
      <c r="E50" s="159">
        <v>1530</v>
      </c>
      <c r="F50" s="81">
        <v>0.20200000000000001</v>
      </c>
      <c r="G50" s="159">
        <v>3918</v>
      </c>
      <c r="H50" s="81">
        <v>0.51400000000000001</v>
      </c>
      <c r="I50" s="159">
        <v>2434</v>
      </c>
      <c r="J50" s="81">
        <v>0.318</v>
      </c>
      <c r="K50" s="159">
        <v>4413</v>
      </c>
      <c r="L50" s="81">
        <v>0.58099999999999996</v>
      </c>
      <c r="M50" s="159">
        <v>1550</v>
      </c>
      <c r="N50" s="81">
        <v>0.20599999999999999</v>
      </c>
      <c r="O50" s="159">
        <v>927</v>
      </c>
      <c r="P50" s="81">
        <v>0.123</v>
      </c>
      <c r="Q50" s="159">
        <v>4052</v>
      </c>
      <c r="R50" s="81">
        <v>0.53300000000000003</v>
      </c>
      <c r="S50" s="159">
        <v>2485</v>
      </c>
      <c r="T50" s="81">
        <v>0.33200000000000002</v>
      </c>
    </row>
    <row r="51" spans="1:20">
      <c r="A51" s="2"/>
      <c r="B51" s="29">
        <v>47</v>
      </c>
      <c r="C51" s="104" t="s">
        <v>16</v>
      </c>
      <c r="D51" s="159">
        <v>13543</v>
      </c>
      <c r="E51" s="159">
        <v>3407</v>
      </c>
      <c r="F51" s="81">
        <v>0.246</v>
      </c>
      <c r="G51" s="159">
        <v>6837</v>
      </c>
      <c r="H51" s="81">
        <v>0.495</v>
      </c>
      <c r="I51" s="159">
        <v>4478</v>
      </c>
      <c r="J51" s="81">
        <v>0.32300000000000001</v>
      </c>
      <c r="K51" s="159">
        <v>7750</v>
      </c>
      <c r="L51" s="81">
        <v>0.56100000000000005</v>
      </c>
      <c r="M51" s="159">
        <v>2864</v>
      </c>
      <c r="N51" s="81">
        <v>0.21</v>
      </c>
      <c r="O51" s="159">
        <v>1788</v>
      </c>
      <c r="P51" s="81">
        <v>0.127</v>
      </c>
      <c r="Q51" s="159">
        <v>7064</v>
      </c>
      <c r="R51" s="81">
        <v>0.51500000000000001</v>
      </c>
      <c r="S51" s="159">
        <v>4687</v>
      </c>
      <c r="T51" s="81">
        <v>0.33800000000000002</v>
      </c>
    </row>
    <row r="52" spans="1:20">
      <c r="A52" s="2"/>
      <c r="B52" s="29">
        <v>48</v>
      </c>
      <c r="C52" s="104" t="s">
        <v>27</v>
      </c>
      <c r="D52" s="159">
        <v>7267</v>
      </c>
      <c r="E52" s="159">
        <v>1870</v>
      </c>
      <c r="F52" s="81">
        <v>0.248</v>
      </c>
      <c r="G52" s="159">
        <v>3977</v>
      </c>
      <c r="H52" s="81">
        <v>0.53700000000000003</v>
      </c>
      <c r="I52" s="159">
        <v>2665</v>
      </c>
      <c r="J52" s="81">
        <v>0.35099999999999998</v>
      </c>
      <c r="K52" s="159">
        <v>4620</v>
      </c>
      <c r="L52" s="81">
        <v>0.623</v>
      </c>
      <c r="M52" s="159">
        <v>1675</v>
      </c>
      <c r="N52" s="81">
        <v>0.23</v>
      </c>
      <c r="O52" s="159">
        <v>1064</v>
      </c>
      <c r="P52" s="81">
        <v>0.14199999999999999</v>
      </c>
      <c r="Q52" s="159">
        <v>4281</v>
      </c>
      <c r="R52" s="81">
        <v>0.57499999999999996</v>
      </c>
      <c r="S52" s="159">
        <v>2451</v>
      </c>
      <c r="T52" s="81">
        <v>0.33800000000000002</v>
      </c>
    </row>
    <row r="53" spans="1:20">
      <c r="A53" s="2"/>
      <c r="B53" s="29">
        <v>49</v>
      </c>
      <c r="C53" s="104" t="s">
        <v>28</v>
      </c>
      <c r="D53" s="159">
        <v>7986</v>
      </c>
      <c r="E53" s="159">
        <v>1981</v>
      </c>
      <c r="F53" s="81">
        <v>0.245</v>
      </c>
      <c r="G53" s="159">
        <v>4184</v>
      </c>
      <c r="H53" s="81">
        <v>0.51600000000000001</v>
      </c>
      <c r="I53" s="159">
        <v>2697</v>
      </c>
      <c r="J53" s="81">
        <v>0.32900000000000001</v>
      </c>
      <c r="K53" s="159">
        <v>4759</v>
      </c>
      <c r="L53" s="81">
        <v>0.58399999999999996</v>
      </c>
      <c r="M53" s="159">
        <v>1806</v>
      </c>
      <c r="N53" s="81">
        <v>0.221</v>
      </c>
      <c r="O53" s="159">
        <v>1098</v>
      </c>
      <c r="P53" s="81">
        <v>0.13300000000000001</v>
      </c>
      <c r="Q53" s="159">
        <v>4365</v>
      </c>
      <c r="R53" s="81">
        <v>0.53600000000000003</v>
      </c>
      <c r="S53" s="159">
        <v>2697</v>
      </c>
      <c r="T53" s="81">
        <v>0.33100000000000002</v>
      </c>
    </row>
    <row r="54" spans="1:20">
      <c r="A54" s="2"/>
      <c r="B54" s="29">
        <v>50</v>
      </c>
      <c r="C54" s="104" t="s">
        <v>17</v>
      </c>
      <c r="D54" s="159">
        <v>6058</v>
      </c>
      <c r="E54" s="159">
        <v>1406</v>
      </c>
      <c r="F54" s="81">
        <v>0.22800000000000001</v>
      </c>
      <c r="G54" s="159">
        <v>3298</v>
      </c>
      <c r="H54" s="81">
        <v>0.53300000000000003</v>
      </c>
      <c r="I54" s="159">
        <v>2067</v>
      </c>
      <c r="J54" s="81">
        <v>0.33100000000000002</v>
      </c>
      <c r="K54" s="159">
        <v>3766</v>
      </c>
      <c r="L54" s="81">
        <v>0.61099999999999999</v>
      </c>
      <c r="M54" s="159">
        <v>1467</v>
      </c>
      <c r="N54" s="81">
        <v>0.23899999999999999</v>
      </c>
      <c r="O54" s="159">
        <v>795</v>
      </c>
      <c r="P54" s="81">
        <v>0.125</v>
      </c>
      <c r="Q54" s="159">
        <v>3429</v>
      </c>
      <c r="R54" s="81">
        <v>0.56200000000000006</v>
      </c>
      <c r="S54" s="159">
        <v>2228</v>
      </c>
      <c r="T54" s="81">
        <v>0.36599999999999999</v>
      </c>
    </row>
    <row r="55" spans="1:20">
      <c r="A55" s="2"/>
      <c r="B55" s="29">
        <v>51</v>
      </c>
      <c r="C55" s="104" t="s">
        <v>49</v>
      </c>
      <c r="D55" s="193">
        <v>8997</v>
      </c>
      <c r="E55" s="193">
        <v>2061</v>
      </c>
      <c r="F55" s="194">
        <v>0.224</v>
      </c>
      <c r="G55" s="193">
        <v>4706</v>
      </c>
      <c r="H55" s="194">
        <v>0.50700000000000001</v>
      </c>
      <c r="I55" s="193">
        <v>2879</v>
      </c>
      <c r="J55" s="194">
        <v>0.30399999999999999</v>
      </c>
      <c r="K55" s="193">
        <v>5366</v>
      </c>
      <c r="L55" s="194">
        <v>0.58299999999999996</v>
      </c>
      <c r="M55" s="193">
        <v>2034</v>
      </c>
      <c r="N55" s="194">
        <v>0.217</v>
      </c>
      <c r="O55" s="193">
        <v>1212</v>
      </c>
      <c r="P55" s="194">
        <v>0.13100000000000001</v>
      </c>
      <c r="Q55" s="193">
        <v>5016</v>
      </c>
      <c r="R55" s="194">
        <v>0.54400000000000004</v>
      </c>
      <c r="S55" s="193">
        <v>2966</v>
      </c>
      <c r="T55" s="194">
        <v>0.32400000000000001</v>
      </c>
    </row>
    <row r="56" spans="1:20">
      <c r="A56" s="2"/>
      <c r="B56" s="29">
        <v>52</v>
      </c>
      <c r="C56" s="164" t="s">
        <v>5</v>
      </c>
      <c r="D56" s="159">
        <v>5911</v>
      </c>
      <c r="E56" s="159">
        <v>1486</v>
      </c>
      <c r="F56" s="81">
        <v>0.24399999999999999</v>
      </c>
      <c r="G56" s="159">
        <v>3285</v>
      </c>
      <c r="H56" s="81">
        <v>0.54300000000000004</v>
      </c>
      <c r="I56" s="159">
        <v>2103</v>
      </c>
      <c r="J56" s="81">
        <v>0.34100000000000003</v>
      </c>
      <c r="K56" s="159">
        <v>3817</v>
      </c>
      <c r="L56" s="81">
        <v>0.63600000000000001</v>
      </c>
      <c r="M56" s="159">
        <v>1411</v>
      </c>
      <c r="N56" s="81">
        <v>0.23699999999999999</v>
      </c>
      <c r="O56" s="159">
        <v>807</v>
      </c>
      <c r="P56" s="81">
        <v>0.129</v>
      </c>
      <c r="Q56" s="159">
        <v>3485</v>
      </c>
      <c r="R56" s="81">
        <v>0.57799999999999996</v>
      </c>
      <c r="S56" s="159">
        <v>2548</v>
      </c>
      <c r="T56" s="81">
        <v>0.42099999999999999</v>
      </c>
    </row>
    <row r="57" spans="1:20">
      <c r="A57" s="2"/>
      <c r="B57" s="29">
        <v>53</v>
      </c>
      <c r="C57" s="104" t="s">
        <v>23</v>
      </c>
      <c r="D57" s="159">
        <v>4137</v>
      </c>
      <c r="E57" s="159">
        <v>1160</v>
      </c>
      <c r="F57" s="81">
        <v>0.27300000000000002</v>
      </c>
      <c r="G57" s="159">
        <v>2385</v>
      </c>
      <c r="H57" s="81">
        <v>0.55400000000000005</v>
      </c>
      <c r="I57" s="159">
        <v>1431</v>
      </c>
      <c r="J57" s="81">
        <v>0.34399999999999997</v>
      </c>
      <c r="K57" s="159">
        <v>2652</v>
      </c>
      <c r="L57" s="81">
        <v>0.622</v>
      </c>
      <c r="M57" s="159">
        <v>1051</v>
      </c>
      <c r="N57" s="81">
        <v>0.25800000000000001</v>
      </c>
      <c r="O57" s="159">
        <v>569</v>
      </c>
      <c r="P57" s="81">
        <v>0.13100000000000001</v>
      </c>
      <c r="Q57" s="159">
        <v>2457</v>
      </c>
      <c r="R57" s="81">
        <v>0.57899999999999996</v>
      </c>
      <c r="S57" s="159">
        <v>1465</v>
      </c>
      <c r="T57" s="81">
        <v>0.34200000000000003</v>
      </c>
    </row>
    <row r="58" spans="1:20">
      <c r="A58" s="2"/>
      <c r="B58" s="29">
        <v>54</v>
      </c>
      <c r="C58" s="104" t="s">
        <v>29</v>
      </c>
      <c r="D58" s="159">
        <v>6821</v>
      </c>
      <c r="E58" s="159">
        <v>1661</v>
      </c>
      <c r="F58" s="81">
        <v>0.13300000000000001</v>
      </c>
      <c r="G58" s="159">
        <v>3683</v>
      </c>
      <c r="H58" s="81">
        <v>0.28999999999999998</v>
      </c>
      <c r="I58" s="159">
        <v>2259</v>
      </c>
      <c r="J58" s="81">
        <v>0.18</v>
      </c>
      <c r="K58" s="159">
        <v>4139</v>
      </c>
      <c r="L58" s="81">
        <v>0.32500000000000001</v>
      </c>
      <c r="M58" s="159">
        <v>1645</v>
      </c>
      <c r="N58" s="81">
        <v>0.13100000000000001</v>
      </c>
      <c r="O58" s="159">
        <v>903</v>
      </c>
      <c r="P58" s="81">
        <v>7.1999999999999995E-2</v>
      </c>
      <c r="Q58" s="159">
        <v>3747</v>
      </c>
      <c r="R58" s="81">
        <v>0.29199999999999998</v>
      </c>
      <c r="S58" s="159">
        <v>2502</v>
      </c>
      <c r="T58" s="81">
        <v>0.19400000000000001</v>
      </c>
    </row>
    <row r="59" spans="1:20">
      <c r="A59" s="2"/>
      <c r="B59" s="29">
        <v>55</v>
      </c>
      <c r="C59" s="104" t="s">
        <v>18</v>
      </c>
      <c r="D59" s="159">
        <v>7987</v>
      </c>
      <c r="E59" s="159">
        <v>1813</v>
      </c>
      <c r="F59" s="81">
        <v>0.219</v>
      </c>
      <c r="G59" s="159">
        <v>3930</v>
      </c>
      <c r="H59" s="81">
        <v>0.47599999999999998</v>
      </c>
      <c r="I59" s="159">
        <v>2512</v>
      </c>
      <c r="J59" s="81">
        <v>0.30499999999999999</v>
      </c>
      <c r="K59" s="159">
        <v>4469</v>
      </c>
      <c r="L59" s="81">
        <v>0.54400000000000004</v>
      </c>
      <c r="M59" s="159">
        <v>1651</v>
      </c>
      <c r="N59" s="81">
        <v>0.20100000000000001</v>
      </c>
      <c r="O59" s="159">
        <v>1001</v>
      </c>
      <c r="P59" s="81">
        <v>0.12</v>
      </c>
      <c r="Q59" s="159">
        <v>4196</v>
      </c>
      <c r="R59" s="81">
        <v>0.50700000000000001</v>
      </c>
      <c r="S59" s="159">
        <v>2560</v>
      </c>
      <c r="T59" s="81">
        <v>0.307</v>
      </c>
    </row>
    <row r="60" spans="1:20">
      <c r="A60" s="2"/>
      <c r="B60" s="29">
        <v>56</v>
      </c>
      <c r="C60" s="104" t="s">
        <v>11</v>
      </c>
      <c r="D60" s="159">
        <v>4267</v>
      </c>
      <c r="E60" s="159">
        <v>866</v>
      </c>
      <c r="F60" s="81">
        <v>0.191</v>
      </c>
      <c r="G60" s="159">
        <v>1805</v>
      </c>
      <c r="H60" s="81">
        <v>0.39800000000000002</v>
      </c>
      <c r="I60" s="159">
        <v>1161</v>
      </c>
      <c r="J60" s="81">
        <v>0.251</v>
      </c>
      <c r="K60" s="159">
        <v>2057</v>
      </c>
      <c r="L60" s="81">
        <v>0.45300000000000001</v>
      </c>
      <c r="M60" s="159">
        <v>803</v>
      </c>
      <c r="N60" s="81">
        <v>0.17799999999999999</v>
      </c>
      <c r="O60" s="159">
        <v>392</v>
      </c>
      <c r="P60" s="81">
        <v>8.6999999999999994E-2</v>
      </c>
      <c r="Q60" s="159">
        <v>1906</v>
      </c>
      <c r="R60" s="81">
        <v>0.41499999999999998</v>
      </c>
      <c r="S60" s="159">
        <v>1133</v>
      </c>
      <c r="T60" s="81">
        <v>0.25900000000000001</v>
      </c>
    </row>
    <row r="61" spans="1:20">
      <c r="A61" s="2"/>
      <c r="B61" s="29">
        <v>57</v>
      </c>
      <c r="C61" s="104" t="s">
        <v>50</v>
      </c>
      <c r="D61" s="159">
        <v>3591</v>
      </c>
      <c r="E61" s="159">
        <v>781</v>
      </c>
      <c r="F61" s="81">
        <v>0.214</v>
      </c>
      <c r="G61" s="159">
        <v>2042</v>
      </c>
      <c r="H61" s="81">
        <v>0.55200000000000005</v>
      </c>
      <c r="I61" s="159">
        <v>1226</v>
      </c>
      <c r="J61" s="81">
        <v>0.32800000000000001</v>
      </c>
      <c r="K61" s="159">
        <v>2284</v>
      </c>
      <c r="L61" s="81">
        <v>0.62</v>
      </c>
      <c r="M61" s="159">
        <v>912</v>
      </c>
      <c r="N61" s="81">
        <v>0.24299999999999999</v>
      </c>
      <c r="O61" s="159">
        <v>481</v>
      </c>
      <c r="P61" s="81">
        <v>0.13200000000000001</v>
      </c>
      <c r="Q61" s="159">
        <v>2198</v>
      </c>
      <c r="R61" s="81">
        <v>0.59699999999999998</v>
      </c>
      <c r="S61" s="159">
        <v>1242</v>
      </c>
      <c r="T61" s="81">
        <v>0.34200000000000003</v>
      </c>
    </row>
    <row r="62" spans="1:20">
      <c r="A62" s="2"/>
      <c r="B62" s="29">
        <v>58</v>
      </c>
      <c r="C62" s="104" t="s">
        <v>30</v>
      </c>
      <c r="D62" s="159">
        <v>3725</v>
      </c>
      <c r="E62" s="159">
        <v>993</v>
      </c>
      <c r="F62" s="81">
        <v>0.25600000000000001</v>
      </c>
      <c r="G62" s="159">
        <v>2046</v>
      </c>
      <c r="H62" s="81">
        <v>0.54</v>
      </c>
      <c r="I62" s="159">
        <v>1282</v>
      </c>
      <c r="J62" s="81">
        <v>0.33800000000000002</v>
      </c>
      <c r="K62" s="159">
        <v>2319</v>
      </c>
      <c r="L62" s="81">
        <v>0.61399999999999999</v>
      </c>
      <c r="M62" s="159">
        <v>850</v>
      </c>
      <c r="N62" s="81">
        <v>0.22700000000000001</v>
      </c>
      <c r="O62" s="159">
        <v>540</v>
      </c>
      <c r="P62" s="81">
        <v>0.13900000000000001</v>
      </c>
      <c r="Q62" s="159">
        <v>2085</v>
      </c>
      <c r="R62" s="81">
        <v>0.54800000000000004</v>
      </c>
      <c r="S62" s="159">
        <v>1369</v>
      </c>
      <c r="T62" s="81">
        <v>0.36199999999999999</v>
      </c>
    </row>
    <row r="63" spans="1:20">
      <c r="A63" s="2"/>
      <c r="B63" s="29">
        <v>59</v>
      </c>
      <c r="C63" s="104" t="s">
        <v>24</v>
      </c>
      <c r="D63" s="159">
        <v>33400</v>
      </c>
      <c r="E63" s="159">
        <v>8502</v>
      </c>
      <c r="F63" s="81">
        <v>0.121</v>
      </c>
      <c r="G63" s="159">
        <v>17794</v>
      </c>
      <c r="H63" s="81">
        <v>0.247</v>
      </c>
      <c r="I63" s="159">
        <v>11165</v>
      </c>
      <c r="J63" s="81">
        <v>0.157</v>
      </c>
      <c r="K63" s="159">
        <v>20019</v>
      </c>
      <c r="L63" s="81">
        <v>0.27900000000000003</v>
      </c>
      <c r="M63" s="159">
        <v>7445</v>
      </c>
      <c r="N63" s="81">
        <v>0.107</v>
      </c>
      <c r="O63" s="159">
        <v>4600</v>
      </c>
      <c r="P63" s="81">
        <v>6.5000000000000002E-2</v>
      </c>
      <c r="Q63" s="159">
        <v>18997</v>
      </c>
      <c r="R63" s="81">
        <v>0.26400000000000001</v>
      </c>
      <c r="S63" s="159">
        <v>10883</v>
      </c>
      <c r="T63" s="81">
        <v>0.153</v>
      </c>
    </row>
    <row r="64" spans="1:20">
      <c r="A64" s="2"/>
      <c r="B64" s="29">
        <v>60</v>
      </c>
      <c r="C64" s="104" t="s">
        <v>51</v>
      </c>
      <c r="D64" s="159">
        <v>3598</v>
      </c>
      <c r="E64" s="159">
        <v>907</v>
      </c>
      <c r="F64" s="81">
        <v>0.248</v>
      </c>
      <c r="G64" s="159">
        <v>2038</v>
      </c>
      <c r="H64" s="81">
        <v>0.55300000000000005</v>
      </c>
      <c r="I64" s="159">
        <v>1227</v>
      </c>
      <c r="J64" s="81">
        <v>0.33400000000000002</v>
      </c>
      <c r="K64" s="159">
        <v>2338</v>
      </c>
      <c r="L64" s="81">
        <v>0.64100000000000001</v>
      </c>
      <c r="M64" s="159">
        <v>958</v>
      </c>
      <c r="N64" s="81">
        <v>0.252</v>
      </c>
      <c r="O64" s="159">
        <v>459</v>
      </c>
      <c r="P64" s="81">
        <v>0.123</v>
      </c>
      <c r="Q64" s="159">
        <v>2043</v>
      </c>
      <c r="R64" s="81">
        <v>0.56200000000000006</v>
      </c>
      <c r="S64" s="159">
        <v>1264</v>
      </c>
      <c r="T64" s="81">
        <v>0.34100000000000003</v>
      </c>
    </row>
    <row r="65" spans="1:20">
      <c r="A65" s="2"/>
      <c r="B65" s="29">
        <v>61</v>
      </c>
      <c r="C65" s="104" t="s">
        <v>19</v>
      </c>
      <c r="D65" s="159">
        <v>2935</v>
      </c>
      <c r="E65" s="159">
        <v>677</v>
      </c>
      <c r="F65" s="81">
        <v>0.17599999999999999</v>
      </c>
      <c r="G65" s="159">
        <v>1498</v>
      </c>
      <c r="H65" s="81">
        <v>0.38800000000000001</v>
      </c>
      <c r="I65" s="159">
        <v>936</v>
      </c>
      <c r="J65" s="81">
        <v>0.24399999999999999</v>
      </c>
      <c r="K65" s="159">
        <v>1735</v>
      </c>
      <c r="L65" s="81">
        <v>0.45</v>
      </c>
      <c r="M65" s="159">
        <v>654</v>
      </c>
      <c r="N65" s="81">
        <v>0.17299999999999999</v>
      </c>
      <c r="O65" s="159">
        <v>413</v>
      </c>
      <c r="P65" s="81">
        <v>0.105</v>
      </c>
      <c r="Q65" s="159">
        <v>1620</v>
      </c>
      <c r="R65" s="81">
        <v>0.41599999999999998</v>
      </c>
      <c r="S65" s="159">
        <v>1059</v>
      </c>
      <c r="T65" s="81">
        <v>0.27300000000000002</v>
      </c>
    </row>
    <row r="66" spans="1:20">
      <c r="A66" s="2"/>
      <c r="B66" s="29">
        <v>62</v>
      </c>
      <c r="C66" s="104" t="s">
        <v>20</v>
      </c>
      <c r="D66" s="159">
        <v>4071</v>
      </c>
      <c r="E66" s="159">
        <v>1075</v>
      </c>
      <c r="F66" s="81">
        <v>0.19800000000000001</v>
      </c>
      <c r="G66" s="159">
        <v>2217</v>
      </c>
      <c r="H66" s="81">
        <v>0.41699999999999998</v>
      </c>
      <c r="I66" s="159">
        <v>1375</v>
      </c>
      <c r="J66" s="81">
        <v>0.25700000000000001</v>
      </c>
      <c r="K66" s="159">
        <v>2549</v>
      </c>
      <c r="L66" s="81">
        <v>0.48</v>
      </c>
      <c r="M66" s="159">
        <v>1057</v>
      </c>
      <c r="N66" s="81">
        <v>0.20100000000000001</v>
      </c>
      <c r="O66" s="159">
        <v>581</v>
      </c>
      <c r="P66" s="81">
        <v>0.108</v>
      </c>
      <c r="Q66" s="159">
        <v>2301</v>
      </c>
      <c r="R66" s="81">
        <v>0.435</v>
      </c>
      <c r="S66" s="159">
        <v>1543</v>
      </c>
      <c r="T66" s="81">
        <v>0.29099999999999998</v>
      </c>
    </row>
    <row r="67" spans="1:20">
      <c r="A67" s="2"/>
      <c r="B67" s="29">
        <v>63</v>
      </c>
      <c r="C67" s="104" t="s">
        <v>31</v>
      </c>
      <c r="D67" s="159">
        <v>3259</v>
      </c>
      <c r="E67" s="159">
        <v>802</v>
      </c>
      <c r="F67" s="81">
        <v>0.24399999999999999</v>
      </c>
      <c r="G67" s="159">
        <v>1768</v>
      </c>
      <c r="H67" s="81">
        <v>0.53600000000000003</v>
      </c>
      <c r="I67" s="159">
        <v>1093</v>
      </c>
      <c r="J67" s="81">
        <v>0.33</v>
      </c>
      <c r="K67" s="159">
        <v>2008</v>
      </c>
      <c r="L67" s="81">
        <v>0.60299999999999998</v>
      </c>
      <c r="M67" s="159">
        <v>773</v>
      </c>
      <c r="N67" s="81">
        <v>0.22700000000000001</v>
      </c>
      <c r="O67" s="159">
        <v>464</v>
      </c>
      <c r="P67" s="81">
        <v>0.13300000000000001</v>
      </c>
      <c r="Q67" s="159">
        <v>1873</v>
      </c>
      <c r="R67" s="81">
        <v>0.56299999999999994</v>
      </c>
      <c r="S67" s="159">
        <v>1201</v>
      </c>
      <c r="T67" s="81">
        <v>0.35399999999999998</v>
      </c>
    </row>
    <row r="68" spans="1:20">
      <c r="A68" s="2"/>
      <c r="B68" s="29">
        <v>64</v>
      </c>
      <c r="C68" s="104" t="s">
        <v>52</v>
      </c>
      <c r="D68" s="159">
        <v>3626</v>
      </c>
      <c r="E68" s="159">
        <v>842</v>
      </c>
      <c r="F68" s="81">
        <v>0.126</v>
      </c>
      <c r="G68" s="159">
        <v>2076</v>
      </c>
      <c r="H68" s="81">
        <v>0.307</v>
      </c>
      <c r="I68" s="159">
        <v>1228</v>
      </c>
      <c r="J68" s="81">
        <v>0.18</v>
      </c>
      <c r="K68" s="159">
        <v>2298</v>
      </c>
      <c r="L68" s="81">
        <v>0.34200000000000003</v>
      </c>
      <c r="M68" s="159">
        <v>947</v>
      </c>
      <c r="N68" s="81">
        <v>0.14199999999999999</v>
      </c>
      <c r="O68" s="159">
        <v>517</v>
      </c>
      <c r="P68" s="81">
        <v>7.6999999999999999E-2</v>
      </c>
      <c r="Q68" s="159">
        <v>2175</v>
      </c>
      <c r="R68" s="81">
        <v>0.32300000000000001</v>
      </c>
      <c r="S68" s="159">
        <v>1296</v>
      </c>
      <c r="T68" s="81">
        <v>0.19</v>
      </c>
    </row>
    <row r="69" spans="1:20">
      <c r="A69" s="2"/>
      <c r="B69" s="29">
        <v>65</v>
      </c>
      <c r="C69" s="104" t="s">
        <v>12</v>
      </c>
      <c r="D69" s="159">
        <v>1533</v>
      </c>
      <c r="E69" s="159">
        <v>430</v>
      </c>
      <c r="F69" s="81">
        <v>0.21199999999999999</v>
      </c>
      <c r="G69" s="159">
        <v>813</v>
      </c>
      <c r="H69" s="81">
        <v>0.41499999999999998</v>
      </c>
      <c r="I69" s="159">
        <v>477</v>
      </c>
      <c r="J69" s="81">
        <v>0.23699999999999999</v>
      </c>
      <c r="K69" s="159">
        <v>926</v>
      </c>
      <c r="L69" s="81">
        <v>0.47</v>
      </c>
      <c r="M69" s="159">
        <v>366</v>
      </c>
      <c r="N69" s="81">
        <v>0.186</v>
      </c>
      <c r="O69" s="159">
        <v>225</v>
      </c>
      <c r="P69" s="81">
        <v>0.107</v>
      </c>
      <c r="Q69" s="159">
        <v>877</v>
      </c>
      <c r="R69" s="81">
        <v>0.436</v>
      </c>
      <c r="S69" s="159">
        <v>617</v>
      </c>
      <c r="T69" s="81">
        <v>0.314</v>
      </c>
    </row>
    <row r="70" spans="1:20">
      <c r="A70" s="2"/>
      <c r="B70" s="29">
        <v>66</v>
      </c>
      <c r="C70" s="164" t="s">
        <v>6</v>
      </c>
      <c r="D70" s="159">
        <v>1492</v>
      </c>
      <c r="E70" s="159">
        <v>318</v>
      </c>
      <c r="F70" s="81">
        <v>0.11</v>
      </c>
      <c r="G70" s="159">
        <v>903</v>
      </c>
      <c r="H70" s="81">
        <v>0.31</v>
      </c>
      <c r="I70" s="159">
        <v>514</v>
      </c>
      <c r="J70" s="81">
        <v>0.17799999999999999</v>
      </c>
      <c r="K70" s="159">
        <v>1038</v>
      </c>
      <c r="L70" s="81">
        <v>0.36199999999999999</v>
      </c>
      <c r="M70" s="159">
        <v>329</v>
      </c>
      <c r="N70" s="81">
        <v>0.11700000000000001</v>
      </c>
      <c r="O70" s="159">
        <v>192</v>
      </c>
      <c r="P70" s="81">
        <v>7.0000000000000007E-2</v>
      </c>
      <c r="Q70" s="159">
        <v>900</v>
      </c>
      <c r="R70" s="81">
        <v>0.31900000000000001</v>
      </c>
      <c r="S70" s="159">
        <v>570</v>
      </c>
      <c r="T70" s="81">
        <v>0.20200000000000001</v>
      </c>
    </row>
    <row r="71" spans="1:20">
      <c r="A71" s="2"/>
      <c r="B71" s="29">
        <v>67</v>
      </c>
      <c r="C71" s="164" t="s">
        <v>7</v>
      </c>
      <c r="D71" s="159">
        <v>721</v>
      </c>
      <c r="E71" s="159">
        <v>131</v>
      </c>
      <c r="F71" s="81">
        <v>0.18</v>
      </c>
      <c r="G71" s="159">
        <v>347</v>
      </c>
      <c r="H71" s="81">
        <v>0.46400000000000002</v>
      </c>
      <c r="I71" s="159">
        <v>201</v>
      </c>
      <c r="J71" s="81">
        <v>0.26300000000000001</v>
      </c>
      <c r="K71" s="159">
        <v>408</v>
      </c>
      <c r="L71" s="81">
        <v>0.55700000000000005</v>
      </c>
      <c r="M71" s="159">
        <v>158</v>
      </c>
      <c r="N71" s="81">
        <v>0.22500000000000001</v>
      </c>
      <c r="O71" s="159">
        <v>122</v>
      </c>
      <c r="P71" s="81">
        <v>0.153</v>
      </c>
      <c r="Q71" s="159">
        <v>371</v>
      </c>
      <c r="R71" s="81">
        <v>0.498</v>
      </c>
      <c r="S71" s="159">
        <v>226</v>
      </c>
      <c r="T71" s="81">
        <v>0.32900000000000001</v>
      </c>
    </row>
    <row r="72" spans="1:20">
      <c r="A72" s="2"/>
      <c r="B72" s="29">
        <v>68</v>
      </c>
      <c r="C72" s="104" t="s">
        <v>53</v>
      </c>
      <c r="D72" s="159">
        <v>1019</v>
      </c>
      <c r="E72" s="159">
        <v>19</v>
      </c>
      <c r="F72" s="81">
        <v>1.9E-2</v>
      </c>
      <c r="G72" s="159">
        <v>35</v>
      </c>
      <c r="H72" s="81">
        <v>3.9E-2</v>
      </c>
      <c r="I72" s="159">
        <v>26</v>
      </c>
      <c r="J72" s="81">
        <v>2.3E-2</v>
      </c>
      <c r="K72" s="159">
        <v>42</v>
      </c>
      <c r="L72" s="81">
        <v>4.4999999999999998E-2</v>
      </c>
      <c r="M72" s="159">
        <v>20</v>
      </c>
      <c r="N72" s="81">
        <v>2.5000000000000001E-2</v>
      </c>
      <c r="O72" s="159">
        <v>10</v>
      </c>
      <c r="P72" s="81">
        <v>8.9999999999999993E-3</v>
      </c>
      <c r="Q72" s="159">
        <v>43</v>
      </c>
      <c r="R72" s="81">
        <v>4.1000000000000002E-2</v>
      </c>
      <c r="S72" s="159">
        <v>25</v>
      </c>
      <c r="T72" s="81">
        <v>2.3E-2</v>
      </c>
    </row>
    <row r="73" spans="1:20">
      <c r="A73" s="2"/>
      <c r="B73" s="29">
        <v>69</v>
      </c>
      <c r="C73" s="104" t="s">
        <v>54</v>
      </c>
      <c r="D73" s="159">
        <v>2434</v>
      </c>
      <c r="E73" s="159">
        <v>615</v>
      </c>
      <c r="F73" s="81">
        <v>0.23699999999999999</v>
      </c>
      <c r="G73" s="159">
        <v>1394</v>
      </c>
      <c r="H73" s="81">
        <v>0.54900000000000004</v>
      </c>
      <c r="I73" s="159">
        <v>834</v>
      </c>
      <c r="J73" s="81">
        <v>0.32800000000000001</v>
      </c>
      <c r="K73" s="159">
        <v>1589</v>
      </c>
      <c r="L73" s="81">
        <v>0.63</v>
      </c>
      <c r="M73" s="159">
        <v>599</v>
      </c>
      <c r="N73" s="81">
        <v>0.24399999999999999</v>
      </c>
      <c r="O73" s="159">
        <v>308</v>
      </c>
      <c r="P73" s="81">
        <v>0.11899999999999999</v>
      </c>
      <c r="Q73" s="159">
        <v>1436</v>
      </c>
      <c r="R73" s="81">
        <v>0.57299999999999995</v>
      </c>
      <c r="S73" s="159">
        <v>936</v>
      </c>
      <c r="T73" s="81">
        <v>0.38300000000000001</v>
      </c>
    </row>
    <row r="74" spans="1:20">
      <c r="A74" s="2"/>
      <c r="B74" s="29">
        <v>70</v>
      </c>
      <c r="C74" s="104" t="s">
        <v>55</v>
      </c>
      <c r="D74" s="159">
        <v>483</v>
      </c>
      <c r="E74" s="159">
        <v>124</v>
      </c>
      <c r="F74" s="81">
        <v>0.252</v>
      </c>
      <c r="G74" s="159">
        <v>284</v>
      </c>
      <c r="H74" s="81">
        <v>0.56699999999999995</v>
      </c>
      <c r="I74" s="159">
        <v>188</v>
      </c>
      <c r="J74" s="81">
        <v>0.38600000000000001</v>
      </c>
      <c r="K74" s="159">
        <v>320</v>
      </c>
      <c r="L74" s="81">
        <v>0.64100000000000001</v>
      </c>
      <c r="M74" s="159">
        <v>117</v>
      </c>
      <c r="N74" s="81">
        <v>0.24099999999999999</v>
      </c>
      <c r="O74" s="159">
        <v>65</v>
      </c>
      <c r="P74" s="81">
        <v>0.128</v>
      </c>
      <c r="Q74" s="159">
        <v>295</v>
      </c>
      <c r="R74" s="81">
        <v>0.59899999999999998</v>
      </c>
      <c r="S74" s="159">
        <v>188</v>
      </c>
      <c r="T74" s="81">
        <v>0.38100000000000001</v>
      </c>
    </row>
    <row r="75" spans="1:20">
      <c r="A75" s="2"/>
      <c r="B75" s="29">
        <v>71</v>
      </c>
      <c r="C75" s="104" t="s">
        <v>56</v>
      </c>
      <c r="D75" s="159">
        <v>1527</v>
      </c>
      <c r="E75" s="159">
        <v>436</v>
      </c>
      <c r="F75" s="81">
        <v>0.27400000000000002</v>
      </c>
      <c r="G75" s="159">
        <v>912</v>
      </c>
      <c r="H75" s="81">
        <v>0.58299999999999996</v>
      </c>
      <c r="I75" s="159">
        <v>636</v>
      </c>
      <c r="J75" s="81">
        <v>0.39900000000000002</v>
      </c>
      <c r="K75" s="159">
        <v>1046</v>
      </c>
      <c r="L75" s="81">
        <v>0.67700000000000005</v>
      </c>
      <c r="M75" s="159">
        <v>369</v>
      </c>
      <c r="N75" s="81">
        <v>0.23</v>
      </c>
      <c r="O75" s="159">
        <v>284</v>
      </c>
      <c r="P75" s="81">
        <v>0.17599999999999999</v>
      </c>
      <c r="Q75" s="159">
        <v>994</v>
      </c>
      <c r="R75" s="81">
        <v>0.64</v>
      </c>
      <c r="S75" s="159">
        <v>567</v>
      </c>
      <c r="T75" s="81">
        <v>0.35799999999999998</v>
      </c>
    </row>
    <row r="76" spans="1:20">
      <c r="A76" s="2"/>
      <c r="B76" s="29">
        <v>72</v>
      </c>
      <c r="C76" s="104" t="s">
        <v>32</v>
      </c>
      <c r="D76" s="159">
        <v>681</v>
      </c>
      <c r="E76" s="159">
        <v>199</v>
      </c>
      <c r="F76" s="81">
        <v>0.27600000000000002</v>
      </c>
      <c r="G76" s="159">
        <v>389</v>
      </c>
      <c r="H76" s="81">
        <v>0.55700000000000005</v>
      </c>
      <c r="I76" s="159">
        <v>261</v>
      </c>
      <c r="J76" s="81">
        <v>0.36199999999999999</v>
      </c>
      <c r="K76" s="159">
        <v>443</v>
      </c>
      <c r="L76" s="81">
        <v>0.63800000000000001</v>
      </c>
      <c r="M76" s="159">
        <v>160</v>
      </c>
      <c r="N76" s="81">
        <v>0.22800000000000001</v>
      </c>
      <c r="O76" s="159">
        <v>81</v>
      </c>
      <c r="P76" s="81">
        <v>0.125</v>
      </c>
      <c r="Q76" s="159">
        <v>392</v>
      </c>
      <c r="R76" s="81">
        <v>0.54900000000000004</v>
      </c>
      <c r="S76" s="159">
        <v>280</v>
      </c>
      <c r="T76" s="81">
        <v>0.39300000000000002</v>
      </c>
    </row>
    <row r="77" spans="1:20">
      <c r="A77" s="2"/>
      <c r="B77" s="29">
        <v>73</v>
      </c>
      <c r="C77" s="104" t="s">
        <v>33</v>
      </c>
      <c r="D77" s="159">
        <v>972</v>
      </c>
      <c r="E77" s="159">
        <v>223</v>
      </c>
      <c r="F77" s="81">
        <v>0.214</v>
      </c>
      <c r="G77" s="159">
        <v>577</v>
      </c>
      <c r="H77" s="81">
        <v>0.56399999999999995</v>
      </c>
      <c r="I77" s="159">
        <v>332</v>
      </c>
      <c r="J77" s="81">
        <v>0.32200000000000001</v>
      </c>
      <c r="K77" s="159">
        <v>647</v>
      </c>
      <c r="L77" s="81">
        <v>0.63800000000000001</v>
      </c>
      <c r="M77" s="159">
        <v>242</v>
      </c>
      <c r="N77" s="81">
        <v>0.23899999999999999</v>
      </c>
      <c r="O77" s="159">
        <v>146</v>
      </c>
      <c r="P77" s="81">
        <v>0.13500000000000001</v>
      </c>
      <c r="Q77" s="159">
        <v>537</v>
      </c>
      <c r="R77" s="81">
        <v>0.52400000000000002</v>
      </c>
      <c r="S77" s="159">
        <v>389</v>
      </c>
      <c r="T77" s="81">
        <v>0.38300000000000001</v>
      </c>
    </row>
    <row r="78" spans="1:20" ht="14.25" thickBot="1">
      <c r="A78" s="2"/>
      <c r="B78" s="29">
        <v>74</v>
      </c>
      <c r="C78" s="104" t="s">
        <v>34</v>
      </c>
      <c r="D78" s="195">
        <v>334</v>
      </c>
      <c r="E78" s="195">
        <v>75</v>
      </c>
      <c r="F78" s="196">
        <v>7.0999999999999994E-2</v>
      </c>
      <c r="G78" s="195">
        <v>182</v>
      </c>
      <c r="H78" s="196">
        <v>0.159</v>
      </c>
      <c r="I78" s="195">
        <v>94</v>
      </c>
      <c r="J78" s="196">
        <v>7.6999999999999999E-2</v>
      </c>
      <c r="K78" s="195">
        <v>219</v>
      </c>
      <c r="L78" s="196">
        <v>0.19</v>
      </c>
      <c r="M78" s="195">
        <v>77</v>
      </c>
      <c r="N78" s="196">
        <v>7.0999999999999994E-2</v>
      </c>
      <c r="O78" s="195">
        <v>41</v>
      </c>
      <c r="P78" s="196">
        <v>0.04</v>
      </c>
      <c r="Q78" s="195">
        <v>180</v>
      </c>
      <c r="R78" s="196">
        <v>0.16200000000000001</v>
      </c>
      <c r="S78" s="195">
        <v>125</v>
      </c>
      <c r="T78" s="196">
        <v>0.11700000000000001</v>
      </c>
    </row>
    <row r="79" spans="1:20" ht="14.25" thickTop="1">
      <c r="A79" s="2"/>
      <c r="B79" s="264" t="s">
        <v>0</v>
      </c>
      <c r="C79" s="265"/>
      <c r="D79" s="208">
        <f>介護疾病別有病状況!D4</f>
        <v>364246</v>
      </c>
      <c r="E79" s="222">
        <f>介護疾病別有病状況!D5</f>
        <v>87784</v>
      </c>
      <c r="F79" s="115">
        <f>介護疾病別有病状況!D6</f>
        <v>0.214</v>
      </c>
      <c r="G79" s="222">
        <f>介護疾病別有病状況!D7</f>
        <v>190212</v>
      </c>
      <c r="H79" s="115">
        <f>介護疾病別有病状況!D8</f>
        <v>0.46600000000000003</v>
      </c>
      <c r="I79" s="222">
        <f>介護疾病別有病状況!D9</f>
        <v>120732</v>
      </c>
      <c r="J79" s="115">
        <f>介護疾病別有病状況!D10</f>
        <v>0.29499999999999998</v>
      </c>
      <c r="K79" s="222">
        <f>介護疾病別有病状況!D11</f>
        <v>215946</v>
      </c>
      <c r="L79" s="116">
        <f>介護疾病別有病状況!D12</f>
        <v>0.53100000000000003</v>
      </c>
      <c r="M79" s="222">
        <f>介護疾病別有病状況!D13</f>
        <v>82131</v>
      </c>
      <c r="N79" s="115">
        <f>介護疾病別有病状況!D14</f>
        <v>0.20300000000000001</v>
      </c>
      <c r="O79" s="222">
        <f>介護疾病別有病状況!D15</f>
        <v>48046</v>
      </c>
      <c r="P79" s="115">
        <f>介護疾病別有病状況!D16</f>
        <v>0.11600000000000001</v>
      </c>
      <c r="Q79" s="222">
        <f>介護疾病別有病状況!D17</f>
        <v>199633</v>
      </c>
      <c r="R79" s="116">
        <f>介護疾病別有病状況!D18</f>
        <v>0.49</v>
      </c>
      <c r="S79" s="222">
        <f>介護疾病別有病状況!D19</f>
        <v>125208</v>
      </c>
      <c r="T79" s="116">
        <f>介護疾病別有病状況!D20</f>
        <v>0.31</v>
      </c>
    </row>
    <row r="80" spans="1:20">
      <c r="A80" s="2"/>
      <c r="B80" s="69" t="s">
        <v>217</v>
      </c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</row>
    <row r="81" spans="2:20">
      <c r="B81" s="69" t="s">
        <v>186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2:20">
      <c r="B82" s="15"/>
      <c r="C82" s="4"/>
      <c r="D82" s="30"/>
      <c r="E82" s="30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63"/>
      <c r="R82" s="4"/>
      <c r="S82" s="163"/>
      <c r="T82" s="4"/>
    </row>
    <row r="83" spans="2:20">
      <c r="B83" s="15"/>
      <c r="C83" s="4"/>
      <c r="D83" s="38"/>
      <c r="E83" s="38"/>
      <c r="F83" s="39"/>
      <c r="G83" s="38"/>
      <c r="H83" s="39"/>
      <c r="I83" s="38"/>
      <c r="J83" s="39"/>
      <c r="K83" s="38"/>
      <c r="L83" s="39"/>
      <c r="M83" s="163"/>
      <c r="N83" s="39"/>
      <c r="O83" s="163"/>
      <c r="P83" s="39"/>
      <c r="Q83" s="38"/>
      <c r="R83" s="39"/>
      <c r="S83" s="38"/>
      <c r="T83" s="39"/>
    </row>
    <row r="84" spans="2:20">
      <c r="B84" s="31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2:20"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</sheetData>
  <mergeCells count="12">
    <mergeCell ref="G3:H3"/>
    <mergeCell ref="I3:J3"/>
    <mergeCell ref="B79:C79"/>
    <mergeCell ref="B3:B4"/>
    <mergeCell ref="C3:C4"/>
    <mergeCell ref="D3:D4"/>
    <mergeCell ref="E3:F3"/>
    <mergeCell ref="K3:L3"/>
    <mergeCell ref="M3:N3"/>
    <mergeCell ref="O3:P3"/>
    <mergeCell ref="Q3:R3"/>
    <mergeCell ref="S3:T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5E04-5317-4422-88C0-13DCC8808F57}">
  <dimension ref="A1:I40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11.375" style="1" customWidth="1"/>
    <col min="3" max="6" width="15.25" style="1" customWidth="1"/>
    <col min="7" max="16384" width="9" style="1"/>
  </cols>
  <sheetData>
    <row r="1" spans="1:9" ht="13.5" customHeight="1">
      <c r="A1" s="3" t="s">
        <v>121</v>
      </c>
    </row>
    <row r="2" spans="1:9" ht="17.25" customHeight="1">
      <c r="A2" s="1" t="s">
        <v>161</v>
      </c>
      <c r="B2" s="3"/>
      <c r="C2" s="3"/>
      <c r="D2" s="3"/>
      <c r="E2" s="71"/>
      <c r="F2" s="3"/>
    </row>
    <row r="3" spans="1:9" ht="38.25" customHeight="1">
      <c r="B3" s="243" t="s">
        <v>183</v>
      </c>
      <c r="C3" s="34" t="s">
        <v>156</v>
      </c>
      <c r="D3" s="243" t="s">
        <v>113</v>
      </c>
      <c r="E3" s="243" t="s">
        <v>68</v>
      </c>
    </row>
    <row r="4" spans="1:9" ht="21" customHeight="1">
      <c r="B4" s="7" t="s">
        <v>66</v>
      </c>
      <c r="C4" s="224">
        <v>106.2</v>
      </c>
      <c r="D4" s="225">
        <v>99.4</v>
      </c>
      <c r="E4" s="225">
        <v>100</v>
      </c>
    </row>
    <row r="5" spans="1:9" ht="21" customHeight="1">
      <c r="B5" s="7" t="s">
        <v>67</v>
      </c>
      <c r="C5" s="224">
        <v>104.5</v>
      </c>
      <c r="D5" s="225">
        <v>100</v>
      </c>
      <c r="E5" s="225">
        <v>100</v>
      </c>
    </row>
    <row r="6" spans="1:9">
      <c r="B6" s="69" t="s">
        <v>217</v>
      </c>
      <c r="C6" s="3"/>
      <c r="D6" s="3"/>
      <c r="E6" s="3"/>
      <c r="F6" s="3"/>
    </row>
    <row r="7" spans="1:9">
      <c r="B7" s="3"/>
      <c r="C7" s="3"/>
      <c r="D7" s="3"/>
      <c r="E7" s="3"/>
      <c r="F7" s="3"/>
    </row>
    <row r="8" spans="1:9">
      <c r="A8" s="3" t="s">
        <v>121</v>
      </c>
      <c r="B8" s="3"/>
    </row>
    <row r="9" spans="1:9">
      <c r="A9" s="1" t="s">
        <v>161</v>
      </c>
    </row>
    <row r="10" spans="1:9">
      <c r="I10" s="1" t="s">
        <v>230</v>
      </c>
    </row>
    <row r="11" spans="1:9">
      <c r="I11" s="1" t="s">
        <v>219</v>
      </c>
    </row>
    <row r="13" spans="1:9">
      <c r="B13" s="37"/>
      <c r="C13" s="37"/>
    </row>
    <row r="14" spans="1:9">
      <c r="B14" s="37"/>
      <c r="C14" s="37"/>
      <c r="D14" s="37"/>
      <c r="E14" s="37"/>
      <c r="F14" s="37"/>
    </row>
    <row r="15" spans="1:9">
      <c r="B15" s="37"/>
      <c r="C15" s="37"/>
      <c r="D15" s="37"/>
      <c r="E15" s="37"/>
      <c r="F15" s="37"/>
    </row>
    <row r="17" spans="2:2">
      <c r="B17" s="37"/>
    </row>
    <row r="40" spans="2:2">
      <c r="B40" s="69" t="s">
        <v>217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orientation="portrait" r:id="rId1"/>
  <headerFooter>
    <oddHeader>&amp;R&amp;"ＭＳ 明朝,標準"&amp;12 1.基礎統計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94383-B467-4184-9DFF-59150DF4DC92}">
  <dimension ref="A1:S48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bestFit="1" customWidth="1"/>
    <col min="4" max="5" width="9.625" style="1" customWidth="1"/>
    <col min="6" max="14" width="9" style="1"/>
    <col min="15" max="15" width="6.25" style="1" customWidth="1"/>
    <col min="16" max="16" width="9" style="1"/>
    <col min="17" max="17" width="17.625" style="4" customWidth="1"/>
    <col min="18" max="19" width="9" style="4"/>
    <col min="20" max="16384" width="9" style="1"/>
  </cols>
  <sheetData>
    <row r="1" spans="1:19" ht="13.5" customHeight="1">
      <c r="A1" s="3" t="s">
        <v>121</v>
      </c>
    </row>
    <row r="2" spans="1:19" ht="16.5" customHeight="1">
      <c r="A2" s="2" t="s">
        <v>119</v>
      </c>
    </row>
    <row r="3" spans="1:19" ht="16.5" customHeight="1">
      <c r="B3" s="266"/>
      <c r="C3" s="270" t="s">
        <v>116</v>
      </c>
      <c r="D3" s="282" t="s">
        <v>66</v>
      </c>
      <c r="E3" s="285" t="s">
        <v>67</v>
      </c>
      <c r="Q3" s="4" t="s">
        <v>120</v>
      </c>
    </row>
    <row r="4" spans="1:19">
      <c r="B4" s="267"/>
      <c r="C4" s="271"/>
      <c r="D4" s="282"/>
      <c r="E4" s="286"/>
    </row>
    <row r="5" spans="1:19">
      <c r="B5" s="70">
        <v>1</v>
      </c>
      <c r="C5" s="11" t="s">
        <v>1</v>
      </c>
      <c r="D5" s="225">
        <v>90.4</v>
      </c>
      <c r="E5" s="225">
        <v>95.4</v>
      </c>
      <c r="Q5" s="96">
        <f>$D$13</f>
        <v>106.2</v>
      </c>
      <c r="R5" s="96">
        <f>$E$13</f>
        <v>104.5</v>
      </c>
      <c r="S5" s="228">
        <v>0</v>
      </c>
    </row>
    <row r="6" spans="1:19">
      <c r="B6" s="70">
        <v>2</v>
      </c>
      <c r="C6" s="11" t="s">
        <v>8</v>
      </c>
      <c r="D6" s="225">
        <v>93.6</v>
      </c>
      <c r="E6" s="225">
        <v>97.1</v>
      </c>
      <c r="Q6" s="97">
        <f t="shared" ref="Q6:Q13" si="0">$D$13</f>
        <v>106.2</v>
      </c>
      <c r="R6" s="97">
        <f t="shared" ref="R6:R13" si="1">$E$13</f>
        <v>104.5</v>
      </c>
      <c r="S6" s="229">
        <v>0</v>
      </c>
    </row>
    <row r="7" spans="1:19">
      <c r="B7" s="70">
        <v>3</v>
      </c>
      <c r="C7" s="11" t="s">
        <v>13</v>
      </c>
      <c r="D7" s="225">
        <v>101.3</v>
      </c>
      <c r="E7" s="225">
        <v>104.1</v>
      </c>
      <c r="Q7" s="97">
        <f t="shared" si="0"/>
        <v>106.2</v>
      </c>
      <c r="R7" s="97">
        <f t="shared" si="1"/>
        <v>104.5</v>
      </c>
      <c r="S7" s="229">
        <v>0</v>
      </c>
    </row>
    <row r="8" spans="1:19">
      <c r="B8" s="70">
        <v>4</v>
      </c>
      <c r="C8" s="11" t="s">
        <v>21</v>
      </c>
      <c r="D8" s="225">
        <v>106.5</v>
      </c>
      <c r="E8" s="225">
        <v>105.9</v>
      </c>
      <c r="Q8" s="97">
        <f t="shared" si="0"/>
        <v>106.2</v>
      </c>
      <c r="R8" s="97">
        <f t="shared" si="1"/>
        <v>104.5</v>
      </c>
      <c r="S8" s="229">
        <v>0</v>
      </c>
    </row>
    <row r="9" spans="1:19">
      <c r="B9" s="70">
        <v>5</v>
      </c>
      <c r="C9" s="11" t="s">
        <v>25</v>
      </c>
      <c r="D9" s="225">
        <v>98.6</v>
      </c>
      <c r="E9" s="225">
        <v>99.2</v>
      </c>
      <c r="Q9" s="97">
        <f t="shared" si="0"/>
        <v>106.2</v>
      </c>
      <c r="R9" s="97">
        <f t="shared" si="1"/>
        <v>104.5</v>
      </c>
      <c r="S9" s="229">
        <v>0</v>
      </c>
    </row>
    <row r="10" spans="1:19">
      <c r="B10" s="70">
        <v>6</v>
      </c>
      <c r="C10" s="11" t="s">
        <v>35</v>
      </c>
      <c r="D10" s="225">
        <v>104.7</v>
      </c>
      <c r="E10" s="225">
        <v>103.5</v>
      </c>
      <c r="Q10" s="97">
        <f t="shared" si="0"/>
        <v>106.2</v>
      </c>
      <c r="R10" s="97">
        <f t="shared" si="1"/>
        <v>104.5</v>
      </c>
      <c r="S10" s="229">
        <v>0</v>
      </c>
    </row>
    <row r="11" spans="1:19">
      <c r="B11" s="70">
        <v>7</v>
      </c>
      <c r="C11" s="11" t="s">
        <v>44</v>
      </c>
      <c r="D11" s="225">
        <v>107.7</v>
      </c>
      <c r="E11" s="225">
        <v>108.3</v>
      </c>
      <c r="Q11" s="97">
        <f t="shared" si="0"/>
        <v>106.2</v>
      </c>
      <c r="R11" s="97">
        <f t="shared" si="1"/>
        <v>104.5</v>
      </c>
      <c r="S11" s="229">
        <v>0</v>
      </c>
    </row>
    <row r="12" spans="1:19" ht="14.25" thickBot="1">
      <c r="B12" s="70">
        <v>8</v>
      </c>
      <c r="C12" s="11" t="s">
        <v>57</v>
      </c>
      <c r="D12" s="226">
        <v>120.2</v>
      </c>
      <c r="E12" s="226">
        <v>110.3</v>
      </c>
      <c r="Q12" s="97">
        <f t="shared" si="0"/>
        <v>106.2</v>
      </c>
      <c r="R12" s="97">
        <f t="shared" si="1"/>
        <v>104.5</v>
      </c>
      <c r="S12" s="229">
        <v>0</v>
      </c>
    </row>
    <row r="13" spans="1:19" ht="14.25" thickTop="1">
      <c r="B13" s="287" t="s">
        <v>0</v>
      </c>
      <c r="C13" s="288"/>
      <c r="D13" s="227">
        <f>標準化死亡比!$C$4</f>
        <v>106.2</v>
      </c>
      <c r="E13" s="227">
        <f>標準化死亡比!$C$5</f>
        <v>104.5</v>
      </c>
      <c r="Q13" s="98">
        <f t="shared" si="0"/>
        <v>106.2</v>
      </c>
      <c r="R13" s="98">
        <f t="shared" si="1"/>
        <v>104.5</v>
      </c>
      <c r="S13" s="230">
        <v>999</v>
      </c>
    </row>
    <row r="14" spans="1:19">
      <c r="B14" s="69" t="s">
        <v>218</v>
      </c>
      <c r="C14" s="4"/>
      <c r="D14" s="4"/>
      <c r="E14" s="4"/>
      <c r="Q14" s="1"/>
      <c r="R14" s="1"/>
      <c r="S14" s="1"/>
    </row>
    <row r="15" spans="1:19">
      <c r="B15" s="69" t="s">
        <v>193</v>
      </c>
      <c r="C15" s="4"/>
      <c r="D15" s="4"/>
      <c r="E15" s="4"/>
      <c r="Q15" s="1"/>
      <c r="R15" s="1"/>
      <c r="S15" s="1"/>
    </row>
    <row r="16" spans="1:19">
      <c r="B16" s="69" t="s">
        <v>162</v>
      </c>
      <c r="C16" s="4"/>
      <c r="D16" s="4"/>
      <c r="E16" s="4"/>
      <c r="Q16" s="1" t="s">
        <v>223</v>
      </c>
      <c r="R16" s="1"/>
      <c r="S16" s="1"/>
    </row>
    <row r="17" spans="2:19">
      <c r="B17" s="15"/>
      <c r="C17" s="4"/>
      <c r="D17" s="4"/>
      <c r="E17" s="4"/>
      <c r="Q17" s="32" t="s">
        <v>220</v>
      </c>
      <c r="R17" s="1"/>
      <c r="S17" s="1"/>
    </row>
    <row r="18" spans="2:19">
      <c r="B18" s="31"/>
      <c r="Q18" s="32" t="s">
        <v>221</v>
      </c>
      <c r="R18" s="1"/>
      <c r="S18" s="1"/>
    </row>
    <row r="19" spans="2:19">
      <c r="Q19" s="32" t="s">
        <v>222</v>
      </c>
      <c r="R19" s="1"/>
      <c r="S19" s="1"/>
    </row>
    <row r="20" spans="2:19">
      <c r="Q20" s="1"/>
      <c r="R20" s="1"/>
      <c r="S20" s="1"/>
    </row>
    <row r="21" spans="2:19">
      <c r="Q21" s="1"/>
      <c r="R21" s="1"/>
      <c r="S21" s="1"/>
    </row>
    <row r="22" spans="2:19">
      <c r="Q22" s="1"/>
      <c r="R22" s="1"/>
      <c r="S22" s="1"/>
    </row>
    <row r="23" spans="2:19">
      <c r="Q23" s="1"/>
      <c r="R23" s="1"/>
      <c r="S23" s="1"/>
    </row>
    <row r="24" spans="2:19">
      <c r="Q24" s="1"/>
      <c r="R24" s="1"/>
      <c r="S24" s="1"/>
    </row>
    <row r="25" spans="2:19">
      <c r="Q25" s="1"/>
      <c r="R25" s="1"/>
      <c r="S25" s="1"/>
    </row>
    <row r="26" spans="2:19">
      <c r="Q26" s="1"/>
      <c r="R26" s="1"/>
      <c r="S26" s="1"/>
    </row>
    <row r="27" spans="2:19">
      <c r="Q27" s="1"/>
      <c r="R27" s="1"/>
      <c r="S27" s="1"/>
    </row>
    <row r="28" spans="2:19">
      <c r="Q28" s="1"/>
      <c r="R28" s="1"/>
      <c r="S28" s="1"/>
    </row>
    <row r="29" spans="2:19">
      <c r="Q29" s="1"/>
      <c r="R29" s="1"/>
      <c r="S29" s="1"/>
    </row>
    <row r="30" spans="2:19">
      <c r="Q30" s="1"/>
      <c r="R30" s="1"/>
      <c r="S30" s="1"/>
    </row>
    <row r="31" spans="2:19">
      <c r="Q31" s="1"/>
      <c r="R31" s="1"/>
      <c r="S31" s="1"/>
    </row>
    <row r="32" spans="2:19">
      <c r="Q32" s="1"/>
      <c r="R32" s="1"/>
      <c r="S32" s="1"/>
    </row>
    <row r="33" spans="17:19">
      <c r="Q33" s="1"/>
      <c r="R33" s="1"/>
      <c r="S33" s="1"/>
    </row>
    <row r="34" spans="17:19">
      <c r="Q34" s="1"/>
      <c r="R34" s="1"/>
      <c r="S34" s="1"/>
    </row>
    <row r="35" spans="17:19">
      <c r="Q35" s="1"/>
      <c r="R35" s="1"/>
      <c r="S35" s="1"/>
    </row>
    <row r="36" spans="17:19">
      <c r="Q36" s="1"/>
      <c r="R36" s="1"/>
      <c r="S36" s="1"/>
    </row>
    <row r="37" spans="17:19">
      <c r="Q37" s="1"/>
      <c r="R37" s="1"/>
      <c r="S37" s="1"/>
    </row>
    <row r="38" spans="17:19">
      <c r="Q38" s="1"/>
      <c r="R38" s="1"/>
      <c r="S38" s="1"/>
    </row>
    <row r="39" spans="17:19">
      <c r="Q39" s="1"/>
      <c r="R39" s="1"/>
      <c r="S39" s="1"/>
    </row>
    <row r="40" spans="17:19">
      <c r="Q40" s="1"/>
      <c r="R40" s="1"/>
      <c r="S40" s="1"/>
    </row>
    <row r="41" spans="17:19">
      <c r="Q41" s="1"/>
      <c r="R41" s="1"/>
      <c r="S41" s="1"/>
    </row>
    <row r="42" spans="17:19">
      <c r="Q42" s="1"/>
      <c r="R42" s="1"/>
      <c r="S42" s="1"/>
    </row>
    <row r="43" spans="17:19">
      <c r="Q43" s="1"/>
      <c r="R43" s="1"/>
      <c r="S43" s="1"/>
    </row>
    <row r="44" spans="17:19">
      <c r="Q44" s="1"/>
      <c r="R44" s="1"/>
      <c r="S44" s="1"/>
    </row>
    <row r="45" spans="17:19">
      <c r="Q45" s="1"/>
      <c r="R45" s="1"/>
      <c r="S45" s="1"/>
    </row>
    <row r="46" spans="17:19">
      <c r="Q46" s="1"/>
      <c r="R46" s="1"/>
      <c r="S46" s="1"/>
    </row>
    <row r="47" spans="17:19">
      <c r="Q47" s="1"/>
      <c r="R47" s="1"/>
      <c r="S47" s="1"/>
    </row>
    <row r="48" spans="17:19">
      <c r="Q48" s="1"/>
      <c r="R48" s="1"/>
      <c r="S48" s="1"/>
    </row>
  </sheetData>
  <mergeCells count="5">
    <mergeCell ref="B3:B4"/>
    <mergeCell ref="C3:C4"/>
    <mergeCell ref="D3:D4"/>
    <mergeCell ref="E3:E4"/>
    <mergeCell ref="B13:C13"/>
  </mergeCells>
  <phoneticPr fontId="3"/>
  <pageMargins left="0.39370078740157483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CA694-941E-41C7-9D39-964BB08ABFE8}">
  <dimension ref="A1:V8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10.625" style="1" customWidth="1"/>
    <col min="4" max="5" width="9.625" style="1" customWidth="1"/>
    <col min="6" max="16" width="9.625" style="3" customWidth="1"/>
    <col min="17" max="17" width="9" style="1"/>
    <col min="18" max="20" width="9" style="4"/>
    <col min="21" max="16384" width="9" style="1"/>
  </cols>
  <sheetData>
    <row r="1" spans="1:22" ht="13.5" customHeight="1">
      <c r="A1" s="105" t="s">
        <v>121</v>
      </c>
      <c r="B1" s="2"/>
      <c r="C1" s="2"/>
      <c r="D1" s="2"/>
      <c r="E1" s="2"/>
    </row>
    <row r="2" spans="1:22" ht="16.5" customHeight="1">
      <c r="A2" s="2" t="s">
        <v>165</v>
      </c>
      <c r="B2" s="2"/>
      <c r="C2" s="2"/>
      <c r="D2" s="2"/>
      <c r="E2" s="2"/>
    </row>
    <row r="3" spans="1:22" ht="16.5" customHeight="1">
      <c r="A3" s="2"/>
      <c r="B3" s="266"/>
      <c r="C3" s="270" t="s">
        <v>231</v>
      </c>
      <c r="D3" s="282" t="s">
        <v>66</v>
      </c>
      <c r="E3" s="285" t="s">
        <v>67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R3" s="4" t="s">
        <v>120</v>
      </c>
      <c r="V3" s="32" t="s">
        <v>224</v>
      </c>
    </row>
    <row r="4" spans="1:22">
      <c r="A4" s="2"/>
      <c r="B4" s="267"/>
      <c r="C4" s="271"/>
      <c r="D4" s="282"/>
      <c r="E4" s="286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V4" s="32" t="s">
        <v>220</v>
      </c>
    </row>
    <row r="5" spans="1:22">
      <c r="A5" s="2"/>
      <c r="B5" s="29">
        <v>1</v>
      </c>
      <c r="C5" s="11" t="s">
        <v>58</v>
      </c>
      <c r="D5" s="225">
        <v>120.2</v>
      </c>
      <c r="E5" s="225">
        <v>110.3</v>
      </c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R5" s="231">
        <f t="shared" ref="R5:R68" si="0">$D$79</f>
        <v>106.2</v>
      </c>
      <c r="S5" s="231">
        <f t="shared" ref="S5:S68" si="1">$E$79</f>
        <v>104.5</v>
      </c>
      <c r="T5" s="228">
        <v>0</v>
      </c>
      <c r="V5" s="32" t="s">
        <v>221</v>
      </c>
    </row>
    <row r="6" spans="1:22">
      <c r="A6" s="2"/>
      <c r="B6" s="29">
        <v>2</v>
      </c>
      <c r="C6" s="11" t="s">
        <v>124</v>
      </c>
      <c r="D6" s="225">
        <v>109.5</v>
      </c>
      <c r="E6" s="225">
        <v>108.5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R6" s="232">
        <f t="shared" si="0"/>
        <v>106.2</v>
      </c>
      <c r="S6" s="232">
        <f t="shared" si="1"/>
        <v>104.5</v>
      </c>
      <c r="T6" s="229">
        <v>0</v>
      </c>
      <c r="V6" s="32" t="s">
        <v>222</v>
      </c>
    </row>
    <row r="7" spans="1:22">
      <c r="A7" s="2"/>
      <c r="B7" s="29">
        <v>3</v>
      </c>
      <c r="C7" s="13" t="s">
        <v>125</v>
      </c>
      <c r="D7" s="225">
        <v>108.4</v>
      </c>
      <c r="E7" s="225">
        <v>108.3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R7" s="232">
        <f t="shared" si="0"/>
        <v>106.2</v>
      </c>
      <c r="S7" s="232">
        <f t="shared" si="1"/>
        <v>104.5</v>
      </c>
      <c r="T7" s="229">
        <v>0</v>
      </c>
    </row>
    <row r="8" spans="1:22">
      <c r="A8" s="2"/>
      <c r="B8" s="29">
        <v>4</v>
      </c>
      <c r="C8" s="13" t="s">
        <v>126</v>
      </c>
      <c r="D8" s="225">
        <v>124.4</v>
      </c>
      <c r="E8" s="225">
        <v>117.9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R8" s="232">
        <f t="shared" si="0"/>
        <v>106.2</v>
      </c>
      <c r="S8" s="232">
        <f t="shared" si="1"/>
        <v>104.5</v>
      </c>
      <c r="T8" s="229">
        <v>0</v>
      </c>
    </row>
    <row r="9" spans="1:22">
      <c r="A9" s="2"/>
      <c r="B9" s="29">
        <v>5</v>
      </c>
      <c r="C9" s="13" t="s">
        <v>127</v>
      </c>
      <c r="D9" s="225">
        <v>100.3</v>
      </c>
      <c r="E9" s="225">
        <v>100.1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R9" s="232">
        <f t="shared" si="0"/>
        <v>106.2</v>
      </c>
      <c r="S9" s="232">
        <f t="shared" si="1"/>
        <v>104.5</v>
      </c>
      <c r="T9" s="229">
        <v>0</v>
      </c>
    </row>
    <row r="10" spans="1:22">
      <c r="A10" s="2"/>
      <c r="B10" s="29">
        <v>6</v>
      </c>
      <c r="C10" s="13" t="s">
        <v>128</v>
      </c>
      <c r="D10" s="225">
        <v>121.1</v>
      </c>
      <c r="E10" s="225">
        <v>112.4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R10" s="232">
        <f t="shared" si="0"/>
        <v>106.2</v>
      </c>
      <c r="S10" s="232">
        <f t="shared" si="1"/>
        <v>104.5</v>
      </c>
      <c r="T10" s="229">
        <v>0</v>
      </c>
    </row>
    <row r="11" spans="1:22">
      <c r="A11" s="2"/>
      <c r="B11" s="29">
        <v>7</v>
      </c>
      <c r="C11" s="13" t="s">
        <v>129</v>
      </c>
      <c r="D11" s="225">
        <v>125.4</v>
      </c>
      <c r="E11" s="225">
        <v>114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R11" s="232">
        <f t="shared" si="0"/>
        <v>106.2</v>
      </c>
      <c r="S11" s="232">
        <f t="shared" si="1"/>
        <v>104.5</v>
      </c>
      <c r="T11" s="229">
        <v>0</v>
      </c>
    </row>
    <row r="12" spans="1:22">
      <c r="A12" s="2"/>
      <c r="B12" s="29">
        <v>8</v>
      </c>
      <c r="C12" s="13" t="s">
        <v>59</v>
      </c>
      <c r="D12" s="225">
        <v>97.4</v>
      </c>
      <c r="E12" s="225">
        <v>101.4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R12" s="232">
        <f t="shared" si="0"/>
        <v>106.2</v>
      </c>
      <c r="S12" s="232">
        <f t="shared" si="1"/>
        <v>104.5</v>
      </c>
      <c r="T12" s="229">
        <v>0</v>
      </c>
    </row>
    <row r="13" spans="1:22">
      <c r="A13" s="2"/>
      <c r="B13" s="29">
        <v>9</v>
      </c>
      <c r="C13" s="13" t="s">
        <v>130</v>
      </c>
      <c r="D13" s="225">
        <v>142.4</v>
      </c>
      <c r="E13" s="225">
        <v>122.8</v>
      </c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R13" s="232">
        <f t="shared" si="0"/>
        <v>106.2</v>
      </c>
      <c r="S13" s="232">
        <f t="shared" si="1"/>
        <v>104.5</v>
      </c>
      <c r="T13" s="229">
        <v>0</v>
      </c>
    </row>
    <row r="14" spans="1:22">
      <c r="A14" s="2"/>
      <c r="B14" s="29">
        <v>10</v>
      </c>
      <c r="C14" s="13" t="s">
        <v>60</v>
      </c>
      <c r="D14" s="225">
        <v>114.1</v>
      </c>
      <c r="E14" s="225">
        <v>105.3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R14" s="232">
        <f t="shared" si="0"/>
        <v>106.2</v>
      </c>
      <c r="S14" s="232">
        <f t="shared" si="1"/>
        <v>104.5</v>
      </c>
      <c r="T14" s="229">
        <v>0</v>
      </c>
    </row>
    <row r="15" spans="1:22">
      <c r="A15" s="2"/>
      <c r="B15" s="29">
        <v>11</v>
      </c>
      <c r="C15" s="13" t="s">
        <v>61</v>
      </c>
      <c r="D15" s="225">
        <v>123</v>
      </c>
      <c r="E15" s="225">
        <v>111.7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R15" s="232">
        <f t="shared" si="0"/>
        <v>106.2</v>
      </c>
      <c r="S15" s="232">
        <f t="shared" si="1"/>
        <v>104.5</v>
      </c>
      <c r="T15" s="229">
        <v>0</v>
      </c>
    </row>
    <row r="16" spans="1:22">
      <c r="A16" s="2"/>
      <c r="B16" s="29">
        <v>12</v>
      </c>
      <c r="C16" s="13" t="s">
        <v>131</v>
      </c>
      <c r="D16" s="225">
        <v>112.9</v>
      </c>
      <c r="E16" s="225">
        <v>108.2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R16" s="232">
        <f t="shared" si="0"/>
        <v>106.2</v>
      </c>
      <c r="S16" s="232">
        <f t="shared" si="1"/>
        <v>104.5</v>
      </c>
      <c r="T16" s="229">
        <v>0</v>
      </c>
    </row>
    <row r="17" spans="1:20">
      <c r="A17" s="2"/>
      <c r="B17" s="29">
        <v>13</v>
      </c>
      <c r="C17" s="13" t="s">
        <v>132</v>
      </c>
      <c r="D17" s="225">
        <v>119.6</v>
      </c>
      <c r="E17" s="225">
        <v>106.3</v>
      </c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R17" s="232">
        <f t="shared" si="0"/>
        <v>106.2</v>
      </c>
      <c r="S17" s="232">
        <f t="shared" si="1"/>
        <v>104.5</v>
      </c>
      <c r="T17" s="229">
        <v>0</v>
      </c>
    </row>
    <row r="18" spans="1:20">
      <c r="A18" s="2"/>
      <c r="B18" s="29">
        <v>14</v>
      </c>
      <c r="C18" s="13" t="s">
        <v>133</v>
      </c>
      <c r="D18" s="225">
        <v>114.2</v>
      </c>
      <c r="E18" s="225">
        <v>106.5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R18" s="232">
        <f t="shared" si="0"/>
        <v>106.2</v>
      </c>
      <c r="S18" s="232">
        <f t="shared" si="1"/>
        <v>104.5</v>
      </c>
      <c r="T18" s="229">
        <v>0</v>
      </c>
    </row>
    <row r="19" spans="1:20">
      <c r="A19" s="2"/>
      <c r="B19" s="29">
        <v>15</v>
      </c>
      <c r="C19" s="13" t="s">
        <v>134</v>
      </c>
      <c r="D19" s="225">
        <v>107</v>
      </c>
      <c r="E19" s="225">
        <v>110.7</v>
      </c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R19" s="232">
        <f t="shared" si="0"/>
        <v>106.2</v>
      </c>
      <c r="S19" s="232">
        <f t="shared" si="1"/>
        <v>104.5</v>
      </c>
      <c r="T19" s="229">
        <v>0</v>
      </c>
    </row>
    <row r="20" spans="1:20">
      <c r="A20" s="2"/>
      <c r="B20" s="29">
        <v>16</v>
      </c>
      <c r="C20" s="13" t="s">
        <v>62</v>
      </c>
      <c r="D20" s="225">
        <v>101.6</v>
      </c>
      <c r="E20" s="225">
        <v>103.1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R20" s="232">
        <f t="shared" si="0"/>
        <v>106.2</v>
      </c>
      <c r="S20" s="232">
        <f t="shared" si="1"/>
        <v>104.5</v>
      </c>
      <c r="T20" s="229">
        <v>0</v>
      </c>
    </row>
    <row r="21" spans="1:20">
      <c r="A21" s="2"/>
      <c r="B21" s="29">
        <v>17</v>
      </c>
      <c r="C21" s="13" t="s">
        <v>135</v>
      </c>
      <c r="D21" s="225">
        <v>114.3</v>
      </c>
      <c r="E21" s="225">
        <v>104.4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R21" s="232">
        <f t="shared" si="0"/>
        <v>106.2</v>
      </c>
      <c r="S21" s="232">
        <f t="shared" si="1"/>
        <v>104.5</v>
      </c>
      <c r="T21" s="229">
        <v>0</v>
      </c>
    </row>
    <row r="22" spans="1:20">
      <c r="A22" s="2"/>
      <c r="B22" s="29">
        <v>18</v>
      </c>
      <c r="C22" s="13" t="s">
        <v>63</v>
      </c>
      <c r="D22" s="225">
        <v>116.8</v>
      </c>
      <c r="E22" s="225">
        <v>108.9</v>
      </c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R22" s="232">
        <f t="shared" si="0"/>
        <v>106.2</v>
      </c>
      <c r="S22" s="232">
        <f t="shared" si="1"/>
        <v>104.5</v>
      </c>
      <c r="T22" s="229">
        <v>0</v>
      </c>
    </row>
    <row r="23" spans="1:20">
      <c r="A23" s="2"/>
      <c r="B23" s="29">
        <v>19</v>
      </c>
      <c r="C23" s="13" t="s">
        <v>136</v>
      </c>
      <c r="D23" s="225">
        <v>182.5</v>
      </c>
      <c r="E23" s="225">
        <v>133.69999999999999</v>
      </c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R23" s="232">
        <f t="shared" si="0"/>
        <v>106.2</v>
      </c>
      <c r="S23" s="232">
        <f t="shared" si="1"/>
        <v>104.5</v>
      </c>
      <c r="T23" s="229">
        <v>0</v>
      </c>
    </row>
    <row r="24" spans="1:20">
      <c r="A24" s="2"/>
      <c r="B24" s="29">
        <v>20</v>
      </c>
      <c r="C24" s="13" t="s">
        <v>137</v>
      </c>
      <c r="D24" s="225">
        <v>116.8</v>
      </c>
      <c r="E24" s="225">
        <v>111.8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R24" s="232">
        <f t="shared" si="0"/>
        <v>106.2</v>
      </c>
      <c r="S24" s="232">
        <f t="shared" si="1"/>
        <v>104.5</v>
      </c>
      <c r="T24" s="229">
        <v>0</v>
      </c>
    </row>
    <row r="25" spans="1:20">
      <c r="A25" s="2"/>
      <c r="B25" s="29">
        <v>21</v>
      </c>
      <c r="C25" s="13" t="s">
        <v>138</v>
      </c>
      <c r="D25" s="225">
        <v>113.5</v>
      </c>
      <c r="E25" s="225">
        <v>107.6</v>
      </c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R25" s="232">
        <f t="shared" si="0"/>
        <v>106.2</v>
      </c>
      <c r="S25" s="232">
        <f t="shared" si="1"/>
        <v>104.5</v>
      </c>
      <c r="T25" s="229">
        <v>0</v>
      </c>
    </row>
    <row r="26" spans="1:20">
      <c r="A26" s="2"/>
      <c r="B26" s="29">
        <v>22</v>
      </c>
      <c r="C26" s="13" t="s">
        <v>64</v>
      </c>
      <c r="D26" s="225">
        <v>115</v>
      </c>
      <c r="E26" s="225">
        <v>113.8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R26" s="232">
        <f t="shared" si="0"/>
        <v>106.2</v>
      </c>
      <c r="S26" s="232">
        <f t="shared" si="1"/>
        <v>104.5</v>
      </c>
      <c r="T26" s="229">
        <v>0</v>
      </c>
    </row>
    <row r="27" spans="1:20">
      <c r="A27" s="2"/>
      <c r="B27" s="29">
        <v>23</v>
      </c>
      <c r="C27" s="13" t="s">
        <v>139</v>
      </c>
      <c r="D27" s="225">
        <v>122</v>
      </c>
      <c r="E27" s="225">
        <v>114.6</v>
      </c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R27" s="232">
        <f t="shared" si="0"/>
        <v>106.2</v>
      </c>
      <c r="S27" s="232">
        <f t="shared" si="1"/>
        <v>104.5</v>
      </c>
      <c r="T27" s="229">
        <v>0</v>
      </c>
    </row>
    <row r="28" spans="1:20">
      <c r="A28" s="2"/>
      <c r="B28" s="29">
        <v>24</v>
      </c>
      <c r="C28" s="13" t="s">
        <v>140</v>
      </c>
      <c r="D28" s="225">
        <v>107.8</v>
      </c>
      <c r="E28" s="225">
        <v>104.1</v>
      </c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R28" s="232">
        <f t="shared" si="0"/>
        <v>106.2</v>
      </c>
      <c r="S28" s="232">
        <f t="shared" si="1"/>
        <v>104.5</v>
      </c>
      <c r="T28" s="229">
        <v>0</v>
      </c>
    </row>
    <row r="29" spans="1:20">
      <c r="A29" s="2"/>
      <c r="B29" s="29">
        <v>25</v>
      </c>
      <c r="C29" s="13" t="s">
        <v>141</v>
      </c>
      <c r="D29" s="225">
        <v>105.1</v>
      </c>
      <c r="E29" s="225">
        <v>107.8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R29" s="232">
        <f t="shared" si="0"/>
        <v>106.2</v>
      </c>
      <c r="S29" s="232">
        <f t="shared" si="1"/>
        <v>104.5</v>
      </c>
      <c r="T29" s="229">
        <v>0</v>
      </c>
    </row>
    <row r="30" spans="1:20">
      <c r="A30" s="2"/>
      <c r="B30" s="29">
        <v>26</v>
      </c>
      <c r="C30" s="13" t="s">
        <v>36</v>
      </c>
      <c r="D30" s="225">
        <v>104.7</v>
      </c>
      <c r="E30" s="225">
        <v>103.5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R30" s="232">
        <f t="shared" si="0"/>
        <v>106.2</v>
      </c>
      <c r="S30" s="232">
        <f t="shared" si="1"/>
        <v>104.5</v>
      </c>
      <c r="T30" s="229">
        <v>0</v>
      </c>
    </row>
    <row r="31" spans="1:20">
      <c r="A31" s="2"/>
      <c r="B31" s="29">
        <v>27</v>
      </c>
      <c r="C31" s="13" t="s">
        <v>37</v>
      </c>
      <c r="D31" s="225">
        <v>114.8</v>
      </c>
      <c r="E31" s="225">
        <v>115.1</v>
      </c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R31" s="232">
        <f t="shared" si="0"/>
        <v>106.2</v>
      </c>
      <c r="S31" s="232">
        <f t="shared" si="1"/>
        <v>104.5</v>
      </c>
      <c r="T31" s="229">
        <v>0</v>
      </c>
    </row>
    <row r="32" spans="1:20">
      <c r="A32" s="2"/>
      <c r="B32" s="29">
        <v>28</v>
      </c>
      <c r="C32" s="13" t="s">
        <v>38</v>
      </c>
      <c r="D32" s="225">
        <v>103.4</v>
      </c>
      <c r="E32" s="225">
        <v>97.7</v>
      </c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R32" s="232">
        <f t="shared" si="0"/>
        <v>106.2</v>
      </c>
      <c r="S32" s="232">
        <f t="shared" si="1"/>
        <v>104.5</v>
      </c>
      <c r="T32" s="229">
        <v>0</v>
      </c>
    </row>
    <row r="33" spans="1:20">
      <c r="A33" s="2"/>
      <c r="B33" s="29">
        <v>29</v>
      </c>
      <c r="C33" s="13" t="s">
        <v>39</v>
      </c>
      <c r="D33" s="225">
        <v>100.9</v>
      </c>
      <c r="E33" s="225">
        <v>105.6</v>
      </c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R33" s="232">
        <f t="shared" si="0"/>
        <v>106.2</v>
      </c>
      <c r="S33" s="232">
        <f t="shared" si="1"/>
        <v>104.5</v>
      </c>
      <c r="T33" s="229">
        <v>0</v>
      </c>
    </row>
    <row r="34" spans="1:20">
      <c r="A34" s="2"/>
      <c r="B34" s="29">
        <v>30</v>
      </c>
      <c r="C34" s="13" t="s">
        <v>40</v>
      </c>
      <c r="D34" s="225">
        <v>105.6</v>
      </c>
      <c r="E34" s="225">
        <v>105.1</v>
      </c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R34" s="232">
        <f t="shared" si="0"/>
        <v>106.2</v>
      </c>
      <c r="S34" s="232">
        <f t="shared" si="1"/>
        <v>104.5</v>
      </c>
      <c r="T34" s="229">
        <v>0</v>
      </c>
    </row>
    <row r="35" spans="1:20">
      <c r="A35" s="2"/>
      <c r="B35" s="29">
        <v>31</v>
      </c>
      <c r="C35" s="13" t="s">
        <v>41</v>
      </c>
      <c r="D35" s="225">
        <v>96.4</v>
      </c>
      <c r="E35" s="225">
        <v>94.8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R35" s="232">
        <f t="shared" si="0"/>
        <v>106.2</v>
      </c>
      <c r="S35" s="232">
        <f t="shared" si="1"/>
        <v>104.5</v>
      </c>
      <c r="T35" s="229">
        <v>0</v>
      </c>
    </row>
    <row r="36" spans="1:20">
      <c r="A36" s="2"/>
      <c r="B36" s="29">
        <v>32</v>
      </c>
      <c r="C36" s="13" t="s">
        <v>42</v>
      </c>
      <c r="D36" s="225">
        <v>105.8</v>
      </c>
      <c r="E36" s="225">
        <v>102.8</v>
      </c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R36" s="232">
        <f t="shared" si="0"/>
        <v>106.2</v>
      </c>
      <c r="S36" s="232">
        <f t="shared" si="1"/>
        <v>104.5</v>
      </c>
      <c r="T36" s="229">
        <v>0</v>
      </c>
    </row>
    <row r="37" spans="1:20">
      <c r="A37" s="2"/>
      <c r="B37" s="29">
        <v>33</v>
      </c>
      <c r="C37" s="13" t="s">
        <v>43</v>
      </c>
      <c r="D37" s="225">
        <v>101.8</v>
      </c>
      <c r="E37" s="225">
        <v>101.3</v>
      </c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R37" s="232">
        <f t="shared" si="0"/>
        <v>106.2</v>
      </c>
      <c r="S37" s="232">
        <f t="shared" si="1"/>
        <v>104.5</v>
      </c>
      <c r="T37" s="229">
        <v>0</v>
      </c>
    </row>
    <row r="38" spans="1:20">
      <c r="A38" s="2"/>
      <c r="B38" s="29">
        <v>34</v>
      </c>
      <c r="C38" s="13" t="s">
        <v>45</v>
      </c>
      <c r="D38" s="225">
        <v>112.1</v>
      </c>
      <c r="E38" s="225">
        <v>115.5</v>
      </c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R38" s="232">
        <f t="shared" si="0"/>
        <v>106.2</v>
      </c>
      <c r="S38" s="232">
        <f t="shared" si="1"/>
        <v>104.5</v>
      </c>
      <c r="T38" s="229">
        <v>0</v>
      </c>
    </row>
    <row r="39" spans="1:20">
      <c r="A39" s="2"/>
      <c r="B39" s="29">
        <v>35</v>
      </c>
      <c r="C39" s="13" t="s">
        <v>2</v>
      </c>
      <c r="D39" s="225">
        <v>99.2</v>
      </c>
      <c r="E39" s="225">
        <v>97.3</v>
      </c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R39" s="232">
        <f t="shared" si="0"/>
        <v>106.2</v>
      </c>
      <c r="S39" s="232">
        <f t="shared" si="1"/>
        <v>104.5</v>
      </c>
      <c r="T39" s="229">
        <v>0</v>
      </c>
    </row>
    <row r="40" spans="1:20">
      <c r="A40" s="2"/>
      <c r="B40" s="29">
        <v>36</v>
      </c>
      <c r="C40" s="13" t="s">
        <v>3</v>
      </c>
      <c r="D40" s="225">
        <v>80.3</v>
      </c>
      <c r="E40" s="225">
        <v>90</v>
      </c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R40" s="232">
        <f t="shared" si="0"/>
        <v>106.2</v>
      </c>
      <c r="S40" s="232">
        <f t="shared" si="1"/>
        <v>104.5</v>
      </c>
      <c r="T40" s="229">
        <v>0</v>
      </c>
    </row>
    <row r="41" spans="1:20">
      <c r="A41" s="2"/>
      <c r="B41" s="29">
        <v>37</v>
      </c>
      <c r="C41" s="13" t="s">
        <v>4</v>
      </c>
      <c r="D41" s="225">
        <v>88.8</v>
      </c>
      <c r="E41" s="225">
        <v>93.8</v>
      </c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R41" s="232">
        <f t="shared" si="0"/>
        <v>106.2</v>
      </c>
      <c r="S41" s="232">
        <f t="shared" si="1"/>
        <v>104.5</v>
      </c>
      <c r="T41" s="229">
        <v>0</v>
      </c>
    </row>
    <row r="42" spans="1:20">
      <c r="A42" s="2"/>
      <c r="B42" s="29">
        <v>38</v>
      </c>
      <c r="C42" s="191" t="s">
        <v>46</v>
      </c>
      <c r="D42" s="225">
        <v>111.5</v>
      </c>
      <c r="E42" s="225">
        <v>105.3</v>
      </c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R42" s="232">
        <f t="shared" si="0"/>
        <v>106.2</v>
      </c>
      <c r="S42" s="232">
        <f t="shared" si="1"/>
        <v>104.5</v>
      </c>
      <c r="T42" s="229">
        <v>0</v>
      </c>
    </row>
    <row r="43" spans="1:20">
      <c r="A43" s="2"/>
      <c r="B43" s="29">
        <v>39</v>
      </c>
      <c r="C43" s="191" t="s">
        <v>9</v>
      </c>
      <c r="D43" s="225">
        <v>93.2</v>
      </c>
      <c r="E43" s="225">
        <v>96.2</v>
      </c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R43" s="232">
        <f t="shared" si="0"/>
        <v>106.2</v>
      </c>
      <c r="S43" s="232">
        <f t="shared" si="1"/>
        <v>104.5</v>
      </c>
      <c r="T43" s="229">
        <v>0</v>
      </c>
    </row>
    <row r="44" spans="1:20">
      <c r="A44" s="2"/>
      <c r="B44" s="29">
        <v>40</v>
      </c>
      <c r="C44" s="191" t="s">
        <v>47</v>
      </c>
      <c r="D44" s="225">
        <v>106.9</v>
      </c>
      <c r="E44" s="225">
        <v>112.3</v>
      </c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R44" s="232">
        <f t="shared" si="0"/>
        <v>106.2</v>
      </c>
      <c r="S44" s="232">
        <f t="shared" si="1"/>
        <v>104.5</v>
      </c>
      <c r="T44" s="229">
        <v>0</v>
      </c>
    </row>
    <row r="45" spans="1:20">
      <c r="A45" s="2"/>
      <c r="B45" s="29">
        <v>41</v>
      </c>
      <c r="C45" s="191" t="s">
        <v>14</v>
      </c>
      <c r="D45" s="225">
        <v>110.4</v>
      </c>
      <c r="E45" s="225">
        <v>109.2</v>
      </c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R45" s="232">
        <f t="shared" si="0"/>
        <v>106.2</v>
      </c>
      <c r="S45" s="232">
        <f t="shared" si="1"/>
        <v>104.5</v>
      </c>
      <c r="T45" s="229">
        <v>0</v>
      </c>
    </row>
    <row r="46" spans="1:20">
      <c r="A46" s="2"/>
      <c r="B46" s="29">
        <v>42</v>
      </c>
      <c r="C46" s="191" t="s">
        <v>15</v>
      </c>
      <c r="D46" s="225">
        <v>90.1</v>
      </c>
      <c r="E46" s="225">
        <v>97.8</v>
      </c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R46" s="232">
        <f t="shared" si="0"/>
        <v>106.2</v>
      </c>
      <c r="S46" s="232">
        <f t="shared" si="1"/>
        <v>104.5</v>
      </c>
      <c r="T46" s="229">
        <v>0</v>
      </c>
    </row>
    <row r="47" spans="1:20">
      <c r="A47" s="2"/>
      <c r="B47" s="29">
        <v>43</v>
      </c>
      <c r="C47" s="191" t="s">
        <v>10</v>
      </c>
      <c r="D47" s="225">
        <v>88.6</v>
      </c>
      <c r="E47" s="225">
        <v>91.4</v>
      </c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R47" s="232">
        <f t="shared" si="0"/>
        <v>106.2</v>
      </c>
      <c r="S47" s="232">
        <f t="shared" si="1"/>
        <v>104.5</v>
      </c>
      <c r="T47" s="229">
        <v>0</v>
      </c>
    </row>
    <row r="48" spans="1:20">
      <c r="A48" s="2"/>
      <c r="B48" s="29">
        <v>44</v>
      </c>
      <c r="C48" s="191" t="s">
        <v>22</v>
      </c>
      <c r="D48" s="225">
        <v>103</v>
      </c>
      <c r="E48" s="225">
        <v>102.4</v>
      </c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R48" s="232">
        <f t="shared" si="0"/>
        <v>106.2</v>
      </c>
      <c r="S48" s="232">
        <f t="shared" si="1"/>
        <v>104.5</v>
      </c>
      <c r="T48" s="229">
        <v>0</v>
      </c>
    </row>
    <row r="49" spans="1:20">
      <c r="A49" s="2"/>
      <c r="B49" s="29">
        <v>45</v>
      </c>
      <c r="C49" s="191" t="s">
        <v>48</v>
      </c>
      <c r="D49" s="225">
        <v>112.6</v>
      </c>
      <c r="E49" s="225">
        <v>111.7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R49" s="232">
        <f t="shared" si="0"/>
        <v>106.2</v>
      </c>
      <c r="S49" s="232">
        <f t="shared" si="1"/>
        <v>104.5</v>
      </c>
      <c r="T49" s="229">
        <v>0</v>
      </c>
    </row>
    <row r="50" spans="1:20">
      <c r="A50" s="2"/>
      <c r="B50" s="29">
        <v>46</v>
      </c>
      <c r="C50" s="191" t="s">
        <v>26</v>
      </c>
      <c r="D50" s="225">
        <v>96.1</v>
      </c>
      <c r="E50" s="225">
        <v>106.4</v>
      </c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R50" s="232">
        <f t="shared" si="0"/>
        <v>106.2</v>
      </c>
      <c r="S50" s="232">
        <f t="shared" si="1"/>
        <v>104.5</v>
      </c>
      <c r="T50" s="229">
        <v>0</v>
      </c>
    </row>
    <row r="51" spans="1:20">
      <c r="B51" s="29">
        <v>47</v>
      </c>
      <c r="C51" s="191" t="s">
        <v>16</v>
      </c>
      <c r="D51" s="225">
        <v>105</v>
      </c>
      <c r="E51" s="225">
        <v>104.6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R51" s="232">
        <f t="shared" si="0"/>
        <v>106.2</v>
      </c>
      <c r="S51" s="232">
        <f t="shared" si="1"/>
        <v>104.5</v>
      </c>
      <c r="T51" s="229">
        <v>0</v>
      </c>
    </row>
    <row r="52" spans="1:20">
      <c r="B52" s="29">
        <v>48</v>
      </c>
      <c r="C52" s="191" t="s">
        <v>27</v>
      </c>
      <c r="D52" s="225">
        <v>91.4</v>
      </c>
      <c r="E52" s="225">
        <v>93.7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R52" s="232">
        <f t="shared" si="0"/>
        <v>106.2</v>
      </c>
      <c r="S52" s="232">
        <f t="shared" si="1"/>
        <v>104.5</v>
      </c>
      <c r="T52" s="229">
        <v>0</v>
      </c>
    </row>
    <row r="53" spans="1:20">
      <c r="B53" s="29">
        <v>49</v>
      </c>
      <c r="C53" s="191" t="s">
        <v>28</v>
      </c>
      <c r="D53" s="225">
        <v>109</v>
      </c>
      <c r="E53" s="225">
        <v>112.2</v>
      </c>
      <c r="R53" s="232">
        <f t="shared" si="0"/>
        <v>106.2</v>
      </c>
      <c r="S53" s="232">
        <f t="shared" si="1"/>
        <v>104.5</v>
      </c>
      <c r="T53" s="229">
        <v>0</v>
      </c>
    </row>
    <row r="54" spans="1:20">
      <c r="B54" s="29">
        <v>50</v>
      </c>
      <c r="C54" s="191" t="s">
        <v>17</v>
      </c>
      <c r="D54" s="225">
        <v>105.4</v>
      </c>
      <c r="E54" s="225">
        <v>106.1</v>
      </c>
      <c r="R54" s="232">
        <f t="shared" si="0"/>
        <v>106.2</v>
      </c>
      <c r="S54" s="232">
        <f t="shared" si="1"/>
        <v>104.5</v>
      </c>
      <c r="T54" s="229">
        <v>0</v>
      </c>
    </row>
    <row r="55" spans="1:20">
      <c r="B55" s="29">
        <v>51</v>
      </c>
      <c r="C55" s="191" t="s">
        <v>49</v>
      </c>
      <c r="D55" s="225">
        <v>100.9</v>
      </c>
      <c r="E55" s="225">
        <v>104.7</v>
      </c>
      <c r="R55" s="232">
        <f t="shared" si="0"/>
        <v>106.2</v>
      </c>
      <c r="S55" s="232">
        <f t="shared" si="1"/>
        <v>104.5</v>
      </c>
      <c r="T55" s="229">
        <v>0</v>
      </c>
    </row>
    <row r="56" spans="1:20">
      <c r="B56" s="29">
        <v>52</v>
      </c>
      <c r="C56" s="191" t="s">
        <v>5</v>
      </c>
      <c r="D56" s="225">
        <v>84.2</v>
      </c>
      <c r="E56" s="225">
        <v>86.1</v>
      </c>
      <c r="R56" s="232">
        <f t="shared" si="0"/>
        <v>106.2</v>
      </c>
      <c r="S56" s="232">
        <f t="shared" si="1"/>
        <v>104.5</v>
      </c>
      <c r="T56" s="229">
        <v>0</v>
      </c>
    </row>
    <row r="57" spans="1:20">
      <c r="B57" s="29">
        <v>53</v>
      </c>
      <c r="C57" s="191" t="s">
        <v>23</v>
      </c>
      <c r="D57" s="225">
        <v>111.1</v>
      </c>
      <c r="E57" s="225">
        <v>107.4</v>
      </c>
      <c r="R57" s="232">
        <f t="shared" si="0"/>
        <v>106.2</v>
      </c>
      <c r="S57" s="232">
        <f t="shared" si="1"/>
        <v>104.5</v>
      </c>
      <c r="T57" s="229">
        <v>0</v>
      </c>
    </row>
    <row r="58" spans="1:20">
      <c r="B58" s="29">
        <v>54</v>
      </c>
      <c r="C58" s="191" t="s">
        <v>29</v>
      </c>
      <c r="D58" s="225">
        <v>105.6</v>
      </c>
      <c r="E58" s="225">
        <v>101.8</v>
      </c>
      <c r="R58" s="232">
        <f t="shared" si="0"/>
        <v>106.2</v>
      </c>
      <c r="S58" s="232">
        <f t="shared" si="1"/>
        <v>104.5</v>
      </c>
      <c r="T58" s="229">
        <v>0</v>
      </c>
    </row>
    <row r="59" spans="1:20">
      <c r="B59" s="29">
        <v>55</v>
      </c>
      <c r="C59" s="191" t="s">
        <v>18</v>
      </c>
      <c r="D59" s="225">
        <v>116</v>
      </c>
      <c r="E59" s="225">
        <v>116.3</v>
      </c>
      <c r="R59" s="232">
        <f t="shared" si="0"/>
        <v>106.2</v>
      </c>
      <c r="S59" s="232">
        <f t="shared" si="1"/>
        <v>104.5</v>
      </c>
      <c r="T59" s="229">
        <v>0</v>
      </c>
    </row>
    <row r="60" spans="1:20">
      <c r="B60" s="29">
        <v>56</v>
      </c>
      <c r="C60" s="191" t="s">
        <v>11</v>
      </c>
      <c r="D60" s="225">
        <v>103.6</v>
      </c>
      <c r="E60" s="225">
        <v>100.6</v>
      </c>
      <c r="R60" s="232">
        <f t="shared" si="0"/>
        <v>106.2</v>
      </c>
      <c r="S60" s="232">
        <f t="shared" si="1"/>
        <v>104.5</v>
      </c>
      <c r="T60" s="229">
        <v>0</v>
      </c>
    </row>
    <row r="61" spans="1:20">
      <c r="B61" s="29">
        <v>57</v>
      </c>
      <c r="C61" s="191" t="s">
        <v>50</v>
      </c>
      <c r="D61" s="225">
        <v>99.8</v>
      </c>
      <c r="E61" s="225">
        <v>99.4</v>
      </c>
      <c r="R61" s="232">
        <f t="shared" si="0"/>
        <v>106.2</v>
      </c>
      <c r="S61" s="232">
        <f t="shared" si="1"/>
        <v>104.5</v>
      </c>
      <c r="T61" s="229">
        <v>0</v>
      </c>
    </row>
    <row r="62" spans="1:20">
      <c r="B62" s="29">
        <v>58</v>
      </c>
      <c r="C62" s="191" t="s">
        <v>30</v>
      </c>
      <c r="D62" s="225">
        <v>105.1</v>
      </c>
      <c r="E62" s="225">
        <v>107.8</v>
      </c>
      <c r="R62" s="232">
        <f t="shared" si="0"/>
        <v>106.2</v>
      </c>
      <c r="S62" s="232">
        <f t="shared" si="1"/>
        <v>104.5</v>
      </c>
      <c r="T62" s="229">
        <v>0</v>
      </c>
    </row>
    <row r="63" spans="1:20">
      <c r="B63" s="29">
        <v>59</v>
      </c>
      <c r="C63" s="191" t="s">
        <v>24</v>
      </c>
      <c r="D63" s="225">
        <v>105.4</v>
      </c>
      <c r="E63" s="225">
        <v>108</v>
      </c>
      <c r="R63" s="232">
        <f t="shared" si="0"/>
        <v>106.2</v>
      </c>
      <c r="S63" s="232">
        <f t="shared" si="1"/>
        <v>104.5</v>
      </c>
      <c r="T63" s="229">
        <v>0</v>
      </c>
    </row>
    <row r="64" spans="1:20">
      <c r="B64" s="29">
        <v>60</v>
      </c>
      <c r="C64" s="191" t="s">
        <v>51</v>
      </c>
      <c r="D64" s="225">
        <v>107.1</v>
      </c>
      <c r="E64" s="225">
        <v>106.3</v>
      </c>
      <c r="R64" s="232">
        <f>$D$79</f>
        <v>106.2</v>
      </c>
      <c r="S64" s="232">
        <f>$E$79</f>
        <v>104.5</v>
      </c>
      <c r="T64" s="229">
        <v>0</v>
      </c>
    </row>
    <row r="65" spans="2:20">
      <c r="B65" s="29">
        <v>61</v>
      </c>
      <c r="C65" s="191" t="s">
        <v>19</v>
      </c>
      <c r="D65" s="225">
        <v>93.2</v>
      </c>
      <c r="E65" s="225">
        <v>97.5</v>
      </c>
      <c r="R65" s="232">
        <f t="shared" si="0"/>
        <v>106.2</v>
      </c>
      <c r="S65" s="232">
        <f t="shared" si="1"/>
        <v>104.5</v>
      </c>
      <c r="T65" s="229">
        <v>0</v>
      </c>
    </row>
    <row r="66" spans="2:20">
      <c r="B66" s="29">
        <v>62</v>
      </c>
      <c r="C66" s="191" t="s">
        <v>20</v>
      </c>
      <c r="D66" s="225">
        <v>88.7</v>
      </c>
      <c r="E66" s="225">
        <v>97.1</v>
      </c>
      <c r="R66" s="232">
        <f t="shared" si="0"/>
        <v>106.2</v>
      </c>
      <c r="S66" s="232">
        <f t="shared" si="1"/>
        <v>104.5</v>
      </c>
      <c r="T66" s="229">
        <v>0</v>
      </c>
    </row>
    <row r="67" spans="2:20">
      <c r="B67" s="29">
        <v>63</v>
      </c>
      <c r="C67" s="191" t="s">
        <v>31</v>
      </c>
      <c r="D67" s="225">
        <v>96.9</v>
      </c>
      <c r="E67" s="225">
        <v>87.8</v>
      </c>
      <c r="R67" s="232">
        <f t="shared" si="0"/>
        <v>106.2</v>
      </c>
      <c r="S67" s="232">
        <f t="shared" si="1"/>
        <v>104.5</v>
      </c>
      <c r="T67" s="229">
        <v>0</v>
      </c>
    </row>
    <row r="68" spans="2:20">
      <c r="B68" s="29">
        <v>64</v>
      </c>
      <c r="C68" s="191" t="s">
        <v>52</v>
      </c>
      <c r="D68" s="225">
        <v>102</v>
      </c>
      <c r="E68" s="225">
        <v>108.9</v>
      </c>
      <c r="R68" s="232">
        <f t="shared" si="0"/>
        <v>106.2</v>
      </c>
      <c r="S68" s="232">
        <f t="shared" si="1"/>
        <v>104.5</v>
      </c>
      <c r="T68" s="229">
        <v>0</v>
      </c>
    </row>
    <row r="69" spans="2:20">
      <c r="B69" s="29">
        <v>65</v>
      </c>
      <c r="C69" s="191" t="s">
        <v>12</v>
      </c>
      <c r="D69" s="225">
        <v>89</v>
      </c>
      <c r="E69" s="225">
        <v>100.3</v>
      </c>
      <c r="R69" s="232">
        <f t="shared" ref="R69:R78" si="2">$D$79</f>
        <v>106.2</v>
      </c>
      <c r="S69" s="232">
        <f t="shared" ref="S69:S78" si="3">$E$79</f>
        <v>104.5</v>
      </c>
      <c r="T69" s="229">
        <v>0</v>
      </c>
    </row>
    <row r="70" spans="2:20">
      <c r="B70" s="29">
        <v>66</v>
      </c>
      <c r="C70" s="191" t="s">
        <v>6</v>
      </c>
      <c r="D70" s="225">
        <v>80</v>
      </c>
      <c r="E70" s="225">
        <v>100.2</v>
      </c>
      <c r="R70" s="232">
        <f t="shared" si="2"/>
        <v>106.2</v>
      </c>
      <c r="S70" s="232">
        <f t="shared" si="3"/>
        <v>104.5</v>
      </c>
      <c r="T70" s="229">
        <v>0</v>
      </c>
    </row>
    <row r="71" spans="2:20">
      <c r="B71" s="29">
        <v>67</v>
      </c>
      <c r="C71" s="191" t="s">
        <v>7</v>
      </c>
      <c r="D71" s="225">
        <v>109.8</v>
      </c>
      <c r="E71" s="225">
        <v>105.1</v>
      </c>
      <c r="R71" s="232">
        <f t="shared" si="2"/>
        <v>106.2</v>
      </c>
      <c r="S71" s="232">
        <f t="shared" si="3"/>
        <v>104.5</v>
      </c>
      <c r="T71" s="229">
        <v>0</v>
      </c>
    </row>
    <row r="72" spans="2:20">
      <c r="B72" s="29">
        <v>68</v>
      </c>
      <c r="C72" s="191" t="s">
        <v>53</v>
      </c>
      <c r="D72" s="225">
        <v>104.4</v>
      </c>
      <c r="E72" s="225">
        <v>95.8</v>
      </c>
      <c r="R72" s="232">
        <f t="shared" si="2"/>
        <v>106.2</v>
      </c>
      <c r="S72" s="232">
        <f t="shared" si="3"/>
        <v>104.5</v>
      </c>
      <c r="T72" s="229">
        <v>0</v>
      </c>
    </row>
    <row r="73" spans="2:20">
      <c r="B73" s="29">
        <v>69</v>
      </c>
      <c r="C73" s="191" t="s">
        <v>54</v>
      </c>
      <c r="D73" s="225">
        <v>91.7</v>
      </c>
      <c r="E73" s="225">
        <v>96.3</v>
      </c>
      <c r="R73" s="232">
        <f t="shared" si="2"/>
        <v>106.2</v>
      </c>
      <c r="S73" s="232">
        <f t="shared" si="3"/>
        <v>104.5</v>
      </c>
      <c r="T73" s="229">
        <v>0</v>
      </c>
    </row>
    <row r="74" spans="2:20">
      <c r="B74" s="29">
        <v>70</v>
      </c>
      <c r="C74" s="191" t="s">
        <v>55</v>
      </c>
      <c r="D74" s="225">
        <v>122.6</v>
      </c>
      <c r="E74" s="225">
        <v>126.7</v>
      </c>
      <c r="R74" s="232">
        <f t="shared" si="2"/>
        <v>106.2</v>
      </c>
      <c r="S74" s="232">
        <f t="shared" si="3"/>
        <v>104.5</v>
      </c>
      <c r="T74" s="229">
        <v>0</v>
      </c>
    </row>
    <row r="75" spans="2:20">
      <c r="B75" s="29">
        <v>71</v>
      </c>
      <c r="C75" s="191" t="s">
        <v>56</v>
      </c>
      <c r="D75" s="225">
        <v>120.3</v>
      </c>
      <c r="E75" s="225">
        <v>116.9</v>
      </c>
      <c r="R75" s="232">
        <f t="shared" si="2"/>
        <v>106.2</v>
      </c>
      <c r="S75" s="232">
        <f t="shared" si="3"/>
        <v>104.5</v>
      </c>
      <c r="T75" s="229">
        <v>0</v>
      </c>
    </row>
    <row r="76" spans="2:20">
      <c r="B76" s="29">
        <v>72</v>
      </c>
      <c r="C76" s="191" t="s">
        <v>32</v>
      </c>
      <c r="D76" s="225">
        <v>93.4</v>
      </c>
      <c r="E76" s="225">
        <v>94.8</v>
      </c>
      <c r="R76" s="232">
        <f t="shared" si="2"/>
        <v>106.2</v>
      </c>
      <c r="S76" s="232">
        <f t="shared" si="3"/>
        <v>104.5</v>
      </c>
      <c r="T76" s="229">
        <v>0</v>
      </c>
    </row>
    <row r="77" spans="2:20">
      <c r="B77" s="29">
        <v>73</v>
      </c>
      <c r="C77" s="191" t="s">
        <v>33</v>
      </c>
      <c r="D77" s="225">
        <v>86</v>
      </c>
      <c r="E77" s="225">
        <v>96.9</v>
      </c>
      <c r="R77" s="232">
        <f t="shared" si="2"/>
        <v>106.2</v>
      </c>
      <c r="S77" s="232">
        <f t="shared" si="3"/>
        <v>104.5</v>
      </c>
      <c r="T77" s="229">
        <v>0</v>
      </c>
    </row>
    <row r="78" spans="2:20" ht="14.25" thickBot="1">
      <c r="B78" s="29">
        <v>74</v>
      </c>
      <c r="C78" s="191" t="s">
        <v>34</v>
      </c>
      <c r="D78" s="226">
        <v>103.6</v>
      </c>
      <c r="E78" s="226">
        <v>91.1</v>
      </c>
      <c r="R78" s="233">
        <f t="shared" si="2"/>
        <v>106.2</v>
      </c>
      <c r="S78" s="233">
        <f t="shared" si="3"/>
        <v>104.5</v>
      </c>
      <c r="T78" s="230">
        <v>999</v>
      </c>
    </row>
    <row r="79" spans="2:20" ht="14.25" thickTop="1">
      <c r="B79" s="264" t="s">
        <v>0</v>
      </c>
      <c r="C79" s="265"/>
      <c r="D79" s="227">
        <f>標準化死亡比!$C$4</f>
        <v>106.2</v>
      </c>
      <c r="E79" s="227">
        <f>標準化死亡比!$C$5</f>
        <v>104.5</v>
      </c>
    </row>
    <row r="80" spans="2:20">
      <c r="B80" s="69" t="s">
        <v>217</v>
      </c>
    </row>
  </sheetData>
  <mergeCells count="5">
    <mergeCell ref="B3:B4"/>
    <mergeCell ref="C3:C4"/>
    <mergeCell ref="D3:D4"/>
    <mergeCell ref="E3:E4"/>
    <mergeCell ref="B79:C79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10A5E-09DB-4234-8355-746816D88B77}">
  <dimension ref="A1:N45"/>
  <sheetViews>
    <sheetView showGridLines="0" zoomScaleNormal="100" zoomScaleSheetLayoutView="70" workbookViewId="0"/>
  </sheetViews>
  <sheetFormatPr defaultColWidth="9" defaultRowHeight="13.5"/>
  <cols>
    <col min="1" max="1" width="4.625" style="1" customWidth="1"/>
    <col min="2" max="2" width="11.375" style="1" customWidth="1"/>
    <col min="3" max="6" width="15.25" style="1" customWidth="1"/>
    <col min="7" max="9" width="9" style="1"/>
    <col min="10" max="10" width="17.125" style="1" bestFit="1" customWidth="1"/>
    <col min="11" max="16384" width="9" style="1"/>
  </cols>
  <sheetData>
    <row r="1" spans="1:14" ht="13.5" customHeight="1">
      <c r="A1" s="3" t="s">
        <v>163</v>
      </c>
      <c r="K1" s="64"/>
      <c r="L1" s="64"/>
      <c r="M1" s="64"/>
      <c r="N1" s="32"/>
    </row>
    <row r="2" spans="1:14" ht="17.25" customHeight="1">
      <c r="A2" s="1" t="s">
        <v>161</v>
      </c>
      <c r="B2" s="3"/>
      <c r="C2" s="3"/>
      <c r="D2" s="3"/>
      <c r="E2" s="3"/>
      <c r="F2" s="3"/>
      <c r="K2" s="32"/>
      <c r="L2" s="32"/>
      <c r="M2" s="32"/>
      <c r="N2" s="32"/>
    </row>
    <row r="3" spans="1:14" ht="42.75" customHeight="1">
      <c r="B3" s="243" t="s">
        <v>112</v>
      </c>
      <c r="C3" s="33" t="s">
        <v>166</v>
      </c>
      <c r="D3" s="34" t="s">
        <v>156</v>
      </c>
      <c r="E3" s="243" t="s">
        <v>113</v>
      </c>
      <c r="F3" s="243" t="s">
        <v>68</v>
      </c>
    </row>
    <row r="4" spans="1:14" ht="21" customHeight="1">
      <c r="B4" s="35" t="s">
        <v>99</v>
      </c>
      <c r="C4" s="82">
        <v>25793</v>
      </c>
      <c r="D4" s="80">
        <v>0.51200000000000001</v>
      </c>
      <c r="E4" s="81">
        <v>0.51700000000000002</v>
      </c>
      <c r="F4" s="81">
        <v>0.498</v>
      </c>
    </row>
    <row r="5" spans="1:14" ht="21" customHeight="1">
      <c r="B5" s="35" t="s">
        <v>97</v>
      </c>
      <c r="C5" s="82">
        <v>14610</v>
      </c>
      <c r="D5" s="80">
        <v>0.28999999999999998</v>
      </c>
      <c r="E5" s="81">
        <v>0.27800000000000002</v>
      </c>
      <c r="F5" s="81">
        <v>0.27800000000000002</v>
      </c>
    </row>
    <row r="6" spans="1:14" ht="21" customHeight="1">
      <c r="B6" s="35" t="s">
        <v>98</v>
      </c>
      <c r="C6" s="82">
        <v>5665</v>
      </c>
      <c r="D6" s="80">
        <v>0.112</v>
      </c>
      <c r="E6" s="81">
        <v>0.126</v>
      </c>
      <c r="F6" s="81">
        <v>0.14399999999999999</v>
      </c>
    </row>
    <row r="7" spans="1:14" ht="21" customHeight="1">
      <c r="B7" s="35" t="s">
        <v>114</v>
      </c>
      <c r="C7" s="82">
        <v>1465</v>
      </c>
      <c r="D7" s="80">
        <v>2.9000000000000001E-2</v>
      </c>
      <c r="E7" s="81">
        <v>2.9000000000000001E-2</v>
      </c>
      <c r="F7" s="81">
        <v>2.7E-2</v>
      </c>
    </row>
    <row r="8" spans="1:14" ht="21" customHeight="1">
      <c r="B8" s="35" t="s">
        <v>115</v>
      </c>
      <c r="C8" s="82">
        <v>1943</v>
      </c>
      <c r="D8" s="80">
        <v>3.9E-2</v>
      </c>
      <c r="E8" s="81">
        <v>3.2000000000000001E-2</v>
      </c>
      <c r="F8" s="81">
        <v>3.5000000000000003E-2</v>
      </c>
    </row>
    <row r="9" spans="1:14" ht="21" customHeight="1" thickBot="1">
      <c r="B9" s="36" t="s">
        <v>94</v>
      </c>
      <c r="C9" s="99">
        <v>922</v>
      </c>
      <c r="D9" s="80">
        <v>1.7999999999999999E-2</v>
      </c>
      <c r="E9" s="81">
        <v>1.7000000000000001E-2</v>
      </c>
      <c r="F9" s="81">
        <v>1.9E-2</v>
      </c>
    </row>
    <row r="10" spans="1:14" ht="21" customHeight="1" thickTop="1">
      <c r="B10" s="8" t="s">
        <v>75</v>
      </c>
      <c r="C10" s="100">
        <v>50398</v>
      </c>
      <c r="D10" s="101"/>
      <c r="E10" s="101"/>
      <c r="F10" s="101"/>
    </row>
    <row r="11" spans="1:14">
      <c r="B11" s="69" t="s">
        <v>217</v>
      </c>
      <c r="C11" s="3"/>
      <c r="D11" s="3"/>
      <c r="E11" s="3"/>
      <c r="F11" s="3"/>
    </row>
    <row r="12" spans="1:14">
      <c r="B12" s="69"/>
      <c r="C12" s="3"/>
      <c r="D12" s="3"/>
      <c r="E12" s="3"/>
      <c r="F12" s="3"/>
    </row>
    <row r="13" spans="1:14" ht="13.5" customHeight="1">
      <c r="A13" s="3" t="s">
        <v>163</v>
      </c>
      <c r="K13" s="64"/>
      <c r="L13" s="64"/>
      <c r="M13" s="64"/>
      <c r="N13" s="32"/>
    </row>
    <row r="14" spans="1:14" ht="13.5" customHeight="1">
      <c r="A14" s="1" t="s">
        <v>161</v>
      </c>
      <c r="B14" s="3"/>
      <c r="C14" s="3"/>
      <c r="D14" s="3"/>
      <c r="E14" s="3"/>
      <c r="F14" s="3"/>
      <c r="K14" s="64"/>
      <c r="L14" s="64"/>
      <c r="M14" s="64"/>
      <c r="N14" s="32"/>
    </row>
    <row r="15" spans="1:14">
      <c r="I15" s="1" t="s">
        <v>229</v>
      </c>
    </row>
    <row r="16" spans="1:14">
      <c r="I16" s="1" t="s">
        <v>219</v>
      </c>
    </row>
    <row r="17" spans="2:14">
      <c r="J17"/>
      <c r="K17" s="73"/>
      <c r="L17" s="73"/>
      <c r="M17" s="73"/>
      <c r="N17" s="73"/>
    </row>
    <row r="18" spans="2:14">
      <c r="B18" s="37"/>
      <c r="C18" s="37"/>
      <c r="D18" s="37"/>
      <c r="J18"/>
      <c r="K18" s="73"/>
      <c r="L18" s="73"/>
      <c r="M18" s="73"/>
      <c r="N18" s="73"/>
    </row>
    <row r="19" spans="2:14">
      <c r="B19" s="37"/>
      <c r="C19" s="37"/>
      <c r="D19" s="37"/>
      <c r="E19" s="37"/>
      <c r="F19" s="37"/>
      <c r="J19"/>
      <c r="K19"/>
      <c r="L19"/>
      <c r="M19"/>
      <c r="N19"/>
    </row>
    <row r="20" spans="2:14">
      <c r="B20" s="37"/>
      <c r="C20" s="37"/>
      <c r="D20" s="37"/>
      <c r="E20" s="37"/>
      <c r="F20" s="37"/>
      <c r="J20"/>
      <c r="K20" s="73"/>
      <c r="L20" s="73"/>
      <c r="M20" s="73"/>
      <c r="N20" s="73"/>
    </row>
    <row r="21" spans="2:14">
      <c r="J21"/>
      <c r="K21"/>
      <c r="L21"/>
      <c r="M21"/>
      <c r="N21"/>
    </row>
    <row r="22" spans="2:14">
      <c r="B22" s="37"/>
      <c r="J22"/>
      <c r="K22" s="73"/>
      <c r="L22" s="73"/>
      <c r="M22" s="73"/>
      <c r="N22" s="73"/>
    </row>
    <row r="23" spans="2:14">
      <c r="J23"/>
      <c r="K23"/>
      <c r="L23"/>
      <c r="M23"/>
      <c r="N23"/>
    </row>
    <row r="24" spans="2:14">
      <c r="J24"/>
      <c r="K24"/>
      <c r="L24"/>
      <c r="M24" s="73"/>
      <c r="N24" s="73"/>
    </row>
    <row r="25" spans="2:14">
      <c r="J25"/>
      <c r="K25"/>
      <c r="L25"/>
      <c r="M25"/>
      <c r="N25"/>
    </row>
    <row r="26" spans="2:14">
      <c r="J26"/>
      <c r="K26" s="73"/>
      <c r="L26" s="73"/>
      <c r="M26" s="73"/>
      <c r="N26" s="73"/>
    </row>
    <row r="27" spans="2:14">
      <c r="J27"/>
      <c r="K27"/>
      <c r="L27"/>
      <c r="M27"/>
      <c r="N27"/>
    </row>
    <row r="28" spans="2:14">
      <c r="J28"/>
      <c r="K28" s="73"/>
      <c r="L28" s="73"/>
      <c r="M28" s="73"/>
      <c r="N28" s="73"/>
    </row>
    <row r="29" spans="2:14">
      <c r="J29"/>
      <c r="K29"/>
      <c r="L29"/>
      <c r="M29"/>
      <c r="N29"/>
    </row>
    <row r="45" spans="2:2">
      <c r="B45" s="69" t="s">
        <v>217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orientation="portrait" r:id="rId1"/>
  <headerFooter>
    <oddHeader>&amp;R&amp;"ＭＳ 明朝,標準"&amp;12 1.基礎統計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26BD-6A4A-4C6D-B5BC-B7ED0EFDBFC7}">
  <dimension ref="A1:P18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customWidth="1"/>
    <col min="4" max="15" width="8.375" style="1" customWidth="1"/>
    <col min="16" max="16" width="8.375" style="4" customWidth="1"/>
    <col min="17" max="16384" width="9" style="1"/>
  </cols>
  <sheetData>
    <row r="1" spans="1:16" ht="13.5" customHeight="1">
      <c r="A1" s="3" t="s">
        <v>164</v>
      </c>
    </row>
    <row r="2" spans="1:16" ht="16.5" customHeight="1">
      <c r="A2" s="2" t="s">
        <v>119</v>
      </c>
    </row>
    <row r="3" spans="1:16" ht="16.5" customHeight="1">
      <c r="B3" s="283"/>
      <c r="C3" s="268" t="s">
        <v>116</v>
      </c>
      <c r="D3" s="282" t="s">
        <v>99</v>
      </c>
      <c r="E3" s="282"/>
      <c r="F3" s="282" t="s">
        <v>97</v>
      </c>
      <c r="G3" s="282"/>
      <c r="H3" s="282" t="s">
        <v>98</v>
      </c>
      <c r="I3" s="282"/>
      <c r="J3" s="282" t="s">
        <v>114</v>
      </c>
      <c r="K3" s="282"/>
      <c r="L3" s="282" t="s">
        <v>115</v>
      </c>
      <c r="M3" s="282"/>
      <c r="N3" s="282" t="s">
        <v>94</v>
      </c>
      <c r="O3" s="282"/>
      <c r="P3" s="282" t="s">
        <v>123</v>
      </c>
    </row>
    <row r="4" spans="1:16" ht="24">
      <c r="B4" s="283"/>
      <c r="C4" s="268"/>
      <c r="D4" s="244" t="s">
        <v>166</v>
      </c>
      <c r="E4" s="244" t="s">
        <v>203</v>
      </c>
      <c r="F4" s="244" t="s">
        <v>166</v>
      </c>
      <c r="G4" s="244" t="s">
        <v>203</v>
      </c>
      <c r="H4" s="244" t="s">
        <v>166</v>
      </c>
      <c r="I4" s="244" t="s">
        <v>203</v>
      </c>
      <c r="J4" s="244" t="s">
        <v>166</v>
      </c>
      <c r="K4" s="244" t="s">
        <v>203</v>
      </c>
      <c r="L4" s="244" t="s">
        <v>166</v>
      </c>
      <c r="M4" s="244" t="s">
        <v>203</v>
      </c>
      <c r="N4" s="244" t="s">
        <v>166</v>
      </c>
      <c r="O4" s="244" t="s">
        <v>203</v>
      </c>
      <c r="P4" s="282"/>
    </row>
    <row r="5" spans="1:16">
      <c r="B5" s="76">
        <v>1</v>
      </c>
      <c r="C5" s="11" t="s">
        <v>1</v>
      </c>
      <c r="D5" s="159">
        <v>2684</v>
      </c>
      <c r="E5" s="81">
        <v>0.52500000000000002</v>
      </c>
      <c r="F5" s="159">
        <v>1436</v>
      </c>
      <c r="G5" s="81">
        <v>0.28100000000000003</v>
      </c>
      <c r="H5" s="219">
        <v>571</v>
      </c>
      <c r="I5" s="162">
        <v>0.112</v>
      </c>
      <c r="J5" s="219">
        <v>180</v>
      </c>
      <c r="K5" s="161">
        <v>3.5000000000000003E-2</v>
      </c>
      <c r="L5" s="159">
        <v>166</v>
      </c>
      <c r="M5" s="81">
        <v>3.2000000000000001E-2</v>
      </c>
      <c r="N5" s="159">
        <v>77</v>
      </c>
      <c r="O5" s="81">
        <v>1.4999999999999999E-2</v>
      </c>
      <c r="P5" s="219">
        <v>5114</v>
      </c>
    </row>
    <row r="6" spans="1:16">
      <c r="B6" s="76">
        <v>2</v>
      </c>
      <c r="C6" s="11" t="s">
        <v>8</v>
      </c>
      <c r="D6" s="159">
        <v>1953</v>
      </c>
      <c r="E6" s="81">
        <v>0.50900000000000001</v>
      </c>
      <c r="F6" s="159">
        <v>1195</v>
      </c>
      <c r="G6" s="81">
        <v>0.311</v>
      </c>
      <c r="H6" s="159">
        <v>391</v>
      </c>
      <c r="I6" s="81">
        <v>0.10199999999999999</v>
      </c>
      <c r="J6" s="159">
        <v>99</v>
      </c>
      <c r="K6" s="81">
        <v>2.5999999999999999E-2</v>
      </c>
      <c r="L6" s="159">
        <v>123</v>
      </c>
      <c r="M6" s="81">
        <v>3.2000000000000001E-2</v>
      </c>
      <c r="N6" s="159">
        <v>76</v>
      </c>
      <c r="O6" s="81">
        <v>0.02</v>
      </c>
      <c r="P6" s="159">
        <v>3837</v>
      </c>
    </row>
    <row r="7" spans="1:16">
      <c r="B7" s="76">
        <v>3</v>
      </c>
      <c r="C7" s="13" t="s">
        <v>13</v>
      </c>
      <c r="D7" s="159">
        <v>3384</v>
      </c>
      <c r="E7" s="81">
        <v>0.504</v>
      </c>
      <c r="F7" s="159">
        <v>2031</v>
      </c>
      <c r="G7" s="81">
        <v>0.30299999999999999</v>
      </c>
      <c r="H7" s="159">
        <v>731</v>
      </c>
      <c r="I7" s="81">
        <v>0.109</v>
      </c>
      <c r="J7" s="159">
        <v>167</v>
      </c>
      <c r="K7" s="81">
        <v>2.5000000000000001E-2</v>
      </c>
      <c r="L7" s="159">
        <v>256</v>
      </c>
      <c r="M7" s="81">
        <v>3.7999999999999999E-2</v>
      </c>
      <c r="N7" s="159">
        <v>145</v>
      </c>
      <c r="O7" s="81">
        <v>2.1999999999999999E-2</v>
      </c>
      <c r="P7" s="159">
        <v>6714</v>
      </c>
    </row>
    <row r="8" spans="1:16">
      <c r="B8" s="76">
        <v>4</v>
      </c>
      <c r="C8" s="13" t="s">
        <v>21</v>
      </c>
      <c r="D8" s="159">
        <v>2593</v>
      </c>
      <c r="E8" s="81">
        <v>0.505</v>
      </c>
      <c r="F8" s="159">
        <v>1600</v>
      </c>
      <c r="G8" s="81">
        <v>0.311</v>
      </c>
      <c r="H8" s="159">
        <v>532</v>
      </c>
      <c r="I8" s="81">
        <v>0.104</v>
      </c>
      <c r="J8" s="159">
        <v>125</v>
      </c>
      <c r="K8" s="81">
        <v>2.4E-2</v>
      </c>
      <c r="L8" s="159">
        <v>203</v>
      </c>
      <c r="M8" s="81">
        <v>0.04</v>
      </c>
      <c r="N8" s="159">
        <v>84</v>
      </c>
      <c r="O8" s="81">
        <v>1.6E-2</v>
      </c>
      <c r="P8" s="159">
        <v>5137</v>
      </c>
    </row>
    <row r="9" spans="1:16">
      <c r="B9" s="76">
        <v>5</v>
      </c>
      <c r="C9" s="13" t="s">
        <v>25</v>
      </c>
      <c r="D9" s="159">
        <v>1839</v>
      </c>
      <c r="E9" s="81">
        <v>0.504</v>
      </c>
      <c r="F9" s="159">
        <v>1148</v>
      </c>
      <c r="G9" s="81">
        <v>0.314</v>
      </c>
      <c r="H9" s="159">
        <v>394</v>
      </c>
      <c r="I9" s="81">
        <v>0.108</v>
      </c>
      <c r="J9" s="159">
        <v>94</v>
      </c>
      <c r="K9" s="81">
        <v>2.5999999999999999E-2</v>
      </c>
      <c r="L9" s="159">
        <v>129</v>
      </c>
      <c r="M9" s="81">
        <v>3.5000000000000003E-2</v>
      </c>
      <c r="N9" s="159">
        <v>47</v>
      </c>
      <c r="O9" s="81">
        <v>1.2999999999999999E-2</v>
      </c>
      <c r="P9" s="159">
        <v>3651</v>
      </c>
    </row>
    <row r="10" spans="1:16">
      <c r="B10" s="76">
        <v>6</v>
      </c>
      <c r="C10" s="13" t="s">
        <v>35</v>
      </c>
      <c r="D10" s="159">
        <v>2456</v>
      </c>
      <c r="E10" s="81">
        <v>0.52100000000000002</v>
      </c>
      <c r="F10" s="159">
        <v>1262</v>
      </c>
      <c r="G10" s="81">
        <v>0.26800000000000002</v>
      </c>
      <c r="H10" s="159">
        <v>570</v>
      </c>
      <c r="I10" s="81">
        <v>0.121</v>
      </c>
      <c r="J10" s="159">
        <v>143</v>
      </c>
      <c r="K10" s="81">
        <v>0.03</v>
      </c>
      <c r="L10" s="159">
        <v>193</v>
      </c>
      <c r="M10" s="81">
        <v>4.1000000000000002E-2</v>
      </c>
      <c r="N10" s="159">
        <v>87</v>
      </c>
      <c r="O10" s="81">
        <v>1.7999999999999999E-2</v>
      </c>
      <c r="P10" s="159">
        <v>4711</v>
      </c>
    </row>
    <row r="11" spans="1:16">
      <c r="B11" s="76">
        <v>7</v>
      </c>
      <c r="C11" s="13" t="s">
        <v>44</v>
      </c>
      <c r="D11" s="159">
        <v>2558</v>
      </c>
      <c r="E11" s="81">
        <v>0.48299999999999998</v>
      </c>
      <c r="F11" s="159">
        <v>1729</v>
      </c>
      <c r="G11" s="81">
        <v>0.32600000000000001</v>
      </c>
      <c r="H11" s="159">
        <v>527</v>
      </c>
      <c r="I11" s="81">
        <v>9.9000000000000005E-2</v>
      </c>
      <c r="J11" s="159">
        <v>148</v>
      </c>
      <c r="K11" s="81">
        <v>2.8000000000000001E-2</v>
      </c>
      <c r="L11" s="159">
        <v>235</v>
      </c>
      <c r="M11" s="81">
        <v>4.3999999999999997E-2</v>
      </c>
      <c r="N11" s="159">
        <v>101</v>
      </c>
      <c r="O11" s="81">
        <v>1.9E-2</v>
      </c>
      <c r="P11" s="159">
        <v>5298</v>
      </c>
    </row>
    <row r="12" spans="1:16" ht="14.25" thickBot="1">
      <c r="B12" s="29">
        <v>8</v>
      </c>
      <c r="C12" s="166" t="s">
        <v>57</v>
      </c>
      <c r="D12" s="234">
        <v>8326</v>
      </c>
      <c r="E12" s="197">
        <v>0.52200000000000002</v>
      </c>
      <c r="F12" s="234">
        <v>4209</v>
      </c>
      <c r="G12" s="197">
        <v>0.26400000000000001</v>
      </c>
      <c r="H12" s="234">
        <v>1949</v>
      </c>
      <c r="I12" s="197">
        <v>0.122</v>
      </c>
      <c r="J12" s="234">
        <v>509</v>
      </c>
      <c r="K12" s="197">
        <v>3.2000000000000001E-2</v>
      </c>
      <c r="L12" s="234">
        <v>638</v>
      </c>
      <c r="M12" s="197">
        <v>0.04</v>
      </c>
      <c r="N12" s="234">
        <v>305</v>
      </c>
      <c r="O12" s="197">
        <v>1.9E-2</v>
      </c>
      <c r="P12" s="234">
        <v>15936</v>
      </c>
    </row>
    <row r="13" spans="1:16" ht="14.25" thickTop="1">
      <c r="B13" s="269" t="s">
        <v>0</v>
      </c>
      <c r="C13" s="269"/>
      <c r="D13" s="222">
        <f>疾病別死因割合!$C$4</f>
        <v>25793</v>
      </c>
      <c r="E13" s="115">
        <f>疾病別死因割合!D4</f>
        <v>0.51200000000000001</v>
      </c>
      <c r="F13" s="222">
        <f>疾病別死因割合!$C$5</f>
        <v>14610</v>
      </c>
      <c r="G13" s="115">
        <f>疾病別死因割合!D5</f>
        <v>0.28999999999999998</v>
      </c>
      <c r="H13" s="222">
        <f>疾病別死因割合!$C$6</f>
        <v>5665</v>
      </c>
      <c r="I13" s="115">
        <f>疾病別死因割合!D6</f>
        <v>0.112</v>
      </c>
      <c r="J13" s="222">
        <f>疾病別死因割合!$C$7</f>
        <v>1465</v>
      </c>
      <c r="K13" s="115">
        <f>疾病別死因割合!D7</f>
        <v>2.9000000000000001E-2</v>
      </c>
      <c r="L13" s="222">
        <f>疾病別死因割合!$C$8</f>
        <v>1943</v>
      </c>
      <c r="M13" s="115">
        <f>疾病別死因割合!D8</f>
        <v>3.9E-2</v>
      </c>
      <c r="N13" s="222">
        <f>疾病別死因割合!$C$9</f>
        <v>922</v>
      </c>
      <c r="O13" s="115">
        <f>疾病別死因割合!D9</f>
        <v>1.7999999999999999E-2</v>
      </c>
      <c r="P13" s="222">
        <f>疾病別死因割合!$C$10</f>
        <v>50398</v>
      </c>
    </row>
    <row r="14" spans="1:16">
      <c r="B14" s="69" t="s">
        <v>217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>
      <c r="B15" s="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6">
      <c r="B16" s="1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2:15">
      <c r="B17" s="1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>
      <c r="B18" s="31"/>
    </row>
  </sheetData>
  <mergeCells count="10">
    <mergeCell ref="L3:M3"/>
    <mergeCell ref="N3:O3"/>
    <mergeCell ref="P3:P4"/>
    <mergeCell ref="B13:C13"/>
    <mergeCell ref="B3:B4"/>
    <mergeCell ref="C3:C4"/>
    <mergeCell ref="D3:E3"/>
    <mergeCell ref="F3:G3"/>
    <mergeCell ref="H3:I3"/>
    <mergeCell ref="J3:K3"/>
  </mergeCells>
  <phoneticPr fontId="3"/>
  <pageMargins left="0.19685039370078741" right="0.59055118110236227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5788-1298-4CD7-98C4-B77F5108F206}">
  <dimension ref="A1:P84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0.625" style="1" customWidth="1"/>
    <col min="4" max="15" width="8.375" style="1" customWidth="1"/>
    <col min="16" max="16" width="8.375" style="4" customWidth="1"/>
    <col min="17" max="16384" width="9" style="1"/>
  </cols>
  <sheetData>
    <row r="1" spans="1:16" ht="13.5" customHeight="1">
      <c r="A1" s="105" t="s">
        <v>164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6"/>
    </row>
    <row r="2" spans="1:16" ht="16.5" customHeight="1">
      <c r="A2" s="2" t="s">
        <v>165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06"/>
    </row>
    <row r="3" spans="1:16" ht="16.5" customHeight="1">
      <c r="A3" s="2"/>
      <c r="B3" s="266"/>
      <c r="C3" s="270" t="s">
        <v>142</v>
      </c>
      <c r="D3" s="282" t="s">
        <v>99</v>
      </c>
      <c r="E3" s="282"/>
      <c r="F3" s="282" t="s">
        <v>97</v>
      </c>
      <c r="G3" s="282"/>
      <c r="H3" s="282" t="s">
        <v>98</v>
      </c>
      <c r="I3" s="282"/>
      <c r="J3" s="282" t="s">
        <v>114</v>
      </c>
      <c r="K3" s="282"/>
      <c r="L3" s="282" t="s">
        <v>115</v>
      </c>
      <c r="M3" s="282"/>
      <c r="N3" s="282" t="s">
        <v>94</v>
      </c>
      <c r="O3" s="282"/>
      <c r="P3" s="259" t="s">
        <v>123</v>
      </c>
    </row>
    <row r="4" spans="1:16" ht="24">
      <c r="A4" s="2"/>
      <c r="B4" s="267"/>
      <c r="C4" s="271"/>
      <c r="D4" s="244" t="s">
        <v>166</v>
      </c>
      <c r="E4" s="244" t="s">
        <v>203</v>
      </c>
      <c r="F4" s="244" t="s">
        <v>166</v>
      </c>
      <c r="G4" s="244" t="s">
        <v>203</v>
      </c>
      <c r="H4" s="244" t="s">
        <v>166</v>
      </c>
      <c r="I4" s="244" t="s">
        <v>203</v>
      </c>
      <c r="J4" s="244" t="s">
        <v>166</v>
      </c>
      <c r="K4" s="244" t="s">
        <v>203</v>
      </c>
      <c r="L4" s="244" t="s">
        <v>166</v>
      </c>
      <c r="M4" s="244" t="s">
        <v>203</v>
      </c>
      <c r="N4" s="244" t="s">
        <v>166</v>
      </c>
      <c r="O4" s="244" t="s">
        <v>203</v>
      </c>
      <c r="P4" s="260"/>
    </row>
    <row r="5" spans="1:16">
      <c r="A5" s="2"/>
      <c r="B5" s="29">
        <v>1</v>
      </c>
      <c r="C5" s="102" t="s">
        <v>58</v>
      </c>
      <c r="D5" s="219">
        <v>8326</v>
      </c>
      <c r="E5" s="168">
        <v>0.52200000000000002</v>
      </c>
      <c r="F5" s="221">
        <v>4209</v>
      </c>
      <c r="G5" s="168">
        <v>0.26400000000000001</v>
      </c>
      <c r="H5" s="221">
        <v>1949</v>
      </c>
      <c r="I5" s="167">
        <v>0.122</v>
      </c>
      <c r="J5" s="221">
        <v>509</v>
      </c>
      <c r="K5" s="168">
        <v>3.2000000000000001E-2</v>
      </c>
      <c r="L5" s="221">
        <v>638</v>
      </c>
      <c r="M5" s="168">
        <v>0.04</v>
      </c>
      <c r="N5" s="221">
        <v>305</v>
      </c>
      <c r="O5" s="167">
        <v>1.9E-2</v>
      </c>
      <c r="P5" s="221">
        <v>15936</v>
      </c>
    </row>
    <row r="6" spans="1:16">
      <c r="A6" s="2"/>
      <c r="B6" s="29">
        <v>2</v>
      </c>
      <c r="C6" s="103" t="s">
        <v>124</v>
      </c>
      <c r="D6" s="219">
        <v>316</v>
      </c>
      <c r="E6" s="168">
        <v>0.55200000000000005</v>
      </c>
      <c r="F6" s="221">
        <v>145</v>
      </c>
      <c r="G6" s="168">
        <v>0.253</v>
      </c>
      <c r="H6" s="221">
        <v>69</v>
      </c>
      <c r="I6" s="167">
        <v>0.121</v>
      </c>
      <c r="J6" s="221">
        <v>14</v>
      </c>
      <c r="K6" s="168">
        <v>2.4E-2</v>
      </c>
      <c r="L6" s="221">
        <v>15</v>
      </c>
      <c r="M6" s="168">
        <v>2.5999999999999999E-2</v>
      </c>
      <c r="N6" s="221">
        <v>13</v>
      </c>
      <c r="O6" s="167">
        <v>2.3E-2</v>
      </c>
      <c r="P6" s="221">
        <v>572</v>
      </c>
    </row>
    <row r="7" spans="1:16">
      <c r="A7" s="2"/>
      <c r="B7" s="29">
        <v>3</v>
      </c>
      <c r="C7" s="103" t="s">
        <v>125</v>
      </c>
      <c r="D7" s="219">
        <v>195</v>
      </c>
      <c r="E7" s="168">
        <v>0.58199999999999996</v>
      </c>
      <c r="F7" s="221">
        <v>65</v>
      </c>
      <c r="G7" s="168">
        <v>0.19400000000000001</v>
      </c>
      <c r="H7" s="221">
        <v>40</v>
      </c>
      <c r="I7" s="167">
        <v>0.11899999999999999</v>
      </c>
      <c r="J7" s="221">
        <v>13</v>
      </c>
      <c r="K7" s="168">
        <v>3.9E-2</v>
      </c>
      <c r="L7" s="221">
        <v>10</v>
      </c>
      <c r="M7" s="168">
        <v>0.03</v>
      </c>
      <c r="N7" s="221">
        <v>12</v>
      </c>
      <c r="O7" s="167">
        <v>3.5999999999999997E-2</v>
      </c>
      <c r="P7" s="221">
        <v>335</v>
      </c>
    </row>
    <row r="8" spans="1:16">
      <c r="A8" s="2"/>
      <c r="B8" s="29">
        <v>4</v>
      </c>
      <c r="C8" s="103" t="s">
        <v>126</v>
      </c>
      <c r="D8" s="219">
        <v>232</v>
      </c>
      <c r="E8" s="168">
        <v>0.55600000000000005</v>
      </c>
      <c r="F8" s="221">
        <v>94</v>
      </c>
      <c r="G8" s="168">
        <v>0.22500000000000001</v>
      </c>
      <c r="H8" s="221">
        <v>61</v>
      </c>
      <c r="I8" s="167">
        <v>0.14599999999999999</v>
      </c>
      <c r="J8" s="221">
        <v>11</v>
      </c>
      <c r="K8" s="168">
        <v>2.5999999999999999E-2</v>
      </c>
      <c r="L8" s="221">
        <v>14</v>
      </c>
      <c r="M8" s="168">
        <v>3.4000000000000002E-2</v>
      </c>
      <c r="N8" s="221">
        <v>5</v>
      </c>
      <c r="O8" s="167">
        <v>1.2E-2</v>
      </c>
      <c r="P8" s="221">
        <v>417</v>
      </c>
    </row>
    <row r="9" spans="1:16">
      <c r="A9" s="2"/>
      <c r="B9" s="29">
        <v>5</v>
      </c>
      <c r="C9" s="103" t="s">
        <v>127</v>
      </c>
      <c r="D9" s="219">
        <v>168</v>
      </c>
      <c r="E9" s="168">
        <v>0.53300000000000003</v>
      </c>
      <c r="F9" s="221">
        <v>81</v>
      </c>
      <c r="G9" s="168">
        <v>0.25700000000000001</v>
      </c>
      <c r="H9" s="221">
        <v>42</v>
      </c>
      <c r="I9" s="167">
        <v>0.13300000000000001</v>
      </c>
      <c r="J9" s="221">
        <v>9</v>
      </c>
      <c r="K9" s="168">
        <v>2.9000000000000001E-2</v>
      </c>
      <c r="L9" s="221">
        <v>12</v>
      </c>
      <c r="M9" s="168">
        <v>3.7999999999999999E-2</v>
      </c>
      <c r="N9" s="221">
        <v>3</v>
      </c>
      <c r="O9" s="167">
        <v>0.01</v>
      </c>
      <c r="P9" s="221">
        <v>315</v>
      </c>
    </row>
    <row r="10" spans="1:16">
      <c r="A10" s="2"/>
      <c r="B10" s="29">
        <v>6</v>
      </c>
      <c r="C10" s="103" t="s">
        <v>128</v>
      </c>
      <c r="D10" s="219">
        <v>290</v>
      </c>
      <c r="E10" s="168">
        <v>0.53900000000000003</v>
      </c>
      <c r="F10" s="221">
        <v>128</v>
      </c>
      <c r="G10" s="168">
        <v>0.23799999999999999</v>
      </c>
      <c r="H10" s="221">
        <v>63</v>
      </c>
      <c r="I10" s="167">
        <v>0.11700000000000001</v>
      </c>
      <c r="J10" s="221">
        <v>17</v>
      </c>
      <c r="K10" s="168">
        <v>3.2000000000000001E-2</v>
      </c>
      <c r="L10" s="221">
        <v>31</v>
      </c>
      <c r="M10" s="168">
        <v>5.8000000000000003E-2</v>
      </c>
      <c r="N10" s="221">
        <v>9</v>
      </c>
      <c r="O10" s="167">
        <v>1.7000000000000001E-2</v>
      </c>
      <c r="P10" s="221">
        <v>538</v>
      </c>
    </row>
    <row r="11" spans="1:16">
      <c r="A11" s="2"/>
      <c r="B11" s="29">
        <v>7</v>
      </c>
      <c r="C11" s="104" t="s">
        <v>129</v>
      </c>
      <c r="D11" s="219">
        <v>258</v>
      </c>
      <c r="E11" s="168">
        <v>0.55000000000000004</v>
      </c>
      <c r="F11" s="221">
        <v>112</v>
      </c>
      <c r="G11" s="168">
        <v>0.23899999999999999</v>
      </c>
      <c r="H11" s="221">
        <v>56</v>
      </c>
      <c r="I11" s="167">
        <v>0.11899999999999999</v>
      </c>
      <c r="J11" s="221">
        <v>15</v>
      </c>
      <c r="K11" s="168">
        <v>3.2000000000000001E-2</v>
      </c>
      <c r="L11" s="221">
        <v>19</v>
      </c>
      <c r="M11" s="168">
        <v>4.1000000000000002E-2</v>
      </c>
      <c r="N11" s="221">
        <v>9</v>
      </c>
      <c r="O11" s="167">
        <v>1.9E-2</v>
      </c>
      <c r="P11" s="221">
        <v>469</v>
      </c>
    </row>
    <row r="12" spans="1:16">
      <c r="A12" s="2"/>
      <c r="B12" s="29">
        <v>8</v>
      </c>
      <c r="C12" s="104" t="s">
        <v>59</v>
      </c>
      <c r="D12" s="219">
        <v>181</v>
      </c>
      <c r="E12" s="168">
        <v>0.54400000000000004</v>
      </c>
      <c r="F12" s="221">
        <v>91</v>
      </c>
      <c r="G12" s="168">
        <v>0.27300000000000002</v>
      </c>
      <c r="H12" s="221">
        <v>35</v>
      </c>
      <c r="I12" s="167">
        <v>0.105</v>
      </c>
      <c r="J12" s="221">
        <v>10</v>
      </c>
      <c r="K12" s="168">
        <v>0.03</v>
      </c>
      <c r="L12" s="221">
        <v>9</v>
      </c>
      <c r="M12" s="168">
        <v>2.7E-2</v>
      </c>
      <c r="N12" s="221">
        <v>7</v>
      </c>
      <c r="O12" s="167">
        <v>2.1000000000000001E-2</v>
      </c>
      <c r="P12" s="221">
        <v>333</v>
      </c>
    </row>
    <row r="13" spans="1:16">
      <c r="A13" s="2"/>
      <c r="B13" s="29">
        <v>9</v>
      </c>
      <c r="C13" s="104" t="s">
        <v>130</v>
      </c>
      <c r="D13" s="219">
        <v>173</v>
      </c>
      <c r="E13" s="168">
        <v>0.47899999999999998</v>
      </c>
      <c r="F13" s="221">
        <v>97</v>
      </c>
      <c r="G13" s="168">
        <v>0.26900000000000002</v>
      </c>
      <c r="H13" s="221">
        <v>45</v>
      </c>
      <c r="I13" s="167">
        <v>0.125</v>
      </c>
      <c r="J13" s="221">
        <v>13</v>
      </c>
      <c r="K13" s="168">
        <v>3.5999999999999997E-2</v>
      </c>
      <c r="L13" s="221">
        <v>24</v>
      </c>
      <c r="M13" s="168">
        <v>6.6000000000000003E-2</v>
      </c>
      <c r="N13" s="221">
        <v>9</v>
      </c>
      <c r="O13" s="167">
        <v>2.5000000000000001E-2</v>
      </c>
      <c r="P13" s="221">
        <v>361</v>
      </c>
    </row>
    <row r="14" spans="1:16">
      <c r="A14" s="2"/>
      <c r="B14" s="29">
        <v>10</v>
      </c>
      <c r="C14" s="104" t="s">
        <v>60</v>
      </c>
      <c r="D14" s="219">
        <v>301</v>
      </c>
      <c r="E14" s="168">
        <v>0.54900000000000004</v>
      </c>
      <c r="F14" s="221">
        <v>138</v>
      </c>
      <c r="G14" s="168">
        <v>0.252</v>
      </c>
      <c r="H14" s="221">
        <v>55</v>
      </c>
      <c r="I14" s="167">
        <v>0.1</v>
      </c>
      <c r="J14" s="221">
        <v>21</v>
      </c>
      <c r="K14" s="168">
        <v>3.7999999999999999E-2</v>
      </c>
      <c r="L14" s="221">
        <v>26</v>
      </c>
      <c r="M14" s="168">
        <v>4.7E-2</v>
      </c>
      <c r="N14" s="221">
        <v>7</v>
      </c>
      <c r="O14" s="167">
        <v>1.2999999999999999E-2</v>
      </c>
      <c r="P14" s="221">
        <v>548</v>
      </c>
    </row>
    <row r="15" spans="1:16">
      <c r="A15" s="2"/>
      <c r="B15" s="29">
        <v>11</v>
      </c>
      <c r="C15" s="104" t="s">
        <v>61</v>
      </c>
      <c r="D15" s="219">
        <v>504</v>
      </c>
      <c r="E15" s="168">
        <v>0.52500000000000002</v>
      </c>
      <c r="F15" s="221">
        <v>264</v>
      </c>
      <c r="G15" s="168">
        <v>0.27500000000000002</v>
      </c>
      <c r="H15" s="221">
        <v>100</v>
      </c>
      <c r="I15" s="167">
        <v>0.104</v>
      </c>
      <c r="J15" s="221">
        <v>40</v>
      </c>
      <c r="K15" s="168">
        <v>4.2000000000000003E-2</v>
      </c>
      <c r="L15" s="221">
        <v>36</v>
      </c>
      <c r="M15" s="168">
        <v>3.7999999999999999E-2</v>
      </c>
      <c r="N15" s="221">
        <v>16</v>
      </c>
      <c r="O15" s="167">
        <v>1.7000000000000001E-2</v>
      </c>
      <c r="P15" s="221">
        <v>960</v>
      </c>
    </row>
    <row r="16" spans="1:16">
      <c r="A16" s="2"/>
      <c r="B16" s="29">
        <v>12</v>
      </c>
      <c r="C16" s="104" t="s">
        <v>131</v>
      </c>
      <c r="D16" s="219">
        <v>234</v>
      </c>
      <c r="E16" s="168">
        <v>0.53500000000000003</v>
      </c>
      <c r="F16" s="221">
        <v>119</v>
      </c>
      <c r="G16" s="168">
        <v>0.27200000000000002</v>
      </c>
      <c r="H16" s="221">
        <v>48</v>
      </c>
      <c r="I16" s="167">
        <v>0.11</v>
      </c>
      <c r="J16" s="221">
        <v>14</v>
      </c>
      <c r="K16" s="168">
        <v>3.2000000000000001E-2</v>
      </c>
      <c r="L16" s="221">
        <v>15</v>
      </c>
      <c r="M16" s="168">
        <v>3.4000000000000002E-2</v>
      </c>
      <c r="N16" s="221">
        <v>7</v>
      </c>
      <c r="O16" s="167">
        <v>1.6E-2</v>
      </c>
      <c r="P16" s="221">
        <v>437</v>
      </c>
    </row>
    <row r="17" spans="1:16">
      <c r="A17" s="2"/>
      <c r="B17" s="29">
        <v>13</v>
      </c>
      <c r="C17" s="104" t="s">
        <v>132</v>
      </c>
      <c r="D17" s="219">
        <v>401</v>
      </c>
      <c r="E17" s="168">
        <v>0.50600000000000001</v>
      </c>
      <c r="F17" s="221">
        <v>211</v>
      </c>
      <c r="G17" s="168">
        <v>0.26600000000000001</v>
      </c>
      <c r="H17" s="221">
        <v>109</v>
      </c>
      <c r="I17" s="167">
        <v>0.13800000000000001</v>
      </c>
      <c r="J17" s="221">
        <v>16</v>
      </c>
      <c r="K17" s="168">
        <v>0.02</v>
      </c>
      <c r="L17" s="221">
        <v>39</v>
      </c>
      <c r="M17" s="168">
        <v>4.9000000000000002E-2</v>
      </c>
      <c r="N17" s="221">
        <v>16</v>
      </c>
      <c r="O17" s="167">
        <v>0.02</v>
      </c>
      <c r="P17" s="221">
        <v>792</v>
      </c>
    </row>
    <row r="18" spans="1:16">
      <c r="A18" s="2"/>
      <c r="B18" s="29">
        <v>14</v>
      </c>
      <c r="C18" s="104" t="s">
        <v>133</v>
      </c>
      <c r="D18" s="219">
        <v>297</v>
      </c>
      <c r="E18" s="168">
        <v>0.49299999999999999</v>
      </c>
      <c r="F18" s="221">
        <v>163</v>
      </c>
      <c r="G18" s="168">
        <v>0.27100000000000002</v>
      </c>
      <c r="H18" s="221">
        <v>86</v>
      </c>
      <c r="I18" s="167">
        <v>0.14299999999999999</v>
      </c>
      <c r="J18" s="221">
        <v>17</v>
      </c>
      <c r="K18" s="168">
        <v>2.8000000000000001E-2</v>
      </c>
      <c r="L18" s="221">
        <v>21</v>
      </c>
      <c r="M18" s="168">
        <v>3.5000000000000003E-2</v>
      </c>
      <c r="N18" s="221">
        <v>18</v>
      </c>
      <c r="O18" s="167">
        <v>0.03</v>
      </c>
      <c r="P18" s="221">
        <v>602</v>
      </c>
    </row>
    <row r="19" spans="1:16">
      <c r="A19" s="2"/>
      <c r="B19" s="29">
        <v>15</v>
      </c>
      <c r="C19" s="104" t="s">
        <v>134</v>
      </c>
      <c r="D19" s="219">
        <v>485</v>
      </c>
      <c r="E19" s="168">
        <v>0.54700000000000004</v>
      </c>
      <c r="F19" s="221">
        <v>230</v>
      </c>
      <c r="G19" s="168">
        <v>0.25900000000000001</v>
      </c>
      <c r="H19" s="221">
        <v>94</v>
      </c>
      <c r="I19" s="167">
        <v>0.106</v>
      </c>
      <c r="J19" s="221">
        <v>25</v>
      </c>
      <c r="K19" s="168">
        <v>2.8000000000000001E-2</v>
      </c>
      <c r="L19" s="221">
        <v>40</v>
      </c>
      <c r="M19" s="168">
        <v>4.4999999999999998E-2</v>
      </c>
      <c r="N19" s="221">
        <v>13</v>
      </c>
      <c r="O19" s="167">
        <v>1.4999999999999999E-2</v>
      </c>
      <c r="P19" s="221">
        <v>887</v>
      </c>
    </row>
    <row r="20" spans="1:16">
      <c r="A20" s="2"/>
      <c r="B20" s="29">
        <v>16</v>
      </c>
      <c r="C20" s="104" t="s">
        <v>62</v>
      </c>
      <c r="D20" s="219">
        <v>340</v>
      </c>
      <c r="E20" s="168">
        <v>0.52</v>
      </c>
      <c r="F20" s="221">
        <v>199</v>
      </c>
      <c r="G20" s="168">
        <v>0.30399999999999999</v>
      </c>
      <c r="H20" s="221">
        <v>69</v>
      </c>
      <c r="I20" s="167">
        <v>0.106</v>
      </c>
      <c r="J20" s="221">
        <v>13</v>
      </c>
      <c r="K20" s="168">
        <v>0.02</v>
      </c>
      <c r="L20" s="221">
        <v>24</v>
      </c>
      <c r="M20" s="168">
        <v>3.6999999999999998E-2</v>
      </c>
      <c r="N20" s="221">
        <v>9</v>
      </c>
      <c r="O20" s="167">
        <v>1.4E-2</v>
      </c>
      <c r="P20" s="221">
        <v>654</v>
      </c>
    </row>
    <row r="21" spans="1:16">
      <c r="A21" s="2"/>
      <c r="B21" s="29">
        <v>17</v>
      </c>
      <c r="C21" s="104" t="s">
        <v>135</v>
      </c>
      <c r="D21" s="219">
        <v>498</v>
      </c>
      <c r="E21" s="168">
        <v>0.52600000000000002</v>
      </c>
      <c r="F21" s="221">
        <v>253</v>
      </c>
      <c r="G21" s="168">
        <v>0.26700000000000002</v>
      </c>
      <c r="H21" s="221">
        <v>109</v>
      </c>
      <c r="I21" s="167">
        <v>0.115</v>
      </c>
      <c r="J21" s="221">
        <v>32</v>
      </c>
      <c r="K21" s="168">
        <v>3.4000000000000002E-2</v>
      </c>
      <c r="L21" s="221">
        <v>39</v>
      </c>
      <c r="M21" s="168">
        <v>4.1000000000000002E-2</v>
      </c>
      <c r="N21" s="221">
        <v>16</v>
      </c>
      <c r="O21" s="167">
        <v>1.7000000000000001E-2</v>
      </c>
      <c r="P21" s="221">
        <v>947</v>
      </c>
    </row>
    <row r="22" spans="1:16">
      <c r="A22" s="2"/>
      <c r="B22" s="29">
        <v>18</v>
      </c>
      <c r="C22" s="104" t="s">
        <v>63</v>
      </c>
      <c r="D22" s="219">
        <v>484</v>
      </c>
      <c r="E22" s="168">
        <v>0.53800000000000003</v>
      </c>
      <c r="F22" s="221">
        <v>216</v>
      </c>
      <c r="G22" s="168">
        <v>0.24</v>
      </c>
      <c r="H22" s="221">
        <v>120</v>
      </c>
      <c r="I22" s="167">
        <v>0.13300000000000001</v>
      </c>
      <c r="J22" s="221">
        <v>23</v>
      </c>
      <c r="K22" s="168">
        <v>2.5999999999999999E-2</v>
      </c>
      <c r="L22" s="221">
        <v>39</v>
      </c>
      <c r="M22" s="168">
        <v>4.2999999999999997E-2</v>
      </c>
      <c r="N22" s="221">
        <v>17</v>
      </c>
      <c r="O22" s="167">
        <v>1.9E-2</v>
      </c>
      <c r="P22" s="221">
        <v>899</v>
      </c>
    </row>
    <row r="23" spans="1:16">
      <c r="A23" s="2"/>
      <c r="B23" s="29">
        <v>19</v>
      </c>
      <c r="C23" s="104" t="s">
        <v>136</v>
      </c>
      <c r="D23" s="219">
        <v>645</v>
      </c>
      <c r="E23" s="168">
        <v>0.45600000000000002</v>
      </c>
      <c r="F23" s="221">
        <v>445</v>
      </c>
      <c r="G23" s="168">
        <v>0.315</v>
      </c>
      <c r="H23" s="221">
        <v>189</v>
      </c>
      <c r="I23" s="167">
        <v>0.13400000000000001</v>
      </c>
      <c r="J23" s="221">
        <v>38</v>
      </c>
      <c r="K23" s="168">
        <v>2.7E-2</v>
      </c>
      <c r="L23" s="221">
        <v>61</v>
      </c>
      <c r="M23" s="168">
        <v>4.2999999999999997E-2</v>
      </c>
      <c r="N23" s="221">
        <v>36</v>
      </c>
      <c r="O23" s="167">
        <v>2.5000000000000001E-2</v>
      </c>
      <c r="P23" s="221">
        <v>1414</v>
      </c>
    </row>
    <row r="24" spans="1:16">
      <c r="A24" s="2"/>
      <c r="B24" s="29">
        <v>20</v>
      </c>
      <c r="C24" s="104" t="s">
        <v>137</v>
      </c>
      <c r="D24" s="219">
        <v>494</v>
      </c>
      <c r="E24" s="168">
        <v>0.52700000000000002</v>
      </c>
      <c r="F24" s="221">
        <v>229</v>
      </c>
      <c r="G24" s="168">
        <v>0.24399999999999999</v>
      </c>
      <c r="H24" s="221">
        <v>121</v>
      </c>
      <c r="I24" s="167">
        <v>0.129</v>
      </c>
      <c r="J24" s="221">
        <v>39</v>
      </c>
      <c r="K24" s="168">
        <v>4.2000000000000003E-2</v>
      </c>
      <c r="L24" s="221">
        <v>40</v>
      </c>
      <c r="M24" s="168">
        <v>4.2999999999999997E-2</v>
      </c>
      <c r="N24" s="221">
        <v>15</v>
      </c>
      <c r="O24" s="167">
        <v>1.6E-2</v>
      </c>
      <c r="P24" s="221">
        <v>938</v>
      </c>
    </row>
    <row r="25" spans="1:16">
      <c r="A25" s="2"/>
      <c r="B25" s="29">
        <v>21</v>
      </c>
      <c r="C25" s="104" t="s">
        <v>138</v>
      </c>
      <c r="D25" s="219">
        <v>287</v>
      </c>
      <c r="E25" s="168">
        <v>0.502</v>
      </c>
      <c r="F25" s="221">
        <v>168</v>
      </c>
      <c r="G25" s="168">
        <v>0.29399999999999998</v>
      </c>
      <c r="H25" s="221">
        <v>74</v>
      </c>
      <c r="I25" s="167">
        <v>0.129</v>
      </c>
      <c r="J25" s="221">
        <v>9</v>
      </c>
      <c r="K25" s="168">
        <v>1.6E-2</v>
      </c>
      <c r="L25" s="221">
        <v>26</v>
      </c>
      <c r="M25" s="168">
        <v>4.4999999999999998E-2</v>
      </c>
      <c r="N25" s="221">
        <v>8</v>
      </c>
      <c r="O25" s="167">
        <v>1.4E-2</v>
      </c>
      <c r="P25" s="221">
        <v>572</v>
      </c>
    </row>
    <row r="26" spans="1:16">
      <c r="A26" s="2"/>
      <c r="B26" s="29">
        <v>22</v>
      </c>
      <c r="C26" s="104" t="s">
        <v>64</v>
      </c>
      <c r="D26" s="219">
        <v>412</v>
      </c>
      <c r="E26" s="168">
        <v>0.56299999999999994</v>
      </c>
      <c r="F26" s="221">
        <v>192</v>
      </c>
      <c r="G26" s="168">
        <v>0.26200000000000001</v>
      </c>
      <c r="H26" s="221">
        <v>64</v>
      </c>
      <c r="I26" s="167">
        <v>8.6999999999999994E-2</v>
      </c>
      <c r="J26" s="221">
        <v>26</v>
      </c>
      <c r="K26" s="168">
        <v>3.5999999999999997E-2</v>
      </c>
      <c r="L26" s="221">
        <v>24</v>
      </c>
      <c r="M26" s="168">
        <v>3.3000000000000002E-2</v>
      </c>
      <c r="N26" s="221">
        <v>14</v>
      </c>
      <c r="O26" s="167">
        <v>1.9E-2</v>
      </c>
      <c r="P26" s="221">
        <v>732</v>
      </c>
    </row>
    <row r="27" spans="1:16">
      <c r="A27" s="2"/>
      <c r="B27" s="29">
        <v>23</v>
      </c>
      <c r="C27" s="104" t="s">
        <v>139</v>
      </c>
      <c r="D27" s="219">
        <v>676</v>
      </c>
      <c r="E27" s="168">
        <v>0.51500000000000001</v>
      </c>
      <c r="F27" s="221">
        <v>319</v>
      </c>
      <c r="G27" s="168">
        <v>0.24299999999999999</v>
      </c>
      <c r="H27" s="221">
        <v>192</v>
      </c>
      <c r="I27" s="167">
        <v>0.14599999999999999</v>
      </c>
      <c r="J27" s="221">
        <v>41</v>
      </c>
      <c r="K27" s="168">
        <v>3.1E-2</v>
      </c>
      <c r="L27" s="221">
        <v>54</v>
      </c>
      <c r="M27" s="168">
        <v>4.1000000000000002E-2</v>
      </c>
      <c r="N27" s="221">
        <v>31</v>
      </c>
      <c r="O27" s="167">
        <v>2.4E-2</v>
      </c>
      <c r="P27" s="221">
        <v>1313</v>
      </c>
    </row>
    <row r="28" spans="1:16">
      <c r="A28" s="2"/>
      <c r="B28" s="29">
        <v>24</v>
      </c>
      <c r="C28" s="104" t="s">
        <v>140</v>
      </c>
      <c r="D28" s="219">
        <v>283</v>
      </c>
      <c r="E28" s="168">
        <v>0.51400000000000001</v>
      </c>
      <c r="F28" s="221">
        <v>150</v>
      </c>
      <c r="G28" s="168">
        <v>0.27200000000000002</v>
      </c>
      <c r="H28" s="221">
        <v>70</v>
      </c>
      <c r="I28" s="167">
        <v>0.127</v>
      </c>
      <c r="J28" s="221">
        <v>26</v>
      </c>
      <c r="K28" s="168">
        <v>4.7E-2</v>
      </c>
      <c r="L28" s="221">
        <v>12</v>
      </c>
      <c r="M28" s="168">
        <v>2.1999999999999999E-2</v>
      </c>
      <c r="N28" s="221">
        <v>10</v>
      </c>
      <c r="O28" s="167">
        <v>1.7999999999999999E-2</v>
      </c>
      <c r="P28" s="221">
        <v>551</v>
      </c>
    </row>
    <row r="29" spans="1:16">
      <c r="A29" s="2"/>
      <c r="B29" s="29">
        <v>25</v>
      </c>
      <c r="C29" s="104" t="s">
        <v>141</v>
      </c>
      <c r="D29" s="219">
        <v>172</v>
      </c>
      <c r="E29" s="168">
        <v>0.49099999999999999</v>
      </c>
      <c r="F29" s="221">
        <v>100</v>
      </c>
      <c r="G29" s="168">
        <v>0.28599999999999998</v>
      </c>
      <c r="H29" s="221">
        <v>38</v>
      </c>
      <c r="I29" s="167">
        <v>0.109</v>
      </c>
      <c r="J29" s="221">
        <v>27</v>
      </c>
      <c r="K29" s="168">
        <v>7.6999999999999999E-2</v>
      </c>
      <c r="L29" s="221">
        <v>8</v>
      </c>
      <c r="M29" s="168">
        <v>2.3E-2</v>
      </c>
      <c r="N29" s="221">
        <v>5</v>
      </c>
      <c r="O29" s="167">
        <v>1.4E-2</v>
      </c>
      <c r="P29" s="221">
        <v>350</v>
      </c>
    </row>
    <row r="30" spans="1:16">
      <c r="A30" s="2"/>
      <c r="B30" s="29">
        <v>26</v>
      </c>
      <c r="C30" s="104" t="s">
        <v>36</v>
      </c>
      <c r="D30" s="219">
        <v>2456</v>
      </c>
      <c r="E30" s="168">
        <v>0.52100000000000002</v>
      </c>
      <c r="F30" s="221">
        <v>1262</v>
      </c>
      <c r="G30" s="168">
        <v>0.26800000000000002</v>
      </c>
      <c r="H30" s="221">
        <v>570</v>
      </c>
      <c r="I30" s="167">
        <v>0.121</v>
      </c>
      <c r="J30" s="221">
        <v>143</v>
      </c>
      <c r="K30" s="168">
        <v>0.03</v>
      </c>
      <c r="L30" s="221">
        <v>193</v>
      </c>
      <c r="M30" s="168">
        <v>4.1000000000000002E-2</v>
      </c>
      <c r="N30" s="221">
        <v>87</v>
      </c>
      <c r="O30" s="167">
        <v>1.7999999999999999E-2</v>
      </c>
      <c r="P30" s="221">
        <v>4711</v>
      </c>
    </row>
    <row r="31" spans="1:16">
      <c r="A31" s="2"/>
      <c r="B31" s="29">
        <v>27</v>
      </c>
      <c r="C31" s="104" t="s">
        <v>37</v>
      </c>
      <c r="D31" s="219">
        <v>476</v>
      </c>
      <c r="E31" s="168">
        <v>0.49399999999999999</v>
      </c>
      <c r="F31" s="221">
        <v>286</v>
      </c>
      <c r="G31" s="168">
        <v>0.29699999999999999</v>
      </c>
      <c r="H31" s="221">
        <v>122</v>
      </c>
      <c r="I31" s="167">
        <v>0.127</v>
      </c>
      <c r="J31" s="221">
        <v>22</v>
      </c>
      <c r="K31" s="168">
        <v>2.3E-2</v>
      </c>
      <c r="L31" s="221">
        <v>42</v>
      </c>
      <c r="M31" s="168">
        <v>4.3999999999999997E-2</v>
      </c>
      <c r="N31" s="221">
        <v>16</v>
      </c>
      <c r="O31" s="167">
        <v>1.7000000000000001E-2</v>
      </c>
      <c r="P31" s="221">
        <v>964</v>
      </c>
    </row>
    <row r="32" spans="1:16">
      <c r="A32" s="2"/>
      <c r="B32" s="29">
        <v>28</v>
      </c>
      <c r="C32" s="104" t="s">
        <v>38</v>
      </c>
      <c r="D32" s="219">
        <v>340</v>
      </c>
      <c r="E32" s="168">
        <v>0.52600000000000002</v>
      </c>
      <c r="F32" s="221">
        <v>160</v>
      </c>
      <c r="G32" s="168">
        <v>0.248</v>
      </c>
      <c r="H32" s="221">
        <v>89</v>
      </c>
      <c r="I32" s="167">
        <v>0.13800000000000001</v>
      </c>
      <c r="J32" s="221">
        <v>15</v>
      </c>
      <c r="K32" s="168">
        <v>2.3E-2</v>
      </c>
      <c r="L32" s="221">
        <v>29</v>
      </c>
      <c r="M32" s="168">
        <v>4.4999999999999998E-2</v>
      </c>
      <c r="N32" s="221">
        <v>13</v>
      </c>
      <c r="O32" s="167">
        <v>0.02</v>
      </c>
      <c r="P32" s="221">
        <v>646</v>
      </c>
    </row>
    <row r="33" spans="1:16">
      <c r="A33" s="2"/>
      <c r="B33" s="29">
        <v>29</v>
      </c>
      <c r="C33" s="104" t="s">
        <v>39</v>
      </c>
      <c r="D33" s="219">
        <v>245</v>
      </c>
      <c r="E33" s="168">
        <v>0.49</v>
      </c>
      <c r="F33" s="221">
        <v>159</v>
      </c>
      <c r="G33" s="168">
        <v>0.318</v>
      </c>
      <c r="H33" s="221">
        <v>48</v>
      </c>
      <c r="I33" s="167">
        <v>9.6000000000000002E-2</v>
      </c>
      <c r="J33" s="221">
        <v>18</v>
      </c>
      <c r="K33" s="168">
        <v>3.5999999999999997E-2</v>
      </c>
      <c r="L33" s="221">
        <v>19</v>
      </c>
      <c r="M33" s="168">
        <v>3.7999999999999999E-2</v>
      </c>
      <c r="N33" s="221">
        <v>11</v>
      </c>
      <c r="O33" s="167">
        <v>2.1999999999999999E-2</v>
      </c>
      <c r="P33" s="221">
        <v>500</v>
      </c>
    </row>
    <row r="34" spans="1:16">
      <c r="A34" s="2"/>
      <c r="B34" s="29">
        <v>30</v>
      </c>
      <c r="C34" s="104" t="s">
        <v>40</v>
      </c>
      <c r="D34" s="219">
        <v>397</v>
      </c>
      <c r="E34" s="168">
        <v>0.53600000000000003</v>
      </c>
      <c r="F34" s="221">
        <v>195</v>
      </c>
      <c r="G34" s="168">
        <v>0.26400000000000001</v>
      </c>
      <c r="H34" s="221">
        <v>95</v>
      </c>
      <c r="I34" s="167">
        <v>0.128</v>
      </c>
      <c r="J34" s="221">
        <v>18</v>
      </c>
      <c r="K34" s="168">
        <v>2.4E-2</v>
      </c>
      <c r="L34" s="221">
        <v>24</v>
      </c>
      <c r="M34" s="168">
        <v>3.2000000000000001E-2</v>
      </c>
      <c r="N34" s="221">
        <v>11</v>
      </c>
      <c r="O34" s="167">
        <v>1.4999999999999999E-2</v>
      </c>
      <c r="P34" s="221">
        <v>740</v>
      </c>
    </row>
    <row r="35" spans="1:16">
      <c r="A35" s="2"/>
      <c r="B35" s="29">
        <v>31</v>
      </c>
      <c r="C35" s="104" t="s">
        <v>41</v>
      </c>
      <c r="D35" s="219">
        <v>428</v>
      </c>
      <c r="E35" s="168">
        <v>0.51900000000000002</v>
      </c>
      <c r="F35" s="221">
        <v>200</v>
      </c>
      <c r="G35" s="168">
        <v>0.24299999999999999</v>
      </c>
      <c r="H35" s="221">
        <v>117</v>
      </c>
      <c r="I35" s="167">
        <v>0.14199999999999999</v>
      </c>
      <c r="J35" s="221">
        <v>24</v>
      </c>
      <c r="K35" s="168">
        <v>2.9000000000000001E-2</v>
      </c>
      <c r="L35" s="221">
        <v>41</v>
      </c>
      <c r="M35" s="168">
        <v>0.05</v>
      </c>
      <c r="N35" s="221">
        <v>14</v>
      </c>
      <c r="O35" s="167">
        <v>1.7000000000000001E-2</v>
      </c>
      <c r="P35" s="221">
        <v>824</v>
      </c>
    </row>
    <row r="36" spans="1:16">
      <c r="A36" s="2"/>
      <c r="B36" s="29">
        <v>32</v>
      </c>
      <c r="C36" s="104" t="s">
        <v>42</v>
      </c>
      <c r="D36" s="219">
        <v>457</v>
      </c>
      <c r="E36" s="168">
        <v>0.56399999999999995</v>
      </c>
      <c r="F36" s="221">
        <v>187</v>
      </c>
      <c r="G36" s="168">
        <v>0.23100000000000001</v>
      </c>
      <c r="H36" s="221">
        <v>78</v>
      </c>
      <c r="I36" s="167">
        <v>9.6000000000000002E-2</v>
      </c>
      <c r="J36" s="221">
        <v>39</v>
      </c>
      <c r="K36" s="168">
        <v>4.8000000000000001E-2</v>
      </c>
      <c r="L36" s="221">
        <v>31</v>
      </c>
      <c r="M36" s="168">
        <v>3.7999999999999999E-2</v>
      </c>
      <c r="N36" s="221">
        <v>19</v>
      </c>
      <c r="O36" s="167">
        <v>2.3E-2</v>
      </c>
      <c r="P36" s="221">
        <v>811</v>
      </c>
    </row>
    <row r="37" spans="1:16">
      <c r="A37" s="2"/>
      <c r="B37" s="29">
        <v>33</v>
      </c>
      <c r="C37" s="104" t="s">
        <v>43</v>
      </c>
      <c r="D37" s="219">
        <v>113</v>
      </c>
      <c r="E37" s="168">
        <v>0.5</v>
      </c>
      <c r="F37" s="221">
        <v>75</v>
      </c>
      <c r="G37" s="168">
        <v>0.33200000000000002</v>
      </c>
      <c r="H37" s="221">
        <v>21</v>
      </c>
      <c r="I37" s="167">
        <v>9.2999999999999999E-2</v>
      </c>
      <c r="J37" s="221">
        <v>7</v>
      </c>
      <c r="K37" s="168">
        <v>3.1E-2</v>
      </c>
      <c r="L37" s="221">
        <v>7</v>
      </c>
      <c r="M37" s="168">
        <v>3.1E-2</v>
      </c>
      <c r="N37" s="221">
        <v>3</v>
      </c>
      <c r="O37" s="167">
        <v>1.2999999999999999E-2</v>
      </c>
      <c r="P37" s="221">
        <v>226</v>
      </c>
    </row>
    <row r="38" spans="1:16">
      <c r="A38" s="2"/>
      <c r="B38" s="29">
        <v>34</v>
      </c>
      <c r="C38" s="104" t="s">
        <v>45</v>
      </c>
      <c r="D38" s="219">
        <v>579</v>
      </c>
      <c r="E38" s="161">
        <v>0.46300000000000002</v>
      </c>
      <c r="F38" s="219">
        <v>409</v>
      </c>
      <c r="G38" s="161">
        <v>0.32700000000000001</v>
      </c>
      <c r="H38" s="219">
        <v>130</v>
      </c>
      <c r="I38" s="162">
        <v>0.104</v>
      </c>
      <c r="J38" s="219">
        <v>38</v>
      </c>
      <c r="K38" s="161">
        <v>0.03</v>
      </c>
      <c r="L38" s="219">
        <v>72</v>
      </c>
      <c r="M38" s="161">
        <v>5.8000000000000003E-2</v>
      </c>
      <c r="N38" s="219">
        <v>22</v>
      </c>
      <c r="O38" s="162">
        <v>1.7999999999999999E-2</v>
      </c>
      <c r="P38" s="219">
        <v>1250</v>
      </c>
    </row>
    <row r="39" spans="1:16">
      <c r="A39" s="2"/>
      <c r="B39" s="29">
        <v>35</v>
      </c>
      <c r="C39" s="104" t="s">
        <v>2</v>
      </c>
      <c r="D39" s="219">
        <v>1103</v>
      </c>
      <c r="E39" s="161">
        <v>0.499</v>
      </c>
      <c r="F39" s="159">
        <v>679</v>
      </c>
      <c r="G39" s="81">
        <v>0.307</v>
      </c>
      <c r="H39" s="159">
        <v>243</v>
      </c>
      <c r="I39" s="81">
        <v>0.11</v>
      </c>
      <c r="J39" s="159">
        <v>84</v>
      </c>
      <c r="K39" s="81">
        <v>3.7999999999999999E-2</v>
      </c>
      <c r="L39" s="159">
        <v>79</v>
      </c>
      <c r="M39" s="81">
        <v>3.5999999999999997E-2</v>
      </c>
      <c r="N39" s="159">
        <v>23</v>
      </c>
      <c r="O39" s="81">
        <v>0.01</v>
      </c>
      <c r="P39" s="159">
        <v>2211</v>
      </c>
    </row>
    <row r="40" spans="1:16">
      <c r="A40" s="2"/>
      <c r="B40" s="29">
        <v>36</v>
      </c>
      <c r="C40" s="104" t="s">
        <v>3</v>
      </c>
      <c r="D40" s="159">
        <v>256</v>
      </c>
      <c r="E40" s="81">
        <v>0.495</v>
      </c>
      <c r="F40" s="159">
        <v>151</v>
      </c>
      <c r="G40" s="81">
        <v>0.29199999999999998</v>
      </c>
      <c r="H40" s="159">
        <v>64</v>
      </c>
      <c r="I40" s="81">
        <v>0.124</v>
      </c>
      <c r="J40" s="159">
        <v>14</v>
      </c>
      <c r="K40" s="81">
        <v>2.7E-2</v>
      </c>
      <c r="L40" s="159">
        <v>17</v>
      </c>
      <c r="M40" s="81">
        <v>3.3000000000000002E-2</v>
      </c>
      <c r="N40" s="159">
        <v>15</v>
      </c>
      <c r="O40" s="81">
        <v>2.9000000000000001E-2</v>
      </c>
      <c r="P40" s="219">
        <v>517</v>
      </c>
    </row>
    <row r="41" spans="1:16">
      <c r="A41" s="2"/>
      <c r="B41" s="29">
        <v>37</v>
      </c>
      <c r="C41" s="104" t="s">
        <v>4</v>
      </c>
      <c r="D41" s="159">
        <v>903</v>
      </c>
      <c r="E41" s="81">
        <v>0.56999999999999995</v>
      </c>
      <c r="F41" s="159">
        <v>393</v>
      </c>
      <c r="G41" s="81">
        <v>0.248</v>
      </c>
      <c r="H41" s="159">
        <v>167</v>
      </c>
      <c r="I41" s="81">
        <v>0.105</v>
      </c>
      <c r="J41" s="159">
        <v>54</v>
      </c>
      <c r="K41" s="81">
        <v>3.4000000000000002E-2</v>
      </c>
      <c r="L41" s="159">
        <v>40</v>
      </c>
      <c r="M41" s="81">
        <v>2.5000000000000001E-2</v>
      </c>
      <c r="N41" s="159">
        <v>26</v>
      </c>
      <c r="O41" s="81">
        <v>1.6E-2</v>
      </c>
      <c r="P41" s="219">
        <v>1583</v>
      </c>
    </row>
    <row r="42" spans="1:16">
      <c r="A42" s="2"/>
      <c r="B42" s="29">
        <v>38</v>
      </c>
      <c r="C42" s="104" t="s">
        <v>46</v>
      </c>
      <c r="D42" s="159">
        <v>201</v>
      </c>
      <c r="E42" s="81">
        <v>0.46</v>
      </c>
      <c r="F42" s="159">
        <v>155</v>
      </c>
      <c r="G42" s="81">
        <v>0.35499999999999998</v>
      </c>
      <c r="H42" s="159">
        <v>50</v>
      </c>
      <c r="I42" s="81">
        <v>0.114</v>
      </c>
      <c r="J42" s="159">
        <v>10</v>
      </c>
      <c r="K42" s="81">
        <v>2.3E-2</v>
      </c>
      <c r="L42" s="159">
        <v>16</v>
      </c>
      <c r="M42" s="81">
        <v>3.6999999999999998E-2</v>
      </c>
      <c r="N42" s="159">
        <v>5</v>
      </c>
      <c r="O42" s="81">
        <v>1.0999999999999999E-2</v>
      </c>
      <c r="P42" s="219">
        <v>437</v>
      </c>
    </row>
    <row r="43" spans="1:16">
      <c r="A43" s="2"/>
      <c r="B43" s="29">
        <v>39</v>
      </c>
      <c r="C43" s="104" t="s">
        <v>9</v>
      </c>
      <c r="D43" s="159">
        <v>966</v>
      </c>
      <c r="E43" s="81">
        <v>0.496</v>
      </c>
      <c r="F43" s="159">
        <v>664</v>
      </c>
      <c r="G43" s="81">
        <v>0.34100000000000003</v>
      </c>
      <c r="H43" s="159">
        <v>189</v>
      </c>
      <c r="I43" s="81">
        <v>9.7000000000000003E-2</v>
      </c>
      <c r="J43" s="159">
        <v>39</v>
      </c>
      <c r="K43" s="81">
        <v>0.02</v>
      </c>
      <c r="L43" s="159">
        <v>61</v>
      </c>
      <c r="M43" s="81">
        <v>3.1E-2</v>
      </c>
      <c r="N43" s="159">
        <v>28</v>
      </c>
      <c r="O43" s="81">
        <v>1.4E-2</v>
      </c>
      <c r="P43" s="219">
        <v>1947</v>
      </c>
    </row>
    <row r="44" spans="1:16">
      <c r="A44" s="2"/>
      <c r="B44" s="29">
        <v>40</v>
      </c>
      <c r="C44" s="104" t="s">
        <v>47</v>
      </c>
      <c r="D44" s="159">
        <v>241</v>
      </c>
      <c r="E44" s="81">
        <v>0.46300000000000002</v>
      </c>
      <c r="F44" s="159">
        <v>188</v>
      </c>
      <c r="G44" s="81">
        <v>0.36099999999999999</v>
      </c>
      <c r="H44" s="159">
        <v>43</v>
      </c>
      <c r="I44" s="81">
        <v>8.3000000000000004E-2</v>
      </c>
      <c r="J44" s="159">
        <v>11</v>
      </c>
      <c r="K44" s="81">
        <v>2.1000000000000001E-2</v>
      </c>
      <c r="L44" s="159">
        <v>30</v>
      </c>
      <c r="M44" s="81">
        <v>5.8000000000000003E-2</v>
      </c>
      <c r="N44" s="159">
        <v>8</v>
      </c>
      <c r="O44" s="81">
        <v>1.4999999999999999E-2</v>
      </c>
      <c r="P44" s="219">
        <v>521</v>
      </c>
    </row>
    <row r="45" spans="1:16">
      <c r="A45" s="2"/>
      <c r="B45" s="29">
        <v>41</v>
      </c>
      <c r="C45" s="104" t="s">
        <v>14</v>
      </c>
      <c r="D45" s="159">
        <v>504</v>
      </c>
      <c r="E45" s="81">
        <v>0.53200000000000003</v>
      </c>
      <c r="F45" s="159">
        <v>249</v>
      </c>
      <c r="G45" s="81">
        <v>0.26300000000000001</v>
      </c>
      <c r="H45" s="159">
        <v>105</v>
      </c>
      <c r="I45" s="81">
        <v>0.111</v>
      </c>
      <c r="J45" s="159">
        <v>22</v>
      </c>
      <c r="K45" s="81">
        <v>2.3E-2</v>
      </c>
      <c r="L45" s="159">
        <v>41</v>
      </c>
      <c r="M45" s="81">
        <v>4.2999999999999997E-2</v>
      </c>
      <c r="N45" s="159">
        <v>26</v>
      </c>
      <c r="O45" s="81">
        <v>2.7E-2</v>
      </c>
      <c r="P45" s="159">
        <v>947</v>
      </c>
    </row>
    <row r="46" spans="1:16">
      <c r="A46" s="2"/>
      <c r="B46" s="29">
        <v>42</v>
      </c>
      <c r="C46" s="104" t="s">
        <v>15</v>
      </c>
      <c r="D46" s="159">
        <v>1091</v>
      </c>
      <c r="E46" s="81">
        <v>0.49299999999999999</v>
      </c>
      <c r="F46" s="159">
        <v>701</v>
      </c>
      <c r="G46" s="81">
        <v>0.317</v>
      </c>
      <c r="H46" s="159">
        <v>263</v>
      </c>
      <c r="I46" s="81">
        <v>0.11899999999999999</v>
      </c>
      <c r="J46" s="159">
        <v>49</v>
      </c>
      <c r="K46" s="81">
        <v>2.1999999999999999E-2</v>
      </c>
      <c r="L46" s="159">
        <v>74</v>
      </c>
      <c r="M46" s="81">
        <v>3.3000000000000002E-2</v>
      </c>
      <c r="N46" s="159">
        <v>33</v>
      </c>
      <c r="O46" s="81">
        <v>1.4999999999999999E-2</v>
      </c>
      <c r="P46" s="219">
        <v>2211</v>
      </c>
    </row>
    <row r="47" spans="1:16">
      <c r="A47" s="2"/>
      <c r="B47" s="29">
        <v>43</v>
      </c>
      <c r="C47" s="104" t="s">
        <v>10</v>
      </c>
      <c r="D47" s="159">
        <v>690</v>
      </c>
      <c r="E47" s="81">
        <v>0.52800000000000002</v>
      </c>
      <c r="F47" s="159">
        <v>365</v>
      </c>
      <c r="G47" s="81">
        <v>0.27900000000000003</v>
      </c>
      <c r="H47" s="159">
        <v>140</v>
      </c>
      <c r="I47" s="81">
        <v>0.107</v>
      </c>
      <c r="J47" s="159">
        <v>38</v>
      </c>
      <c r="K47" s="81">
        <v>2.9000000000000001E-2</v>
      </c>
      <c r="L47" s="159">
        <v>41</v>
      </c>
      <c r="M47" s="81">
        <v>3.1E-2</v>
      </c>
      <c r="N47" s="159">
        <v>32</v>
      </c>
      <c r="O47" s="81">
        <v>2.5000000000000001E-2</v>
      </c>
      <c r="P47" s="219">
        <v>1306</v>
      </c>
    </row>
    <row r="48" spans="1:16">
      <c r="A48" s="2"/>
      <c r="B48" s="29">
        <v>44</v>
      </c>
      <c r="C48" s="104" t="s">
        <v>22</v>
      </c>
      <c r="D48" s="159">
        <v>804</v>
      </c>
      <c r="E48" s="81">
        <v>0.496</v>
      </c>
      <c r="F48" s="159">
        <v>524</v>
      </c>
      <c r="G48" s="81">
        <v>0.32300000000000001</v>
      </c>
      <c r="H48" s="159">
        <v>158</v>
      </c>
      <c r="I48" s="81">
        <v>9.8000000000000004E-2</v>
      </c>
      <c r="J48" s="159">
        <v>45</v>
      </c>
      <c r="K48" s="81">
        <v>2.8000000000000001E-2</v>
      </c>
      <c r="L48" s="159">
        <v>65</v>
      </c>
      <c r="M48" s="81">
        <v>0.04</v>
      </c>
      <c r="N48" s="159">
        <v>24</v>
      </c>
      <c r="O48" s="81">
        <v>1.4999999999999999E-2</v>
      </c>
      <c r="P48" s="219">
        <v>1620</v>
      </c>
    </row>
    <row r="49" spans="1:16">
      <c r="A49" s="2"/>
      <c r="B49" s="29">
        <v>45</v>
      </c>
      <c r="C49" s="104" t="s">
        <v>48</v>
      </c>
      <c r="D49" s="159">
        <v>294</v>
      </c>
      <c r="E49" s="81">
        <v>0.48699999999999999</v>
      </c>
      <c r="F49" s="159">
        <v>198</v>
      </c>
      <c r="G49" s="81">
        <v>0.32800000000000001</v>
      </c>
      <c r="H49" s="159">
        <v>49</v>
      </c>
      <c r="I49" s="81">
        <v>8.1000000000000003E-2</v>
      </c>
      <c r="J49" s="159">
        <v>22</v>
      </c>
      <c r="K49" s="81">
        <v>3.5999999999999997E-2</v>
      </c>
      <c r="L49" s="159">
        <v>31</v>
      </c>
      <c r="M49" s="81">
        <v>5.0999999999999997E-2</v>
      </c>
      <c r="N49" s="159">
        <v>10</v>
      </c>
      <c r="O49" s="81">
        <v>1.7000000000000001E-2</v>
      </c>
      <c r="P49" s="219">
        <v>604</v>
      </c>
    </row>
    <row r="50" spans="1:16">
      <c r="A50" s="2"/>
      <c r="B50" s="29">
        <v>46</v>
      </c>
      <c r="C50" s="104" t="s">
        <v>26</v>
      </c>
      <c r="D50" s="159">
        <v>344</v>
      </c>
      <c r="E50" s="81">
        <v>0.52100000000000002</v>
      </c>
      <c r="F50" s="159">
        <v>210</v>
      </c>
      <c r="G50" s="81">
        <v>0.318</v>
      </c>
      <c r="H50" s="159">
        <v>66</v>
      </c>
      <c r="I50" s="81">
        <v>0.1</v>
      </c>
      <c r="J50" s="159">
        <v>13</v>
      </c>
      <c r="K50" s="81">
        <v>0.02</v>
      </c>
      <c r="L50" s="159">
        <v>21</v>
      </c>
      <c r="M50" s="81">
        <v>3.2000000000000001E-2</v>
      </c>
      <c r="N50" s="159">
        <v>6</v>
      </c>
      <c r="O50" s="81">
        <v>8.9999999999999993E-3</v>
      </c>
      <c r="P50" s="219">
        <v>660</v>
      </c>
    </row>
    <row r="51" spans="1:16">
      <c r="A51" s="2"/>
      <c r="B51" s="29">
        <v>47</v>
      </c>
      <c r="C51" s="104" t="s">
        <v>16</v>
      </c>
      <c r="D51" s="159">
        <v>708</v>
      </c>
      <c r="E51" s="81">
        <v>0.502</v>
      </c>
      <c r="F51" s="159">
        <v>419</v>
      </c>
      <c r="G51" s="81">
        <v>0.29699999999999999</v>
      </c>
      <c r="H51" s="159">
        <v>153</v>
      </c>
      <c r="I51" s="81">
        <v>0.109</v>
      </c>
      <c r="J51" s="159">
        <v>39</v>
      </c>
      <c r="K51" s="81">
        <v>2.8000000000000001E-2</v>
      </c>
      <c r="L51" s="159">
        <v>46</v>
      </c>
      <c r="M51" s="81">
        <v>3.3000000000000002E-2</v>
      </c>
      <c r="N51" s="159">
        <v>45</v>
      </c>
      <c r="O51" s="81">
        <v>3.2000000000000001E-2</v>
      </c>
      <c r="P51" s="219">
        <v>1410</v>
      </c>
    </row>
    <row r="52" spans="1:16">
      <c r="A52" s="2"/>
      <c r="B52" s="29">
        <v>48</v>
      </c>
      <c r="C52" s="104" t="s">
        <v>27</v>
      </c>
      <c r="D52" s="159">
        <v>321</v>
      </c>
      <c r="E52" s="81">
        <v>0.52500000000000002</v>
      </c>
      <c r="F52" s="159">
        <v>181</v>
      </c>
      <c r="G52" s="81">
        <v>0.29599999999999999</v>
      </c>
      <c r="H52" s="159">
        <v>63</v>
      </c>
      <c r="I52" s="81">
        <v>0.10299999999999999</v>
      </c>
      <c r="J52" s="159">
        <v>12</v>
      </c>
      <c r="K52" s="81">
        <v>0.02</v>
      </c>
      <c r="L52" s="159">
        <v>26</v>
      </c>
      <c r="M52" s="81">
        <v>4.2999999999999997E-2</v>
      </c>
      <c r="N52" s="159">
        <v>8</v>
      </c>
      <c r="O52" s="81">
        <v>1.2999999999999999E-2</v>
      </c>
      <c r="P52" s="219">
        <v>611</v>
      </c>
    </row>
    <row r="53" spans="1:16">
      <c r="A53" s="2"/>
      <c r="B53" s="29">
        <v>49</v>
      </c>
      <c r="C53" s="104" t="s">
        <v>28</v>
      </c>
      <c r="D53" s="159">
        <v>379</v>
      </c>
      <c r="E53" s="81">
        <v>0.48699999999999999</v>
      </c>
      <c r="F53" s="159">
        <v>240</v>
      </c>
      <c r="G53" s="81">
        <v>0.308</v>
      </c>
      <c r="H53" s="159">
        <v>88</v>
      </c>
      <c r="I53" s="81">
        <v>0.113</v>
      </c>
      <c r="J53" s="159">
        <v>29</v>
      </c>
      <c r="K53" s="81">
        <v>3.6999999999999998E-2</v>
      </c>
      <c r="L53" s="159">
        <v>29</v>
      </c>
      <c r="M53" s="81">
        <v>3.6999999999999998E-2</v>
      </c>
      <c r="N53" s="159">
        <v>14</v>
      </c>
      <c r="O53" s="81">
        <v>1.7999999999999999E-2</v>
      </c>
      <c r="P53" s="219">
        <v>779</v>
      </c>
    </row>
    <row r="54" spans="1:16">
      <c r="A54" s="2"/>
      <c r="B54" s="29">
        <v>50</v>
      </c>
      <c r="C54" s="104" t="s">
        <v>17</v>
      </c>
      <c r="D54" s="159">
        <v>371</v>
      </c>
      <c r="E54" s="81">
        <v>0.52</v>
      </c>
      <c r="F54" s="159">
        <v>231</v>
      </c>
      <c r="G54" s="81">
        <v>0.32400000000000001</v>
      </c>
      <c r="H54" s="159">
        <v>66</v>
      </c>
      <c r="I54" s="81">
        <v>9.2999999999999999E-2</v>
      </c>
      <c r="J54" s="159">
        <v>14</v>
      </c>
      <c r="K54" s="81">
        <v>0.02</v>
      </c>
      <c r="L54" s="159">
        <v>28</v>
      </c>
      <c r="M54" s="81">
        <v>3.9E-2</v>
      </c>
      <c r="N54" s="159">
        <v>3</v>
      </c>
      <c r="O54" s="81">
        <v>4.0000000000000001E-3</v>
      </c>
      <c r="P54" s="219">
        <v>713</v>
      </c>
    </row>
    <row r="55" spans="1:16">
      <c r="A55" s="2"/>
      <c r="B55" s="29">
        <v>51</v>
      </c>
      <c r="C55" s="104" t="s">
        <v>49</v>
      </c>
      <c r="D55" s="159">
        <v>449</v>
      </c>
      <c r="E55" s="81">
        <v>0.48499999999999999</v>
      </c>
      <c r="F55" s="159">
        <v>304</v>
      </c>
      <c r="G55" s="81">
        <v>0.32800000000000001</v>
      </c>
      <c r="H55" s="159">
        <v>108</v>
      </c>
      <c r="I55" s="81">
        <v>0.11700000000000001</v>
      </c>
      <c r="J55" s="159">
        <v>20</v>
      </c>
      <c r="K55" s="81">
        <v>2.1999999999999999E-2</v>
      </c>
      <c r="L55" s="159">
        <v>32</v>
      </c>
      <c r="M55" s="81">
        <v>3.5000000000000003E-2</v>
      </c>
      <c r="N55" s="159">
        <v>13</v>
      </c>
      <c r="O55" s="81">
        <v>1.4E-2</v>
      </c>
      <c r="P55" s="219">
        <v>926</v>
      </c>
    </row>
    <row r="56" spans="1:16">
      <c r="A56" s="2"/>
      <c r="B56" s="29">
        <v>52</v>
      </c>
      <c r="C56" s="104" t="s">
        <v>5</v>
      </c>
      <c r="D56" s="159">
        <v>315</v>
      </c>
      <c r="E56" s="81">
        <v>0.52400000000000002</v>
      </c>
      <c r="F56" s="159">
        <v>158</v>
      </c>
      <c r="G56" s="81">
        <v>0.26300000000000001</v>
      </c>
      <c r="H56" s="159">
        <v>78</v>
      </c>
      <c r="I56" s="81">
        <v>0.13</v>
      </c>
      <c r="J56" s="159">
        <v>22</v>
      </c>
      <c r="K56" s="81">
        <v>3.6999999999999998E-2</v>
      </c>
      <c r="L56" s="159">
        <v>18</v>
      </c>
      <c r="M56" s="81">
        <v>0.03</v>
      </c>
      <c r="N56" s="159">
        <v>10</v>
      </c>
      <c r="O56" s="81">
        <v>1.7000000000000001E-2</v>
      </c>
      <c r="P56" s="219">
        <v>601</v>
      </c>
    </row>
    <row r="57" spans="1:16">
      <c r="A57" s="2"/>
      <c r="B57" s="29">
        <v>53</v>
      </c>
      <c r="C57" s="104" t="s">
        <v>23</v>
      </c>
      <c r="D57" s="159">
        <v>232</v>
      </c>
      <c r="E57" s="81">
        <v>0.51100000000000001</v>
      </c>
      <c r="F57" s="159">
        <v>150</v>
      </c>
      <c r="G57" s="81">
        <v>0.33</v>
      </c>
      <c r="H57" s="159">
        <v>39</v>
      </c>
      <c r="I57" s="81">
        <v>8.5999999999999993E-2</v>
      </c>
      <c r="J57" s="159">
        <v>7</v>
      </c>
      <c r="K57" s="81">
        <v>1.4999999999999999E-2</v>
      </c>
      <c r="L57" s="159">
        <v>17</v>
      </c>
      <c r="M57" s="81">
        <v>3.6999999999999998E-2</v>
      </c>
      <c r="N57" s="159">
        <v>9</v>
      </c>
      <c r="O57" s="81">
        <v>0.02</v>
      </c>
      <c r="P57" s="219">
        <v>454</v>
      </c>
    </row>
    <row r="58" spans="1:16">
      <c r="A58" s="2"/>
      <c r="B58" s="29">
        <v>54</v>
      </c>
      <c r="C58" s="104" t="s">
        <v>29</v>
      </c>
      <c r="D58" s="159">
        <v>353</v>
      </c>
      <c r="E58" s="81">
        <v>0.48</v>
      </c>
      <c r="F58" s="159">
        <v>254</v>
      </c>
      <c r="G58" s="81">
        <v>0.34599999999999997</v>
      </c>
      <c r="H58" s="159">
        <v>78</v>
      </c>
      <c r="I58" s="81">
        <v>0.106</v>
      </c>
      <c r="J58" s="159">
        <v>15</v>
      </c>
      <c r="K58" s="81">
        <v>0.02</v>
      </c>
      <c r="L58" s="159">
        <v>23</v>
      </c>
      <c r="M58" s="81">
        <v>3.1E-2</v>
      </c>
      <c r="N58" s="159">
        <v>12</v>
      </c>
      <c r="O58" s="81">
        <v>1.6E-2</v>
      </c>
      <c r="P58" s="219">
        <v>735</v>
      </c>
    </row>
    <row r="59" spans="1:16">
      <c r="A59" s="2"/>
      <c r="B59" s="29">
        <v>55</v>
      </c>
      <c r="C59" s="104" t="s">
        <v>18</v>
      </c>
      <c r="D59" s="159">
        <v>379</v>
      </c>
      <c r="E59" s="81">
        <v>0.50600000000000001</v>
      </c>
      <c r="F59" s="159">
        <v>211</v>
      </c>
      <c r="G59" s="81">
        <v>0.28199999999999997</v>
      </c>
      <c r="H59" s="159">
        <v>78</v>
      </c>
      <c r="I59" s="81">
        <v>0.104</v>
      </c>
      <c r="J59" s="159">
        <v>24</v>
      </c>
      <c r="K59" s="81">
        <v>3.2000000000000001E-2</v>
      </c>
      <c r="L59" s="159">
        <v>32</v>
      </c>
      <c r="M59" s="81">
        <v>4.2999999999999997E-2</v>
      </c>
      <c r="N59" s="159">
        <v>25</v>
      </c>
      <c r="O59" s="81">
        <v>3.3000000000000002E-2</v>
      </c>
      <c r="P59" s="219">
        <v>749</v>
      </c>
    </row>
    <row r="60" spans="1:16">
      <c r="A60" s="2"/>
      <c r="B60" s="29">
        <v>56</v>
      </c>
      <c r="C60" s="104" t="s">
        <v>11</v>
      </c>
      <c r="D60" s="159">
        <v>205</v>
      </c>
      <c r="E60" s="81">
        <v>0.504</v>
      </c>
      <c r="F60" s="159">
        <v>111</v>
      </c>
      <c r="G60" s="81">
        <v>0.27300000000000002</v>
      </c>
      <c r="H60" s="159">
        <v>46</v>
      </c>
      <c r="I60" s="81">
        <v>0.113</v>
      </c>
      <c r="J60" s="159">
        <v>20</v>
      </c>
      <c r="K60" s="81">
        <v>4.9000000000000002E-2</v>
      </c>
      <c r="L60" s="159">
        <v>16</v>
      </c>
      <c r="M60" s="81">
        <v>3.9E-2</v>
      </c>
      <c r="N60" s="159">
        <v>9</v>
      </c>
      <c r="O60" s="81">
        <v>2.1999999999999999E-2</v>
      </c>
      <c r="P60" s="219">
        <v>407</v>
      </c>
    </row>
    <row r="61" spans="1:16">
      <c r="A61" s="2"/>
      <c r="B61" s="29">
        <v>57</v>
      </c>
      <c r="C61" s="104" t="s">
        <v>50</v>
      </c>
      <c r="D61" s="159">
        <v>177</v>
      </c>
      <c r="E61" s="81">
        <v>0.54800000000000004</v>
      </c>
      <c r="F61" s="159">
        <v>83</v>
      </c>
      <c r="G61" s="81">
        <v>0.25700000000000001</v>
      </c>
      <c r="H61" s="159">
        <v>27</v>
      </c>
      <c r="I61" s="81">
        <v>8.4000000000000005E-2</v>
      </c>
      <c r="J61" s="159">
        <v>11</v>
      </c>
      <c r="K61" s="81">
        <v>3.4000000000000002E-2</v>
      </c>
      <c r="L61" s="159">
        <v>15</v>
      </c>
      <c r="M61" s="81">
        <v>4.5999999999999999E-2</v>
      </c>
      <c r="N61" s="159">
        <v>10</v>
      </c>
      <c r="O61" s="81">
        <v>3.1E-2</v>
      </c>
      <c r="P61" s="219">
        <v>323</v>
      </c>
    </row>
    <row r="62" spans="1:16">
      <c r="A62" s="2"/>
      <c r="B62" s="29">
        <v>58</v>
      </c>
      <c r="C62" s="104" t="s">
        <v>30</v>
      </c>
      <c r="D62" s="159">
        <v>200</v>
      </c>
      <c r="E62" s="81">
        <v>0.53300000000000003</v>
      </c>
      <c r="F62" s="159">
        <v>113</v>
      </c>
      <c r="G62" s="81">
        <v>0.30099999999999999</v>
      </c>
      <c r="H62" s="159">
        <v>37</v>
      </c>
      <c r="I62" s="81">
        <v>9.9000000000000005E-2</v>
      </c>
      <c r="J62" s="159">
        <v>12</v>
      </c>
      <c r="K62" s="81">
        <v>3.2000000000000001E-2</v>
      </c>
      <c r="L62" s="159">
        <v>11</v>
      </c>
      <c r="M62" s="81">
        <v>2.9000000000000001E-2</v>
      </c>
      <c r="N62" s="159">
        <v>2</v>
      </c>
      <c r="O62" s="81">
        <v>5.0000000000000001E-3</v>
      </c>
      <c r="P62" s="219">
        <v>375</v>
      </c>
    </row>
    <row r="63" spans="1:16">
      <c r="A63" s="2"/>
      <c r="B63" s="29">
        <v>59</v>
      </c>
      <c r="C63" s="104" t="s">
        <v>24</v>
      </c>
      <c r="D63" s="159">
        <v>1557</v>
      </c>
      <c r="E63" s="81">
        <v>0.50800000000000001</v>
      </c>
      <c r="F63" s="159">
        <v>926</v>
      </c>
      <c r="G63" s="81">
        <v>0.30199999999999999</v>
      </c>
      <c r="H63" s="159">
        <v>335</v>
      </c>
      <c r="I63" s="81">
        <v>0.109</v>
      </c>
      <c r="J63" s="159">
        <v>73</v>
      </c>
      <c r="K63" s="81">
        <v>2.4E-2</v>
      </c>
      <c r="L63" s="159">
        <v>121</v>
      </c>
      <c r="M63" s="81">
        <v>0.04</v>
      </c>
      <c r="N63" s="159">
        <v>51</v>
      </c>
      <c r="O63" s="81">
        <v>1.7000000000000001E-2</v>
      </c>
      <c r="P63" s="219">
        <v>3063</v>
      </c>
    </row>
    <row r="64" spans="1:16">
      <c r="A64" s="2"/>
      <c r="B64" s="29">
        <v>60</v>
      </c>
      <c r="C64" s="104" t="s">
        <v>51</v>
      </c>
      <c r="D64" s="159">
        <v>190</v>
      </c>
      <c r="E64" s="81">
        <v>0.53100000000000003</v>
      </c>
      <c r="F64" s="159">
        <v>107</v>
      </c>
      <c r="G64" s="81">
        <v>0.29899999999999999</v>
      </c>
      <c r="H64" s="159">
        <v>30</v>
      </c>
      <c r="I64" s="81">
        <v>8.4000000000000005E-2</v>
      </c>
      <c r="J64" s="159">
        <v>10</v>
      </c>
      <c r="K64" s="81">
        <v>2.8000000000000001E-2</v>
      </c>
      <c r="L64" s="159">
        <v>13</v>
      </c>
      <c r="M64" s="81">
        <v>3.5999999999999997E-2</v>
      </c>
      <c r="N64" s="159">
        <v>8</v>
      </c>
      <c r="O64" s="81">
        <v>2.1999999999999999E-2</v>
      </c>
      <c r="P64" s="219">
        <v>358</v>
      </c>
    </row>
    <row r="65" spans="1:16">
      <c r="A65" s="2"/>
      <c r="B65" s="29">
        <v>61</v>
      </c>
      <c r="C65" s="104" t="s">
        <v>19</v>
      </c>
      <c r="D65" s="159">
        <v>162</v>
      </c>
      <c r="E65" s="81">
        <v>0.503</v>
      </c>
      <c r="F65" s="159">
        <v>114</v>
      </c>
      <c r="G65" s="81">
        <v>0.35399999999999998</v>
      </c>
      <c r="H65" s="159">
        <v>18</v>
      </c>
      <c r="I65" s="81">
        <v>5.6000000000000001E-2</v>
      </c>
      <c r="J65" s="159">
        <v>11</v>
      </c>
      <c r="K65" s="81">
        <v>3.4000000000000002E-2</v>
      </c>
      <c r="L65" s="159">
        <v>13</v>
      </c>
      <c r="M65" s="81">
        <v>0.04</v>
      </c>
      <c r="N65" s="159">
        <v>4</v>
      </c>
      <c r="O65" s="81">
        <v>1.2E-2</v>
      </c>
      <c r="P65" s="219">
        <v>322</v>
      </c>
    </row>
    <row r="66" spans="1:16">
      <c r="A66" s="2"/>
      <c r="B66" s="29">
        <v>62</v>
      </c>
      <c r="C66" s="104" t="s">
        <v>20</v>
      </c>
      <c r="D66" s="159">
        <v>169</v>
      </c>
      <c r="E66" s="81">
        <v>0.46700000000000003</v>
      </c>
      <c r="F66" s="159">
        <v>106</v>
      </c>
      <c r="G66" s="81">
        <v>0.29299999999999998</v>
      </c>
      <c r="H66" s="159">
        <v>48</v>
      </c>
      <c r="I66" s="81">
        <v>0.13300000000000001</v>
      </c>
      <c r="J66" s="159">
        <v>8</v>
      </c>
      <c r="K66" s="81">
        <v>2.1999999999999999E-2</v>
      </c>
      <c r="L66" s="159">
        <v>22</v>
      </c>
      <c r="M66" s="81">
        <v>6.0999999999999999E-2</v>
      </c>
      <c r="N66" s="159">
        <v>9</v>
      </c>
      <c r="O66" s="81">
        <v>2.5000000000000001E-2</v>
      </c>
      <c r="P66" s="219">
        <v>362</v>
      </c>
    </row>
    <row r="67" spans="1:16">
      <c r="A67" s="2"/>
      <c r="B67" s="29">
        <v>63</v>
      </c>
      <c r="C67" s="104" t="s">
        <v>31</v>
      </c>
      <c r="D67" s="159">
        <v>150</v>
      </c>
      <c r="E67" s="81">
        <v>0.51</v>
      </c>
      <c r="F67" s="159">
        <v>81</v>
      </c>
      <c r="G67" s="81">
        <v>0.27600000000000002</v>
      </c>
      <c r="H67" s="159">
        <v>35</v>
      </c>
      <c r="I67" s="81">
        <v>0.11899999999999999</v>
      </c>
      <c r="J67" s="159">
        <v>10</v>
      </c>
      <c r="K67" s="81">
        <v>3.4000000000000002E-2</v>
      </c>
      <c r="L67" s="159">
        <v>16</v>
      </c>
      <c r="M67" s="81">
        <v>5.3999999999999999E-2</v>
      </c>
      <c r="N67" s="159">
        <v>2</v>
      </c>
      <c r="O67" s="81">
        <v>7.0000000000000001E-3</v>
      </c>
      <c r="P67" s="219">
        <v>294</v>
      </c>
    </row>
    <row r="68" spans="1:16">
      <c r="A68" s="2"/>
      <c r="B68" s="29">
        <v>64</v>
      </c>
      <c r="C68" s="104" t="s">
        <v>52</v>
      </c>
      <c r="D68" s="159">
        <v>157</v>
      </c>
      <c r="E68" s="81">
        <v>0.495</v>
      </c>
      <c r="F68" s="159">
        <v>106</v>
      </c>
      <c r="G68" s="81">
        <v>0.33400000000000002</v>
      </c>
      <c r="H68" s="159">
        <v>25</v>
      </c>
      <c r="I68" s="81">
        <v>7.9000000000000001E-2</v>
      </c>
      <c r="J68" s="159">
        <v>9</v>
      </c>
      <c r="K68" s="81">
        <v>2.8000000000000001E-2</v>
      </c>
      <c r="L68" s="159">
        <v>7</v>
      </c>
      <c r="M68" s="81">
        <v>2.1999999999999999E-2</v>
      </c>
      <c r="N68" s="159">
        <v>13</v>
      </c>
      <c r="O68" s="81">
        <v>4.1000000000000002E-2</v>
      </c>
      <c r="P68" s="219">
        <v>317</v>
      </c>
    </row>
    <row r="69" spans="1:16">
      <c r="A69" s="2"/>
      <c r="B69" s="29">
        <v>65</v>
      </c>
      <c r="C69" s="104" t="s">
        <v>12</v>
      </c>
      <c r="D69" s="159">
        <v>92</v>
      </c>
      <c r="E69" s="81">
        <v>0.52</v>
      </c>
      <c r="F69" s="159">
        <v>55</v>
      </c>
      <c r="G69" s="81">
        <v>0.311</v>
      </c>
      <c r="H69" s="159">
        <v>16</v>
      </c>
      <c r="I69" s="81">
        <v>0.09</v>
      </c>
      <c r="J69" s="159">
        <v>2</v>
      </c>
      <c r="K69" s="81">
        <v>1.0999999999999999E-2</v>
      </c>
      <c r="L69" s="159">
        <v>5</v>
      </c>
      <c r="M69" s="81">
        <v>2.8000000000000001E-2</v>
      </c>
      <c r="N69" s="159">
        <v>7</v>
      </c>
      <c r="O69" s="81">
        <v>0.04</v>
      </c>
      <c r="P69" s="219">
        <v>177</v>
      </c>
    </row>
    <row r="70" spans="1:16">
      <c r="A70" s="2"/>
      <c r="B70" s="29">
        <v>66</v>
      </c>
      <c r="C70" s="104" t="s">
        <v>6</v>
      </c>
      <c r="D70" s="159">
        <v>59</v>
      </c>
      <c r="E70" s="81">
        <v>0.53600000000000003</v>
      </c>
      <c r="F70" s="159">
        <v>30</v>
      </c>
      <c r="G70" s="81">
        <v>0.27300000000000002</v>
      </c>
      <c r="H70" s="159">
        <v>10</v>
      </c>
      <c r="I70" s="81">
        <v>9.0999999999999998E-2</v>
      </c>
      <c r="J70" s="159">
        <v>5</v>
      </c>
      <c r="K70" s="81">
        <v>4.4999999999999998E-2</v>
      </c>
      <c r="L70" s="159">
        <v>5</v>
      </c>
      <c r="M70" s="81">
        <v>4.4999999999999998E-2</v>
      </c>
      <c r="N70" s="159">
        <v>1</v>
      </c>
      <c r="O70" s="81">
        <v>8.9999999999999993E-3</v>
      </c>
      <c r="P70" s="219">
        <v>110</v>
      </c>
    </row>
    <row r="71" spans="1:16">
      <c r="A71" s="2"/>
      <c r="B71" s="29">
        <v>67</v>
      </c>
      <c r="C71" s="104" t="s">
        <v>7</v>
      </c>
      <c r="D71" s="159">
        <v>48</v>
      </c>
      <c r="E71" s="81">
        <v>0.52200000000000002</v>
      </c>
      <c r="F71" s="159">
        <v>25</v>
      </c>
      <c r="G71" s="81">
        <v>0.27200000000000002</v>
      </c>
      <c r="H71" s="159">
        <v>9</v>
      </c>
      <c r="I71" s="81">
        <v>9.8000000000000004E-2</v>
      </c>
      <c r="J71" s="159">
        <v>1</v>
      </c>
      <c r="K71" s="81">
        <v>1.0999999999999999E-2</v>
      </c>
      <c r="L71" s="159">
        <v>7</v>
      </c>
      <c r="M71" s="81">
        <v>7.5999999999999998E-2</v>
      </c>
      <c r="N71" s="159">
        <v>2</v>
      </c>
      <c r="O71" s="81">
        <v>2.1999999999999999E-2</v>
      </c>
      <c r="P71" s="219">
        <v>92</v>
      </c>
    </row>
    <row r="72" spans="1:16">
      <c r="A72" s="2"/>
      <c r="B72" s="29">
        <v>68</v>
      </c>
      <c r="C72" s="104" t="s">
        <v>53</v>
      </c>
      <c r="D72" s="159">
        <v>60</v>
      </c>
      <c r="E72" s="81">
        <v>0.47199999999999998</v>
      </c>
      <c r="F72" s="159">
        <v>41</v>
      </c>
      <c r="G72" s="81">
        <v>0.32300000000000001</v>
      </c>
      <c r="H72" s="159">
        <v>14</v>
      </c>
      <c r="I72" s="81">
        <v>0.11</v>
      </c>
      <c r="J72" s="159">
        <v>3</v>
      </c>
      <c r="K72" s="81">
        <v>2.4E-2</v>
      </c>
      <c r="L72" s="159">
        <v>7</v>
      </c>
      <c r="M72" s="81">
        <v>5.5E-2</v>
      </c>
      <c r="N72" s="159">
        <v>2</v>
      </c>
      <c r="O72" s="81">
        <v>1.6E-2</v>
      </c>
      <c r="P72" s="219">
        <v>127</v>
      </c>
    </row>
    <row r="73" spans="1:16">
      <c r="A73" s="2"/>
      <c r="B73" s="29">
        <v>69</v>
      </c>
      <c r="C73" s="104" t="s">
        <v>54</v>
      </c>
      <c r="D73" s="159">
        <v>122</v>
      </c>
      <c r="E73" s="81">
        <v>0.51300000000000001</v>
      </c>
      <c r="F73" s="159">
        <v>71</v>
      </c>
      <c r="G73" s="81">
        <v>0.29799999999999999</v>
      </c>
      <c r="H73" s="159">
        <v>28</v>
      </c>
      <c r="I73" s="81">
        <v>0.11799999999999999</v>
      </c>
      <c r="J73" s="159">
        <v>6</v>
      </c>
      <c r="K73" s="81">
        <v>2.5000000000000001E-2</v>
      </c>
      <c r="L73" s="159">
        <v>8</v>
      </c>
      <c r="M73" s="81">
        <v>3.4000000000000002E-2</v>
      </c>
      <c r="N73" s="159">
        <v>3</v>
      </c>
      <c r="O73" s="81">
        <v>1.2999999999999999E-2</v>
      </c>
      <c r="P73" s="219">
        <v>238</v>
      </c>
    </row>
    <row r="74" spans="1:16">
      <c r="A74" s="2"/>
      <c r="B74" s="29">
        <v>70</v>
      </c>
      <c r="C74" s="104" t="s">
        <v>55</v>
      </c>
      <c r="D74" s="159">
        <v>20</v>
      </c>
      <c r="E74" s="81">
        <v>0.45500000000000002</v>
      </c>
      <c r="F74" s="159">
        <v>13</v>
      </c>
      <c r="G74" s="81">
        <v>0.29499999999999998</v>
      </c>
      <c r="H74" s="159">
        <v>7</v>
      </c>
      <c r="I74" s="81">
        <v>0.159</v>
      </c>
      <c r="J74" s="159">
        <v>4</v>
      </c>
      <c r="K74" s="81">
        <v>9.0999999999999998E-2</v>
      </c>
      <c r="L74" s="159">
        <v>0</v>
      </c>
      <c r="M74" s="81">
        <v>0</v>
      </c>
      <c r="N74" s="159">
        <v>0</v>
      </c>
      <c r="O74" s="81">
        <v>0</v>
      </c>
      <c r="P74" s="219">
        <v>44</v>
      </c>
    </row>
    <row r="75" spans="1:16">
      <c r="A75" s="2"/>
      <c r="B75" s="29">
        <v>71</v>
      </c>
      <c r="C75" s="104" t="s">
        <v>56</v>
      </c>
      <c r="D75" s="159">
        <v>68</v>
      </c>
      <c r="E75" s="81">
        <v>0.44400000000000001</v>
      </c>
      <c r="F75" s="159">
        <v>54</v>
      </c>
      <c r="G75" s="81">
        <v>0.35299999999999998</v>
      </c>
      <c r="H75" s="159">
        <v>16</v>
      </c>
      <c r="I75" s="81">
        <v>0.105</v>
      </c>
      <c r="J75" s="159">
        <v>4</v>
      </c>
      <c r="K75" s="81">
        <v>2.5999999999999999E-2</v>
      </c>
      <c r="L75" s="159">
        <v>4</v>
      </c>
      <c r="M75" s="81">
        <v>2.5999999999999999E-2</v>
      </c>
      <c r="N75" s="159">
        <v>7</v>
      </c>
      <c r="O75" s="81">
        <v>4.5999999999999999E-2</v>
      </c>
      <c r="P75" s="219">
        <v>153</v>
      </c>
    </row>
    <row r="76" spans="1:16">
      <c r="A76" s="2"/>
      <c r="B76" s="29">
        <v>72</v>
      </c>
      <c r="C76" s="104" t="s">
        <v>32</v>
      </c>
      <c r="D76" s="159">
        <v>26</v>
      </c>
      <c r="E76" s="81">
        <v>0.433</v>
      </c>
      <c r="F76" s="159">
        <v>23</v>
      </c>
      <c r="G76" s="81">
        <v>0.38300000000000001</v>
      </c>
      <c r="H76" s="159">
        <v>7</v>
      </c>
      <c r="I76" s="81">
        <v>0.11700000000000001</v>
      </c>
      <c r="J76" s="159">
        <v>1</v>
      </c>
      <c r="K76" s="81">
        <v>1.7000000000000001E-2</v>
      </c>
      <c r="L76" s="159">
        <v>1</v>
      </c>
      <c r="M76" s="81">
        <v>1.7000000000000001E-2</v>
      </c>
      <c r="N76" s="159">
        <v>2</v>
      </c>
      <c r="O76" s="81">
        <v>3.3000000000000002E-2</v>
      </c>
      <c r="P76" s="219">
        <v>60</v>
      </c>
    </row>
    <row r="77" spans="1:16">
      <c r="A77" s="2"/>
      <c r="B77" s="29">
        <v>73</v>
      </c>
      <c r="C77" s="104" t="s">
        <v>33</v>
      </c>
      <c r="D77" s="159">
        <v>46</v>
      </c>
      <c r="E77" s="81">
        <v>0.48899999999999999</v>
      </c>
      <c r="F77" s="159">
        <v>31</v>
      </c>
      <c r="G77" s="81">
        <v>0.33</v>
      </c>
      <c r="H77" s="159">
        <v>13</v>
      </c>
      <c r="I77" s="81">
        <v>0.13800000000000001</v>
      </c>
      <c r="J77" s="159">
        <v>2</v>
      </c>
      <c r="K77" s="81">
        <v>2.1000000000000001E-2</v>
      </c>
      <c r="L77" s="159">
        <v>1</v>
      </c>
      <c r="M77" s="81">
        <v>1.0999999999999999E-2</v>
      </c>
      <c r="N77" s="159">
        <v>1</v>
      </c>
      <c r="O77" s="81">
        <v>1.0999999999999999E-2</v>
      </c>
      <c r="P77" s="219">
        <v>94</v>
      </c>
    </row>
    <row r="78" spans="1:16" ht="14.25" thickBot="1">
      <c r="A78" s="2"/>
      <c r="B78" s="29">
        <v>74</v>
      </c>
      <c r="C78" s="104" t="s">
        <v>34</v>
      </c>
      <c r="D78" s="195">
        <v>20</v>
      </c>
      <c r="E78" s="196">
        <v>0.46500000000000002</v>
      </c>
      <c r="F78" s="195">
        <v>15</v>
      </c>
      <c r="G78" s="196">
        <v>0.34899999999999998</v>
      </c>
      <c r="H78" s="195">
        <v>7</v>
      </c>
      <c r="I78" s="196">
        <v>0.16300000000000001</v>
      </c>
      <c r="J78" s="195">
        <v>0</v>
      </c>
      <c r="K78" s="196">
        <v>0</v>
      </c>
      <c r="L78" s="195">
        <v>1</v>
      </c>
      <c r="M78" s="196">
        <v>2.3E-2</v>
      </c>
      <c r="N78" s="195">
        <v>0</v>
      </c>
      <c r="O78" s="196">
        <v>0</v>
      </c>
      <c r="P78" s="235">
        <v>43</v>
      </c>
    </row>
    <row r="79" spans="1:16" ht="14.25" thickTop="1">
      <c r="A79" s="2"/>
      <c r="B79" s="264" t="s">
        <v>0</v>
      </c>
      <c r="C79" s="265"/>
      <c r="D79" s="222">
        <f>疾病別死因割合!$C$4</f>
        <v>25793</v>
      </c>
      <c r="E79" s="115">
        <f>疾病別死因割合!$D$4</f>
        <v>0.51200000000000001</v>
      </c>
      <c r="F79" s="222">
        <f>疾病別死因割合!$C$5</f>
        <v>14610</v>
      </c>
      <c r="G79" s="115">
        <f>疾病別死因割合!$D$5</f>
        <v>0.28999999999999998</v>
      </c>
      <c r="H79" s="222">
        <f>疾病別死因割合!$C$6</f>
        <v>5665</v>
      </c>
      <c r="I79" s="115">
        <f>疾病別死因割合!$D$6</f>
        <v>0.112</v>
      </c>
      <c r="J79" s="222">
        <f>疾病別死因割合!$C$7</f>
        <v>1465</v>
      </c>
      <c r="K79" s="115">
        <f>疾病別死因割合!$D$7</f>
        <v>2.9000000000000001E-2</v>
      </c>
      <c r="L79" s="222">
        <f>疾病別死因割合!$C$8</f>
        <v>1943</v>
      </c>
      <c r="M79" s="115">
        <f>疾病別死因割合!$D$8</f>
        <v>3.9E-2</v>
      </c>
      <c r="N79" s="222">
        <f>疾病別死因割合!$C$9</f>
        <v>922</v>
      </c>
      <c r="O79" s="115">
        <f>疾病別死因割合!$D$9</f>
        <v>1.7999999999999999E-2</v>
      </c>
      <c r="P79" s="222">
        <f>疾病別死因割合!$C$10</f>
        <v>50398</v>
      </c>
    </row>
    <row r="80" spans="1:16">
      <c r="A80" s="2"/>
      <c r="B80" s="69" t="s">
        <v>217</v>
      </c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</row>
    <row r="81" spans="2:15">
      <c r="B81" s="9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2:15">
      <c r="B82" s="15"/>
      <c r="C82" s="4"/>
      <c r="D82" s="30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2:15">
      <c r="B83" s="1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2:15">
      <c r="B84" s="31"/>
    </row>
  </sheetData>
  <mergeCells count="10">
    <mergeCell ref="L3:M3"/>
    <mergeCell ref="N3:O3"/>
    <mergeCell ref="P3:P4"/>
    <mergeCell ref="B79:C79"/>
    <mergeCell ref="B3:B4"/>
    <mergeCell ref="C3:C4"/>
    <mergeCell ref="D3:E3"/>
    <mergeCell ref="F3:G3"/>
    <mergeCell ref="H3:I3"/>
    <mergeCell ref="J3:K3"/>
  </mergeCells>
  <phoneticPr fontId="3"/>
  <pageMargins left="0.59055118110236227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1:N77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14.875" style="1" customWidth="1"/>
    <col min="3" max="6" width="15.75" style="1" customWidth="1"/>
    <col min="7" max="7" width="9" style="1"/>
    <col min="8" max="9" width="14.875" style="1" customWidth="1"/>
    <col min="10" max="10" width="10.5" style="1" customWidth="1"/>
    <col min="11" max="16384" width="9" style="1"/>
  </cols>
  <sheetData>
    <row r="1" spans="1:14" ht="13.5" customHeight="1">
      <c r="A1" s="1" t="s">
        <v>169</v>
      </c>
      <c r="B1" s="2"/>
    </row>
    <row r="2" spans="1:14">
      <c r="A2" s="2" t="s">
        <v>167</v>
      </c>
    </row>
    <row r="3" spans="1:14" ht="38.450000000000003" customHeight="1">
      <c r="B3" s="20" t="s">
        <v>146</v>
      </c>
      <c r="C3" s="138" t="s">
        <v>194</v>
      </c>
      <c r="D3" s="65" t="s">
        <v>204</v>
      </c>
      <c r="E3" s="135" t="s">
        <v>195</v>
      </c>
      <c r="F3" s="134" t="s">
        <v>196</v>
      </c>
    </row>
    <row r="4" spans="1:14">
      <c r="B4" s="7" t="s">
        <v>69</v>
      </c>
      <c r="C4" s="143">
        <f>地区別_長期入院!D13</f>
        <v>3123</v>
      </c>
      <c r="D4" s="152">
        <f>地区別_長期入院!E13</f>
        <v>234</v>
      </c>
      <c r="E4" s="132">
        <f>地区別_長期入院!F13</f>
        <v>1.0342541436464089E-2</v>
      </c>
      <c r="F4" s="146">
        <f>地区別_長期入院!G13</f>
        <v>7.492795389048991E-2</v>
      </c>
    </row>
    <row r="5" spans="1:14">
      <c r="B5" s="7" t="s">
        <v>70</v>
      </c>
      <c r="C5" s="143">
        <f>地区別_長期入院!H13</f>
        <v>8327</v>
      </c>
      <c r="D5" s="153">
        <f>地区別_長期入院!I13</f>
        <v>520</v>
      </c>
      <c r="E5" s="132">
        <f>地区別_長期入院!J13</f>
        <v>2.2983425414364642E-2</v>
      </c>
      <c r="F5" s="146">
        <f>地区別_長期入院!K13</f>
        <v>6.2447460069652939E-2</v>
      </c>
    </row>
    <row r="6" spans="1:14">
      <c r="B6" s="7" t="s">
        <v>71</v>
      </c>
      <c r="C6" s="143">
        <f>地区別_長期入院!L13</f>
        <v>473655</v>
      </c>
      <c r="D6" s="153">
        <f>地区別_長期入院!M13</f>
        <v>4035</v>
      </c>
      <c r="E6" s="132">
        <f>地区別_長期入院!N13</f>
        <v>0.17834254143646408</v>
      </c>
      <c r="F6" s="146">
        <f>地区別_長期入院!O13</f>
        <v>8.5188586629508824E-3</v>
      </c>
    </row>
    <row r="7" spans="1:14">
      <c r="B7" s="7" t="s">
        <v>72</v>
      </c>
      <c r="C7" s="143">
        <f>地区別_長期入院!P13</f>
        <v>378672</v>
      </c>
      <c r="D7" s="153">
        <f>地区別_長期入院!Q13</f>
        <v>5396</v>
      </c>
      <c r="E7" s="132">
        <f>地区別_長期入院!R13</f>
        <v>0.23849723756906077</v>
      </c>
      <c r="F7" s="146">
        <f>地区別_長期入院!S13</f>
        <v>1.4249799298601429E-2</v>
      </c>
    </row>
    <row r="8" spans="1:14">
      <c r="B8" s="7" t="s">
        <v>73</v>
      </c>
      <c r="C8" s="143">
        <f>地区別_長期入院!T13</f>
        <v>246230</v>
      </c>
      <c r="D8" s="153">
        <f>地区別_長期入院!U13</f>
        <v>6031</v>
      </c>
      <c r="E8" s="132">
        <f>地区別_長期入院!V13</f>
        <v>0.2665635359116022</v>
      </c>
      <c r="F8" s="146">
        <f>地区別_長期入院!W13</f>
        <v>2.4493359866791211E-2</v>
      </c>
    </row>
    <row r="9" spans="1:14">
      <c r="B9" s="7" t="s">
        <v>74</v>
      </c>
      <c r="C9" s="143">
        <f>地区別_長期入院!X13</f>
        <v>113179</v>
      </c>
      <c r="D9" s="153">
        <f>地区別_長期入院!Y13</f>
        <v>4241</v>
      </c>
      <c r="E9" s="132">
        <f>地区別_長期入院!Z13</f>
        <v>0.18744751381215469</v>
      </c>
      <c r="F9" s="146">
        <f>地区別_長期入院!AA13</f>
        <v>3.7471615759107256E-2</v>
      </c>
    </row>
    <row r="10" spans="1:14" ht="14.25" thickBot="1">
      <c r="B10" s="7" t="s">
        <v>76</v>
      </c>
      <c r="C10" s="144">
        <f>地区別_長期入院!AB13</f>
        <v>41727</v>
      </c>
      <c r="D10" s="152">
        <f>地区別_長期入院!AC13</f>
        <v>2168</v>
      </c>
      <c r="E10" s="132">
        <f>地区別_長期入院!AD13</f>
        <v>9.5823204419889507E-2</v>
      </c>
      <c r="F10" s="147">
        <f>地区別_長期入院!AE13</f>
        <v>5.1956766601960358E-2</v>
      </c>
    </row>
    <row r="11" spans="1:14" ht="14.25" thickTop="1">
      <c r="A11" s="22"/>
      <c r="B11" s="8" t="s">
        <v>75</v>
      </c>
      <c r="C11" s="145">
        <f>地区別_長期入院!AF13</f>
        <v>1264913</v>
      </c>
      <c r="D11" s="154">
        <f>地区別_長期入院!AG13</f>
        <v>22625</v>
      </c>
      <c r="E11" s="133"/>
      <c r="F11" s="148">
        <f>地区別_長期入院!AI13</f>
        <v>1.788660564007169E-2</v>
      </c>
    </row>
    <row r="12" spans="1:14" s="23" customFormat="1" ht="13.5" customHeight="1">
      <c r="B12" s="74" t="s">
        <v>216</v>
      </c>
      <c r="G12" s="25"/>
      <c r="J12" s="25"/>
      <c r="K12" s="25"/>
      <c r="L12" s="25"/>
      <c r="M12" s="25"/>
      <c r="N12" s="25"/>
    </row>
    <row r="13" spans="1:14" s="23" customFormat="1" ht="13.5" customHeight="1">
      <c r="B13" s="74" t="s">
        <v>168</v>
      </c>
      <c r="G13" s="25"/>
      <c r="J13" s="25"/>
      <c r="K13" s="25"/>
      <c r="L13" s="25"/>
      <c r="M13" s="25"/>
      <c r="N13" s="25"/>
    </row>
    <row r="14" spans="1:14" s="23" customFormat="1" ht="13.5" customHeight="1">
      <c r="B14" s="75" t="s">
        <v>214</v>
      </c>
      <c r="G14" s="25"/>
      <c r="J14" s="25"/>
      <c r="K14" s="25"/>
      <c r="L14" s="25"/>
      <c r="M14" s="25"/>
      <c r="N14" s="25"/>
    </row>
    <row r="15" spans="1:14" s="23" customFormat="1" ht="13.5" customHeight="1">
      <c r="B15" s="190" t="s">
        <v>211</v>
      </c>
      <c r="G15" s="25"/>
      <c r="J15" s="25"/>
      <c r="K15" s="25"/>
      <c r="L15" s="25"/>
      <c r="M15" s="25"/>
      <c r="N15" s="25"/>
    </row>
    <row r="16" spans="1:14" s="23" customFormat="1" ht="13.5" customHeight="1">
      <c r="B16" s="24"/>
      <c r="G16" s="25"/>
      <c r="J16" s="25"/>
      <c r="K16" s="25"/>
      <c r="L16" s="25"/>
      <c r="M16" s="25"/>
      <c r="N16" s="25"/>
    </row>
    <row r="17" spans="1:14">
      <c r="A17" s="1" t="s">
        <v>210</v>
      </c>
      <c r="B17" s="2"/>
    </row>
    <row r="18" spans="1:14" s="23" customFormat="1" ht="13.5" customHeight="1">
      <c r="A18" s="2" t="s">
        <v>167</v>
      </c>
      <c r="B18" s="1"/>
      <c r="G18" s="25"/>
      <c r="J18" s="25"/>
      <c r="K18" s="25"/>
      <c r="L18" s="25"/>
      <c r="M18" s="25"/>
      <c r="N18" s="25"/>
    </row>
    <row r="19" spans="1:14" s="23" customFormat="1" ht="13.5" customHeight="1">
      <c r="B19" s="27"/>
      <c r="G19" s="25"/>
      <c r="J19" s="25"/>
      <c r="K19" s="25"/>
      <c r="L19" s="25"/>
      <c r="M19" s="25"/>
      <c r="N19" s="25"/>
    </row>
    <row r="20" spans="1:14">
      <c r="B20" s="10"/>
      <c r="C20" s="10"/>
      <c r="D20" s="10"/>
    </row>
    <row r="21" spans="1:14">
      <c r="B21" s="10"/>
      <c r="C21" s="10"/>
      <c r="D21" s="10"/>
    </row>
    <row r="22" spans="1:14">
      <c r="B22" s="10"/>
      <c r="C22" s="10"/>
      <c r="D22" s="10"/>
    </row>
    <row r="23" spans="1:14">
      <c r="B23" s="10"/>
      <c r="C23" s="10"/>
      <c r="D23" s="10"/>
    </row>
    <row r="24" spans="1:14">
      <c r="B24" s="10"/>
      <c r="C24" s="10"/>
      <c r="D24" s="10"/>
    </row>
    <row r="25" spans="1:14">
      <c r="B25" s="10"/>
      <c r="C25" s="10"/>
      <c r="D25" s="10"/>
    </row>
    <row r="26" spans="1:14">
      <c r="B26" s="10"/>
      <c r="C26" s="10"/>
      <c r="D26" s="10"/>
    </row>
    <row r="27" spans="1:14">
      <c r="B27" s="10"/>
      <c r="C27" s="10"/>
      <c r="D27" s="10"/>
    </row>
    <row r="28" spans="1:14">
      <c r="B28" s="10"/>
      <c r="C28" s="10"/>
      <c r="D28" s="10"/>
    </row>
    <row r="29" spans="1:14">
      <c r="B29" s="10"/>
      <c r="C29" s="10"/>
      <c r="D29" s="10"/>
    </row>
    <row r="30" spans="1:14">
      <c r="B30" s="10"/>
      <c r="C30" s="10"/>
      <c r="D30" s="10"/>
    </row>
    <row r="31" spans="1:14">
      <c r="B31" s="10"/>
      <c r="C31" s="10"/>
      <c r="D31" s="10"/>
    </row>
    <row r="32" spans="1:14">
      <c r="B32" s="10"/>
      <c r="C32" s="10"/>
      <c r="D32" s="10"/>
    </row>
    <row r="33" spans="1:14">
      <c r="B33" s="10"/>
      <c r="C33" s="10"/>
      <c r="D33" s="10"/>
    </row>
    <row r="34" spans="1:14">
      <c r="B34" s="10"/>
      <c r="C34" s="10"/>
      <c r="D34" s="10"/>
    </row>
    <row r="35" spans="1:14">
      <c r="B35" s="74" t="s">
        <v>216</v>
      </c>
    </row>
    <row r="36" spans="1:14" s="23" customFormat="1" ht="13.5" customHeight="1">
      <c r="B36" s="74" t="s">
        <v>168</v>
      </c>
      <c r="G36" s="25"/>
      <c r="J36" s="25"/>
      <c r="K36" s="25"/>
      <c r="L36" s="25"/>
      <c r="M36" s="25"/>
      <c r="N36" s="25"/>
    </row>
    <row r="37" spans="1:14" s="23" customFormat="1" ht="13.5" customHeight="1">
      <c r="B37" s="75" t="s">
        <v>214</v>
      </c>
      <c r="G37" s="25"/>
      <c r="J37" s="25"/>
      <c r="K37" s="25"/>
      <c r="L37" s="25"/>
      <c r="M37" s="25"/>
      <c r="N37" s="25"/>
    </row>
    <row r="38" spans="1:14" s="23" customFormat="1" ht="13.5" customHeight="1">
      <c r="B38" s="190" t="s">
        <v>211</v>
      </c>
      <c r="G38" s="25"/>
      <c r="J38" s="25"/>
      <c r="K38" s="25"/>
      <c r="L38" s="25"/>
      <c r="M38" s="25"/>
      <c r="N38" s="25"/>
    </row>
    <row r="39" spans="1:14" s="23" customFormat="1" ht="13.5" customHeight="1">
      <c r="G39" s="25"/>
      <c r="J39" s="25"/>
      <c r="K39" s="25"/>
      <c r="L39" s="25"/>
      <c r="M39" s="25"/>
      <c r="N39" s="25"/>
    </row>
    <row r="40" spans="1:14" ht="13.5" customHeight="1">
      <c r="A40" s="1" t="s">
        <v>181</v>
      </c>
      <c r="B40" s="3"/>
    </row>
    <row r="41" spans="1:14" ht="13.5" customHeight="1">
      <c r="A41" s="2" t="s">
        <v>167</v>
      </c>
      <c r="B41" s="3"/>
    </row>
    <row r="42" spans="1:14" ht="38.450000000000003" customHeight="1">
      <c r="B42" s="20" t="s">
        <v>146</v>
      </c>
      <c r="C42" s="21" t="s">
        <v>204</v>
      </c>
      <c r="D42" s="134" t="s">
        <v>195</v>
      </c>
      <c r="E42" s="141"/>
    </row>
    <row r="43" spans="1:14">
      <c r="B43" s="7" t="s">
        <v>143</v>
      </c>
      <c r="C43" s="155">
        <f>地区別_長期入院時年齢!D13</f>
        <v>1620</v>
      </c>
      <c r="D43" s="77">
        <f>地区別_長期入院時年齢!E13</f>
        <v>7.1602209944751374E-2</v>
      </c>
      <c r="E43" s="142"/>
    </row>
    <row r="44" spans="1:14">
      <c r="B44" s="7" t="s">
        <v>70</v>
      </c>
      <c r="C44" s="156">
        <f>地区別_長期入院時年齢!F13</f>
        <v>1615</v>
      </c>
      <c r="D44" s="77">
        <f>地区別_長期入院時年齢!G13</f>
        <v>7.1381215469613263E-2</v>
      </c>
      <c r="E44" s="142"/>
    </row>
    <row r="45" spans="1:14">
      <c r="B45" s="7" t="s">
        <v>71</v>
      </c>
      <c r="C45" s="156">
        <f>地区別_長期入院時年齢!H13</f>
        <v>4645</v>
      </c>
      <c r="D45" s="77">
        <f>地区別_長期入院時年齢!I13</f>
        <v>0.20530386740331491</v>
      </c>
      <c r="E45" s="142"/>
    </row>
    <row r="46" spans="1:14">
      <c r="B46" s="7" t="s">
        <v>72</v>
      </c>
      <c r="C46" s="156">
        <f>地区別_長期入院時年齢!J13</f>
        <v>5560</v>
      </c>
      <c r="D46" s="77">
        <f>地区別_長期入院時年齢!K13</f>
        <v>0.24574585635359117</v>
      </c>
      <c r="E46" s="142"/>
    </row>
    <row r="47" spans="1:14">
      <c r="B47" s="7" t="s">
        <v>73</v>
      </c>
      <c r="C47" s="156">
        <f>地区別_長期入院時年齢!L13</f>
        <v>5137</v>
      </c>
      <c r="D47" s="77">
        <f>地区別_長期入院時年齢!M13</f>
        <v>0.22704972375690607</v>
      </c>
      <c r="E47" s="142"/>
    </row>
    <row r="48" spans="1:14">
      <c r="B48" s="7" t="s">
        <v>74</v>
      </c>
      <c r="C48" s="156">
        <f>地区別_長期入院時年齢!N13</f>
        <v>2990</v>
      </c>
      <c r="D48" s="77">
        <f>地区別_長期入院時年齢!O13</f>
        <v>0.13215469613259667</v>
      </c>
      <c r="E48" s="142"/>
    </row>
    <row r="49" spans="1:14" ht="14.25" thickBot="1">
      <c r="B49" s="7" t="s">
        <v>76</v>
      </c>
      <c r="C49" s="155">
        <f>地区別_長期入院時年齢!P13</f>
        <v>1058</v>
      </c>
      <c r="D49" s="77">
        <f>地区別_長期入院時年齢!Q13</f>
        <v>4.6762430939226517E-2</v>
      </c>
      <c r="E49" s="142"/>
    </row>
    <row r="50" spans="1:14" ht="14.25" thickTop="1">
      <c r="B50" s="8" t="s">
        <v>75</v>
      </c>
      <c r="C50" s="157">
        <f>地区別_長期入院時年齢!R13</f>
        <v>22625</v>
      </c>
      <c r="D50" s="78"/>
      <c r="E50" s="142"/>
    </row>
    <row r="51" spans="1:14" s="23" customFormat="1" ht="13.5" customHeight="1">
      <c r="B51" s="74" t="s">
        <v>216</v>
      </c>
      <c r="G51" s="25"/>
      <c r="J51" s="25"/>
      <c r="K51" s="25"/>
      <c r="L51" s="25"/>
      <c r="M51" s="25"/>
      <c r="N51" s="25"/>
    </row>
    <row r="52" spans="1:14" s="23" customFormat="1" ht="13.5" customHeight="1">
      <c r="B52" s="74" t="s">
        <v>168</v>
      </c>
      <c r="G52" s="25"/>
      <c r="J52" s="25"/>
      <c r="K52" s="25"/>
      <c r="L52" s="25"/>
      <c r="M52" s="25"/>
      <c r="N52" s="25"/>
    </row>
    <row r="53" spans="1:14" s="23" customFormat="1" ht="13.5" customHeight="1">
      <c r="B53" s="75" t="s">
        <v>147</v>
      </c>
      <c r="G53" s="25"/>
      <c r="J53" s="25"/>
      <c r="K53" s="25"/>
      <c r="L53" s="25"/>
      <c r="M53" s="25"/>
      <c r="N53" s="25"/>
    </row>
    <row r="54" spans="1:14" s="23" customFormat="1" ht="13.5" customHeight="1">
      <c r="B54" s="190" t="s">
        <v>211</v>
      </c>
      <c r="G54" s="25"/>
      <c r="J54" s="25"/>
      <c r="K54" s="25"/>
      <c r="L54" s="25"/>
      <c r="M54" s="25"/>
      <c r="N54" s="25"/>
    </row>
    <row r="55" spans="1:14" s="23" customFormat="1" ht="13.5" customHeight="1">
      <c r="B55" s="26"/>
      <c r="G55" s="25"/>
      <c r="J55" s="25"/>
      <c r="K55" s="25"/>
      <c r="L55" s="25"/>
      <c r="M55" s="25"/>
      <c r="N55" s="25"/>
    </row>
    <row r="56" spans="1:14" ht="13.5" customHeight="1">
      <c r="A56" s="1" t="s">
        <v>182</v>
      </c>
      <c r="B56" s="3"/>
    </row>
    <row r="57" spans="1:14" ht="13.5" customHeight="1">
      <c r="A57" s="2" t="s">
        <v>167</v>
      </c>
      <c r="B57" s="3"/>
    </row>
    <row r="74" spans="2:14" s="23" customFormat="1" ht="13.5" customHeight="1">
      <c r="B74" s="74" t="s">
        <v>216</v>
      </c>
      <c r="G74" s="25"/>
      <c r="J74" s="25"/>
      <c r="K74" s="25"/>
      <c r="L74" s="25"/>
      <c r="M74" s="25"/>
      <c r="N74" s="25"/>
    </row>
    <row r="75" spans="2:14" s="23" customFormat="1" ht="13.5" customHeight="1">
      <c r="B75" s="74" t="s">
        <v>168</v>
      </c>
      <c r="G75" s="25"/>
      <c r="J75" s="25"/>
      <c r="K75" s="25"/>
      <c r="L75" s="25"/>
      <c r="M75" s="25"/>
      <c r="N75" s="25"/>
    </row>
    <row r="76" spans="2:14" s="23" customFormat="1" ht="13.5" customHeight="1">
      <c r="B76" s="75" t="s">
        <v>147</v>
      </c>
      <c r="G76" s="25"/>
      <c r="J76" s="25"/>
      <c r="K76" s="25"/>
      <c r="L76" s="25"/>
      <c r="M76" s="25"/>
      <c r="N76" s="25"/>
    </row>
    <row r="77" spans="2:14">
      <c r="B77" s="190" t="s">
        <v>211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AI22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customWidth="1"/>
    <col min="4" max="35" width="8.75" style="1" customWidth="1"/>
    <col min="36" max="16384" width="9" style="1"/>
  </cols>
  <sheetData>
    <row r="1" spans="1:35" ht="13.5" customHeight="1">
      <c r="A1" s="16" t="s">
        <v>176</v>
      </c>
    </row>
    <row r="2" spans="1:35" ht="16.5" customHeight="1">
      <c r="A2" s="1" t="s">
        <v>118</v>
      </c>
    </row>
    <row r="3" spans="1:35" ht="16.5" customHeight="1">
      <c r="B3" s="292"/>
      <c r="C3" s="282" t="s">
        <v>116</v>
      </c>
      <c r="D3" s="289" t="s">
        <v>69</v>
      </c>
      <c r="E3" s="290"/>
      <c r="F3" s="290"/>
      <c r="G3" s="291"/>
      <c r="H3" s="289" t="s">
        <v>70</v>
      </c>
      <c r="I3" s="290"/>
      <c r="J3" s="290"/>
      <c r="K3" s="291"/>
      <c r="L3" s="289" t="s">
        <v>71</v>
      </c>
      <c r="M3" s="290"/>
      <c r="N3" s="290"/>
      <c r="O3" s="291"/>
      <c r="P3" s="289" t="s">
        <v>72</v>
      </c>
      <c r="Q3" s="290"/>
      <c r="R3" s="290"/>
      <c r="S3" s="291"/>
      <c r="T3" s="289" t="s">
        <v>73</v>
      </c>
      <c r="U3" s="290"/>
      <c r="V3" s="290"/>
      <c r="W3" s="291"/>
      <c r="X3" s="261" t="s">
        <v>74</v>
      </c>
      <c r="Y3" s="262"/>
      <c r="Z3" s="262"/>
      <c r="AA3" s="263"/>
      <c r="AB3" s="289" t="s">
        <v>76</v>
      </c>
      <c r="AC3" s="290"/>
      <c r="AD3" s="290"/>
      <c r="AE3" s="291"/>
      <c r="AF3" s="289" t="s">
        <v>75</v>
      </c>
      <c r="AG3" s="290"/>
      <c r="AH3" s="290"/>
      <c r="AI3" s="291"/>
    </row>
    <row r="4" spans="1:35" s="3" customFormat="1" ht="57" customHeight="1">
      <c r="B4" s="293"/>
      <c r="C4" s="282"/>
      <c r="D4" s="188" t="s">
        <v>199</v>
      </c>
      <c r="E4" s="189" t="s">
        <v>197</v>
      </c>
      <c r="F4" s="135" t="s">
        <v>184</v>
      </c>
      <c r="G4" s="134" t="s">
        <v>196</v>
      </c>
      <c r="H4" s="188" t="s">
        <v>199</v>
      </c>
      <c r="I4" s="189" t="s">
        <v>197</v>
      </c>
      <c r="J4" s="135" t="s">
        <v>184</v>
      </c>
      <c r="K4" s="134" t="s">
        <v>196</v>
      </c>
      <c r="L4" s="188" t="s">
        <v>199</v>
      </c>
      <c r="M4" s="189" t="s">
        <v>197</v>
      </c>
      <c r="N4" s="135" t="s">
        <v>184</v>
      </c>
      <c r="O4" s="134" t="s">
        <v>196</v>
      </c>
      <c r="P4" s="188" t="s">
        <v>199</v>
      </c>
      <c r="Q4" s="189" t="s">
        <v>197</v>
      </c>
      <c r="R4" s="135" t="s">
        <v>184</v>
      </c>
      <c r="S4" s="134" t="s">
        <v>196</v>
      </c>
      <c r="T4" s="188" t="s">
        <v>199</v>
      </c>
      <c r="U4" s="189" t="s">
        <v>197</v>
      </c>
      <c r="V4" s="135" t="s">
        <v>184</v>
      </c>
      <c r="W4" s="134" t="s">
        <v>196</v>
      </c>
      <c r="X4" s="188" t="s">
        <v>199</v>
      </c>
      <c r="Y4" s="189" t="s">
        <v>197</v>
      </c>
      <c r="Z4" s="135" t="s">
        <v>184</v>
      </c>
      <c r="AA4" s="134" t="s">
        <v>196</v>
      </c>
      <c r="AB4" s="188" t="s">
        <v>199</v>
      </c>
      <c r="AC4" s="189" t="s">
        <v>197</v>
      </c>
      <c r="AD4" s="135" t="s">
        <v>184</v>
      </c>
      <c r="AE4" s="134" t="s">
        <v>196</v>
      </c>
      <c r="AF4" s="188" t="s">
        <v>199</v>
      </c>
      <c r="AG4" s="189" t="s">
        <v>197</v>
      </c>
      <c r="AH4" s="135" t="s">
        <v>184</v>
      </c>
      <c r="AI4" s="134" t="s">
        <v>196</v>
      </c>
    </row>
    <row r="5" spans="1:35" s="3" customFormat="1">
      <c r="B5" s="169">
        <v>1</v>
      </c>
      <c r="C5" s="11" t="s">
        <v>1</v>
      </c>
      <c r="D5" s="149">
        <v>127</v>
      </c>
      <c r="E5" s="170">
        <v>10</v>
      </c>
      <c r="F5" s="171">
        <f>IFERROR(E5/$AG5,0)</f>
        <v>4.6253469010175763E-3</v>
      </c>
      <c r="G5" s="172">
        <f t="shared" ref="G5:G13" si="0">IFERROR(E5/D5,0)</f>
        <v>7.874015748031496E-2</v>
      </c>
      <c r="H5" s="149">
        <v>323</v>
      </c>
      <c r="I5" s="170">
        <v>25</v>
      </c>
      <c r="J5" s="171">
        <f>IFERROR(I5/$AG5,0)</f>
        <v>1.156336725254394E-2</v>
      </c>
      <c r="K5" s="172">
        <f t="shared" ref="K5:K13" si="1">IFERROR(I5/H5,0)</f>
        <v>7.7399380804953566E-2</v>
      </c>
      <c r="L5" s="149">
        <v>54174</v>
      </c>
      <c r="M5" s="170">
        <v>381</v>
      </c>
      <c r="N5" s="171">
        <f>IFERROR(M5/$AG5,0)</f>
        <v>0.17622571692876965</v>
      </c>
      <c r="O5" s="172">
        <f t="shared" ref="O5:O13" si="2">IFERROR(M5/L5,0)</f>
        <v>7.0328940081958134E-3</v>
      </c>
      <c r="P5" s="149">
        <v>44410</v>
      </c>
      <c r="Q5" s="170">
        <v>494</v>
      </c>
      <c r="R5" s="171">
        <f>IFERROR(Q5/$AG5,0)</f>
        <v>0.22849213691026826</v>
      </c>
      <c r="S5" s="172">
        <f t="shared" ref="S5:S13" si="3">IFERROR(Q5/P5,0)</f>
        <v>1.1123620806124748E-2</v>
      </c>
      <c r="T5" s="149">
        <v>30372</v>
      </c>
      <c r="U5" s="170">
        <v>599</v>
      </c>
      <c r="V5" s="171">
        <f t="shared" ref="V5:V13" si="4">IFERROR(U5/$AG5,0)</f>
        <v>0.27705827937095284</v>
      </c>
      <c r="W5" s="172">
        <f t="shared" ref="W5:W13" si="5">IFERROR(U5/T5,0)</f>
        <v>1.9722112472013695E-2</v>
      </c>
      <c r="X5" s="149">
        <v>14209</v>
      </c>
      <c r="Y5" s="170">
        <v>442</v>
      </c>
      <c r="Z5" s="171">
        <f>IFERROR(Y5/$AG5,0)</f>
        <v>0.20444033302497688</v>
      </c>
      <c r="AA5" s="172">
        <f t="shared" ref="AA5:AA13" si="6">IFERROR(Y5/X5,0)</f>
        <v>3.110704483074108E-2</v>
      </c>
      <c r="AB5" s="149">
        <v>5421</v>
      </c>
      <c r="AC5" s="170">
        <v>211</v>
      </c>
      <c r="AD5" s="171">
        <f>IFERROR(AC5/$AG5,0)</f>
        <v>9.7594819611470859E-2</v>
      </c>
      <c r="AE5" s="172">
        <f t="shared" ref="AE5:AE13" si="7">IFERROR(AC5/AB5,0)</f>
        <v>3.8922707987456187E-2</v>
      </c>
      <c r="AF5" s="149">
        <f t="shared" ref="AF5:AF12" si="8">SUM(D5,H5,L5,P5,T5,X5,AB5)</f>
        <v>149036</v>
      </c>
      <c r="AG5" s="170">
        <f t="shared" ref="AG5:AG13" si="9">SUM(E5,I5,M5,Q5,U5,Y5,AC5)</f>
        <v>2162</v>
      </c>
      <c r="AH5" s="171">
        <f>IFERROR(AG5/$AG$13,0)</f>
        <v>9.5558011049723751E-2</v>
      </c>
      <c r="AI5" s="172">
        <f t="shared" ref="AI5:AI13" si="10">IFERROR(AG5/AF5,0)</f>
        <v>1.4506562172897823E-2</v>
      </c>
    </row>
    <row r="6" spans="1:35" s="3" customFormat="1">
      <c r="B6" s="169">
        <v>2</v>
      </c>
      <c r="C6" s="11" t="s">
        <v>8</v>
      </c>
      <c r="D6" s="149">
        <v>169</v>
      </c>
      <c r="E6" s="170">
        <v>13</v>
      </c>
      <c r="F6" s="171">
        <f t="shared" ref="F6:F13" si="11">IFERROR(E6/$AG6,0)</f>
        <v>7.0537167661421599E-3</v>
      </c>
      <c r="G6" s="172">
        <f t="shared" si="0"/>
        <v>7.6923076923076927E-2</v>
      </c>
      <c r="H6" s="149">
        <v>474</v>
      </c>
      <c r="I6" s="170">
        <v>39</v>
      </c>
      <c r="J6" s="171">
        <f t="shared" ref="J6:J13" si="12">IFERROR(I6/$AG6,0)</f>
        <v>2.1161150298426478E-2</v>
      </c>
      <c r="K6" s="172">
        <f t="shared" si="1"/>
        <v>8.2278481012658222E-2</v>
      </c>
      <c r="L6" s="149">
        <v>43592</v>
      </c>
      <c r="M6" s="170">
        <v>364</v>
      </c>
      <c r="N6" s="171">
        <f t="shared" ref="N6:N13" si="13">IFERROR(M6/$AG6,0)</f>
        <v>0.19750406945198046</v>
      </c>
      <c r="O6" s="172">
        <f t="shared" si="2"/>
        <v>8.3501559919251234E-3</v>
      </c>
      <c r="P6" s="149">
        <v>33355</v>
      </c>
      <c r="Q6" s="170">
        <v>443</v>
      </c>
      <c r="R6" s="171">
        <f t="shared" ref="R6:R13" si="14">IFERROR(Q6/$AG6,0)</f>
        <v>0.24036896364622898</v>
      </c>
      <c r="S6" s="172">
        <f t="shared" si="3"/>
        <v>1.3281367111377604E-2</v>
      </c>
      <c r="T6" s="149">
        <v>20804</v>
      </c>
      <c r="U6" s="170">
        <v>483</v>
      </c>
      <c r="V6" s="171">
        <f t="shared" si="4"/>
        <v>0.26207270754205103</v>
      </c>
      <c r="W6" s="172">
        <f t="shared" si="5"/>
        <v>2.3216689098250337E-2</v>
      </c>
      <c r="X6" s="149">
        <v>9667</v>
      </c>
      <c r="Y6" s="170">
        <v>342</v>
      </c>
      <c r="Z6" s="171">
        <f t="shared" ref="Z6:Z13" si="15">IFERROR(Y6/$AG6,0)</f>
        <v>0.18556701030927836</v>
      </c>
      <c r="AA6" s="172">
        <f t="shared" si="6"/>
        <v>3.5378090410675495E-2</v>
      </c>
      <c r="AB6" s="149">
        <v>3499</v>
      </c>
      <c r="AC6" s="170">
        <v>159</v>
      </c>
      <c r="AD6" s="171">
        <f t="shared" ref="AD6:AD13" si="16">IFERROR(AC6/$AG6,0)</f>
        <v>8.6272381985892571E-2</v>
      </c>
      <c r="AE6" s="172">
        <f t="shared" si="7"/>
        <v>4.5441554729922833E-2</v>
      </c>
      <c r="AF6" s="149">
        <f t="shared" si="8"/>
        <v>111560</v>
      </c>
      <c r="AG6" s="170">
        <f t="shared" si="9"/>
        <v>1843</v>
      </c>
      <c r="AH6" s="171">
        <f t="shared" ref="AH6:AH12" si="17">IFERROR(AG6/$AG$13,0)</f>
        <v>8.1458563535911604E-2</v>
      </c>
      <c r="AI6" s="173">
        <f t="shared" si="10"/>
        <v>1.6520258157045536E-2</v>
      </c>
    </row>
    <row r="7" spans="1:35" s="3" customFormat="1">
      <c r="B7" s="169">
        <v>3</v>
      </c>
      <c r="C7" s="11" t="s">
        <v>13</v>
      </c>
      <c r="D7" s="149">
        <v>313</v>
      </c>
      <c r="E7" s="170">
        <v>23</v>
      </c>
      <c r="F7" s="171">
        <f t="shared" si="11"/>
        <v>1.0213143872113677E-2</v>
      </c>
      <c r="G7" s="172">
        <f t="shared" si="0"/>
        <v>7.3482428115015971E-2</v>
      </c>
      <c r="H7" s="149">
        <v>1088</v>
      </c>
      <c r="I7" s="170">
        <v>54</v>
      </c>
      <c r="J7" s="171">
        <f t="shared" si="12"/>
        <v>2.3978685612788632E-2</v>
      </c>
      <c r="K7" s="172">
        <f t="shared" si="1"/>
        <v>4.9632352941176468E-2</v>
      </c>
      <c r="L7" s="149">
        <v>71025</v>
      </c>
      <c r="M7" s="170">
        <v>477</v>
      </c>
      <c r="N7" s="171">
        <f t="shared" si="13"/>
        <v>0.21181172291296627</v>
      </c>
      <c r="O7" s="172">
        <f t="shared" si="2"/>
        <v>6.715945089757128E-3</v>
      </c>
      <c r="P7" s="149">
        <v>54534</v>
      </c>
      <c r="Q7" s="170">
        <v>553</v>
      </c>
      <c r="R7" s="171">
        <f t="shared" si="14"/>
        <v>0.24555950266429841</v>
      </c>
      <c r="S7" s="172">
        <f t="shared" si="3"/>
        <v>1.0140462830527745E-2</v>
      </c>
      <c r="T7" s="149">
        <v>32127</v>
      </c>
      <c r="U7" s="170">
        <v>596</v>
      </c>
      <c r="V7" s="171">
        <f t="shared" si="4"/>
        <v>0.26465364120781526</v>
      </c>
      <c r="W7" s="172">
        <f t="shared" si="5"/>
        <v>1.8551374233510755E-2</v>
      </c>
      <c r="X7" s="149">
        <v>13595</v>
      </c>
      <c r="Y7" s="170">
        <v>371</v>
      </c>
      <c r="Z7" s="171">
        <f t="shared" si="15"/>
        <v>0.16474245115452932</v>
      </c>
      <c r="AA7" s="172">
        <f t="shared" si="6"/>
        <v>2.7289444648767928E-2</v>
      </c>
      <c r="AB7" s="149">
        <v>4879</v>
      </c>
      <c r="AC7" s="170">
        <v>178</v>
      </c>
      <c r="AD7" s="171">
        <f t="shared" si="16"/>
        <v>7.9040852575488457E-2</v>
      </c>
      <c r="AE7" s="172">
        <f t="shared" si="7"/>
        <v>3.6482885837261732E-2</v>
      </c>
      <c r="AF7" s="149">
        <f t="shared" si="8"/>
        <v>177561</v>
      </c>
      <c r="AG7" s="170">
        <f t="shared" si="9"/>
        <v>2252</v>
      </c>
      <c r="AH7" s="171">
        <f t="shared" si="17"/>
        <v>9.9535911602209939E-2</v>
      </c>
      <c r="AI7" s="173">
        <f t="shared" si="10"/>
        <v>1.2682965290801471E-2</v>
      </c>
    </row>
    <row r="8" spans="1:35" s="3" customFormat="1">
      <c r="B8" s="169">
        <v>4</v>
      </c>
      <c r="C8" s="11" t="s">
        <v>21</v>
      </c>
      <c r="D8" s="149">
        <v>127</v>
      </c>
      <c r="E8" s="170">
        <v>14</v>
      </c>
      <c r="F8" s="171">
        <f t="shared" si="11"/>
        <v>8.717310087173101E-3</v>
      </c>
      <c r="G8" s="172">
        <f t="shared" si="0"/>
        <v>0.11023622047244094</v>
      </c>
      <c r="H8" s="149">
        <v>358</v>
      </c>
      <c r="I8" s="170">
        <v>19</v>
      </c>
      <c r="J8" s="171">
        <f t="shared" si="12"/>
        <v>1.1830635118306352E-2</v>
      </c>
      <c r="K8" s="172">
        <f t="shared" si="1"/>
        <v>5.3072625698324022E-2</v>
      </c>
      <c r="L8" s="149">
        <v>48444</v>
      </c>
      <c r="M8" s="170">
        <v>333</v>
      </c>
      <c r="N8" s="171">
        <f t="shared" si="13"/>
        <v>0.20734744707347447</v>
      </c>
      <c r="O8" s="172">
        <f t="shared" si="2"/>
        <v>6.873916274461234E-3</v>
      </c>
      <c r="P8" s="149">
        <v>39151</v>
      </c>
      <c r="Q8" s="170">
        <v>422</v>
      </c>
      <c r="R8" s="171">
        <f t="shared" si="14"/>
        <v>0.26276463262764632</v>
      </c>
      <c r="S8" s="172">
        <f t="shared" si="3"/>
        <v>1.077877959694516E-2</v>
      </c>
      <c r="T8" s="149">
        <v>24237</v>
      </c>
      <c r="U8" s="170">
        <v>434</v>
      </c>
      <c r="V8" s="171">
        <f t="shared" si="4"/>
        <v>0.27023661270236615</v>
      </c>
      <c r="W8" s="172">
        <f t="shared" si="5"/>
        <v>1.7906506580847463E-2</v>
      </c>
      <c r="X8" s="149">
        <v>10311</v>
      </c>
      <c r="Y8" s="170">
        <v>264</v>
      </c>
      <c r="Z8" s="171">
        <f t="shared" si="15"/>
        <v>0.16438356164383561</v>
      </c>
      <c r="AA8" s="172">
        <f t="shared" si="6"/>
        <v>2.5603724178062264E-2</v>
      </c>
      <c r="AB8" s="149">
        <v>3758</v>
      </c>
      <c r="AC8" s="170">
        <v>120</v>
      </c>
      <c r="AD8" s="171">
        <f t="shared" si="16"/>
        <v>7.4719800747198001E-2</v>
      </c>
      <c r="AE8" s="172">
        <f t="shared" si="7"/>
        <v>3.1931878658861094E-2</v>
      </c>
      <c r="AF8" s="149">
        <f t="shared" si="8"/>
        <v>126386</v>
      </c>
      <c r="AG8" s="170">
        <f t="shared" si="9"/>
        <v>1606</v>
      </c>
      <c r="AH8" s="171">
        <f t="shared" si="17"/>
        <v>7.0983425414364643E-2</v>
      </c>
      <c r="AI8" s="173">
        <f t="shared" si="10"/>
        <v>1.270710363489627E-2</v>
      </c>
    </row>
    <row r="9" spans="1:35" s="3" customFormat="1">
      <c r="B9" s="169">
        <v>5</v>
      </c>
      <c r="C9" s="11" t="s">
        <v>25</v>
      </c>
      <c r="D9" s="149">
        <v>190</v>
      </c>
      <c r="E9" s="170">
        <v>15</v>
      </c>
      <c r="F9" s="171">
        <f t="shared" si="11"/>
        <v>7.9281183932346719E-3</v>
      </c>
      <c r="G9" s="172">
        <f t="shared" si="0"/>
        <v>7.8947368421052627E-2</v>
      </c>
      <c r="H9" s="149">
        <v>598</v>
      </c>
      <c r="I9" s="170">
        <v>51</v>
      </c>
      <c r="J9" s="171">
        <f t="shared" si="12"/>
        <v>2.6955602536997886E-2</v>
      </c>
      <c r="K9" s="172">
        <f t="shared" si="1"/>
        <v>8.5284280936454848E-2</v>
      </c>
      <c r="L9" s="149">
        <v>38694</v>
      </c>
      <c r="M9" s="170">
        <v>349</v>
      </c>
      <c r="N9" s="171">
        <f t="shared" si="13"/>
        <v>0.18446088794926005</v>
      </c>
      <c r="O9" s="172">
        <f t="shared" si="2"/>
        <v>9.0194862252545617E-3</v>
      </c>
      <c r="P9" s="149">
        <v>30442</v>
      </c>
      <c r="Q9" s="170">
        <v>429</v>
      </c>
      <c r="R9" s="171">
        <f t="shared" si="14"/>
        <v>0.22674418604651161</v>
      </c>
      <c r="S9" s="172">
        <f t="shared" si="3"/>
        <v>1.4092372380264109E-2</v>
      </c>
      <c r="T9" s="149">
        <v>19362</v>
      </c>
      <c r="U9" s="170">
        <v>464</v>
      </c>
      <c r="V9" s="171">
        <f t="shared" si="4"/>
        <v>0.2452431289640592</v>
      </c>
      <c r="W9" s="172">
        <f t="shared" si="5"/>
        <v>2.3964466480735462E-2</v>
      </c>
      <c r="X9" s="149">
        <v>9342</v>
      </c>
      <c r="Y9" s="170">
        <v>359</v>
      </c>
      <c r="Z9" s="171">
        <f t="shared" si="15"/>
        <v>0.1897463002114165</v>
      </c>
      <c r="AA9" s="172">
        <f t="shared" si="6"/>
        <v>3.8428602012417039E-2</v>
      </c>
      <c r="AB9" s="149">
        <v>3412</v>
      </c>
      <c r="AC9" s="170">
        <v>225</v>
      </c>
      <c r="AD9" s="171">
        <f t="shared" si="16"/>
        <v>0.11892177589852009</v>
      </c>
      <c r="AE9" s="172">
        <f t="shared" si="7"/>
        <v>6.5943728018757322E-2</v>
      </c>
      <c r="AF9" s="149">
        <f t="shared" si="8"/>
        <v>102040</v>
      </c>
      <c r="AG9" s="170">
        <f t="shared" si="9"/>
        <v>1892</v>
      </c>
      <c r="AH9" s="171">
        <f t="shared" si="17"/>
        <v>8.3624309392265186E-2</v>
      </c>
      <c r="AI9" s="173">
        <f t="shared" si="10"/>
        <v>1.8541748333986672E-2</v>
      </c>
    </row>
    <row r="10" spans="1:35" s="3" customFormat="1">
      <c r="B10" s="169">
        <v>6</v>
      </c>
      <c r="C10" s="11" t="s">
        <v>35</v>
      </c>
      <c r="D10" s="149">
        <v>522</v>
      </c>
      <c r="E10" s="170">
        <v>36</v>
      </c>
      <c r="F10" s="171">
        <f t="shared" si="11"/>
        <v>1.2028065486134313E-2</v>
      </c>
      <c r="G10" s="172">
        <f t="shared" si="0"/>
        <v>6.8965517241379309E-2</v>
      </c>
      <c r="H10" s="149">
        <v>1204</v>
      </c>
      <c r="I10" s="170">
        <v>66</v>
      </c>
      <c r="J10" s="171">
        <f t="shared" si="12"/>
        <v>2.2051453391246242E-2</v>
      </c>
      <c r="K10" s="172">
        <f t="shared" si="1"/>
        <v>5.4817275747508304E-2</v>
      </c>
      <c r="L10" s="149">
        <v>48486</v>
      </c>
      <c r="M10" s="170">
        <v>484</v>
      </c>
      <c r="N10" s="171">
        <f t="shared" si="13"/>
        <v>0.16171065820247243</v>
      </c>
      <c r="O10" s="172">
        <f t="shared" si="2"/>
        <v>9.9822629212556208E-3</v>
      </c>
      <c r="P10" s="149">
        <v>38059</v>
      </c>
      <c r="Q10" s="170">
        <v>733</v>
      </c>
      <c r="R10" s="171">
        <f t="shared" si="14"/>
        <v>0.24490477781490144</v>
      </c>
      <c r="S10" s="172">
        <f t="shared" si="3"/>
        <v>1.9259570666596601E-2</v>
      </c>
      <c r="T10" s="149">
        <v>24080</v>
      </c>
      <c r="U10" s="170">
        <v>787</v>
      </c>
      <c r="V10" s="171">
        <f t="shared" si="4"/>
        <v>0.26294687604410288</v>
      </c>
      <c r="W10" s="172">
        <f t="shared" si="5"/>
        <v>3.2682724252491697E-2</v>
      </c>
      <c r="X10" s="149">
        <v>11434</v>
      </c>
      <c r="Y10" s="170">
        <v>562</v>
      </c>
      <c r="Z10" s="171">
        <f t="shared" si="15"/>
        <v>0.18777146675576345</v>
      </c>
      <c r="AA10" s="172">
        <f t="shared" si="6"/>
        <v>4.9151652964841704E-2</v>
      </c>
      <c r="AB10" s="149">
        <v>4258</v>
      </c>
      <c r="AC10" s="170">
        <v>325</v>
      </c>
      <c r="AD10" s="171">
        <f t="shared" si="16"/>
        <v>0.10858670230537922</v>
      </c>
      <c r="AE10" s="172">
        <f t="shared" si="7"/>
        <v>7.6326914044152178E-2</v>
      </c>
      <c r="AF10" s="149">
        <f t="shared" si="8"/>
        <v>128043</v>
      </c>
      <c r="AG10" s="170">
        <f t="shared" si="9"/>
        <v>2993</v>
      </c>
      <c r="AH10" s="171">
        <f t="shared" si="17"/>
        <v>0.13228729281767956</v>
      </c>
      <c r="AI10" s="173">
        <f t="shared" si="10"/>
        <v>2.3374959974383606E-2</v>
      </c>
    </row>
    <row r="11" spans="1:35" s="3" customFormat="1">
      <c r="B11" s="169">
        <v>7</v>
      </c>
      <c r="C11" s="11" t="s">
        <v>44</v>
      </c>
      <c r="D11" s="150">
        <v>539</v>
      </c>
      <c r="E11" s="153">
        <v>59</v>
      </c>
      <c r="F11" s="171">
        <f t="shared" si="11"/>
        <v>1.5163197121562581E-2</v>
      </c>
      <c r="G11" s="173">
        <f t="shared" si="0"/>
        <v>0.10946196660482375</v>
      </c>
      <c r="H11" s="150">
        <v>1243</v>
      </c>
      <c r="I11" s="153">
        <v>100</v>
      </c>
      <c r="J11" s="171">
        <f t="shared" si="12"/>
        <v>2.5700334104343355E-2</v>
      </c>
      <c r="K11" s="173">
        <f t="shared" si="1"/>
        <v>8.0450522928399035E-2</v>
      </c>
      <c r="L11" s="150">
        <v>49531</v>
      </c>
      <c r="M11" s="153">
        <v>673</v>
      </c>
      <c r="N11" s="171">
        <f t="shared" si="13"/>
        <v>0.1729632485222308</v>
      </c>
      <c r="O11" s="173">
        <f t="shared" si="2"/>
        <v>1.3587450283660738E-2</v>
      </c>
      <c r="P11" s="150">
        <v>38656</v>
      </c>
      <c r="Q11" s="153">
        <v>955</v>
      </c>
      <c r="R11" s="171">
        <f t="shared" si="14"/>
        <v>0.24543819069647904</v>
      </c>
      <c r="S11" s="173">
        <f t="shared" si="3"/>
        <v>2.4705091059602648E-2</v>
      </c>
      <c r="T11" s="150">
        <v>24938</v>
      </c>
      <c r="U11" s="153">
        <v>1051</v>
      </c>
      <c r="V11" s="171">
        <f t="shared" si="4"/>
        <v>0.27011051143664866</v>
      </c>
      <c r="W11" s="173">
        <f t="shared" si="5"/>
        <v>4.2144518405646002E-2</v>
      </c>
      <c r="X11" s="150">
        <v>11778</v>
      </c>
      <c r="Y11" s="153">
        <v>726</v>
      </c>
      <c r="Z11" s="171">
        <f t="shared" si="15"/>
        <v>0.18658442559753277</v>
      </c>
      <c r="AA11" s="173">
        <f t="shared" si="6"/>
        <v>6.1640346408558332E-2</v>
      </c>
      <c r="AB11" s="150">
        <v>4168</v>
      </c>
      <c r="AC11" s="153">
        <v>327</v>
      </c>
      <c r="AD11" s="171">
        <f t="shared" si="16"/>
        <v>8.4040092521202772E-2</v>
      </c>
      <c r="AE11" s="173">
        <f t="shared" si="7"/>
        <v>7.8454894433781189E-2</v>
      </c>
      <c r="AF11" s="150">
        <f t="shared" si="8"/>
        <v>130853</v>
      </c>
      <c r="AG11" s="153">
        <f t="shared" si="9"/>
        <v>3891</v>
      </c>
      <c r="AH11" s="171">
        <f t="shared" si="17"/>
        <v>0.17197790055248618</v>
      </c>
      <c r="AI11" s="173">
        <f t="shared" si="10"/>
        <v>2.9735657569944899E-2</v>
      </c>
    </row>
    <row r="12" spans="1:35" s="3" customFormat="1" ht="14.25" thickBot="1">
      <c r="B12" s="169">
        <v>8</v>
      </c>
      <c r="C12" s="11" t="s">
        <v>57</v>
      </c>
      <c r="D12" s="151">
        <v>1169</v>
      </c>
      <c r="E12" s="174">
        <v>64</v>
      </c>
      <c r="F12" s="171">
        <f t="shared" si="11"/>
        <v>1.0691613765452723E-2</v>
      </c>
      <c r="G12" s="175">
        <f t="shared" si="0"/>
        <v>5.4747647562018817E-2</v>
      </c>
      <c r="H12" s="151">
        <v>3200</v>
      </c>
      <c r="I12" s="174">
        <v>166</v>
      </c>
      <c r="J12" s="171">
        <f t="shared" si="12"/>
        <v>2.7731373204143001E-2</v>
      </c>
      <c r="K12" s="175">
        <f t="shared" si="1"/>
        <v>5.1874999999999998E-2</v>
      </c>
      <c r="L12" s="151">
        <v>122918</v>
      </c>
      <c r="M12" s="174">
        <v>974</v>
      </c>
      <c r="N12" s="171">
        <f t="shared" si="13"/>
        <v>0.16271299699298364</v>
      </c>
      <c r="O12" s="175">
        <f t="shared" si="2"/>
        <v>7.9239818415529056E-3</v>
      </c>
      <c r="P12" s="151">
        <v>106112</v>
      </c>
      <c r="Q12" s="174">
        <v>1367</v>
      </c>
      <c r="R12" s="171">
        <f t="shared" si="14"/>
        <v>0.22836618777146675</v>
      </c>
      <c r="S12" s="175">
        <f t="shared" si="3"/>
        <v>1.2882614595898673E-2</v>
      </c>
      <c r="T12" s="151">
        <v>76026</v>
      </c>
      <c r="U12" s="174">
        <v>1617</v>
      </c>
      <c r="V12" s="171">
        <f t="shared" si="4"/>
        <v>0.27013030404276644</v>
      </c>
      <c r="W12" s="175">
        <f t="shared" si="5"/>
        <v>2.1269039539105042E-2</v>
      </c>
      <c r="X12" s="151">
        <v>36496</v>
      </c>
      <c r="Y12" s="174">
        <v>1175</v>
      </c>
      <c r="Z12" s="171">
        <f t="shared" si="15"/>
        <v>0.1962913464751086</v>
      </c>
      <c r="AA12" s="175">
        <f t="shared" si="6"/>
        <v>3.2195309074967121E-2</v>
      </c>
      <c r="AB12" s="151">
        <v>13674</v>
      </c>
      <c r="AC12" s="174">
        <v>623</v>
      </c>
      <c r="AD12" s="171">
        <f t="shared" si="16"/>
        <v>0.10407617774807885</v>
      </c>
      <c r="AE12" s="175">
        <f t="shared" si="7"/>
        <v>4.5560918531519674E-2</v>
      </c>
      <c r="AF12" s="151">
        <f t="shared" si="8"/>
        <v>359595</v>
      </c>
      <c r="AG12" s="174">
        <f t="shared" si="9"/>
        <v>5986</v>
      </c>
      <c r="AH12" s="171">
        <f t="shared" si="17"/>
        <v>0.26457458563535913</v>
      </c>
      <c r="AI12" s="172">
        <f t="shared" si="10"/>
        <v>1.6646505096010789E-2</v>
      </c>
    </row>
    <row r="13" spans="1:35" s="3" customFormat="1" ht="14.25" thickTop="1">
      <c r="B13" s="287" t="s">
        <v>0</v>
      </c>
      <c r="C13" s="288"/>
      <c r="D13" s="176">
        <v>3123</v>
      </c>
      <c r="E13" s="158">
        <v>234</v>
      </c>
      <c r="F13" s="137">
        <f t="shared" si="11"/>
        <v>1.0342541436464089E-2</v>
      </c>
      <c r="G13" s="17">
        <f t="shared" si="0"/>
        <v>7.492795389048991E-2</v>
      </c>
      <c r="H13" s="176">
        <v>8327</v>
      </c>
      <c r="I13" s="158">
        <v>520</v>
      </c>
      <c r="J13" s="137">
        <f t="shared" si="12"/>
        <v>2.2983425414364642E-2</v>
      </c>
      <c r="K13" s="17">
        <f t="shared" si="1"/>
        <v>6.2447460069652939E-2</v>
      </c>
      <c r="L13" s="176">
        <v>473655</v>
      </c>
      <c r="M13" s="158">
        <v>4035</v>
      </c>
      <c r="N13" s="137">
        <f t="shared" si="13"/>
        <v>0.17834254143646408</v>
      </c>
      <c r="O13" s="17">
        <f t="shared" si="2"/>
        <v>8.5188586629508824E-3</v>
      </c>
      <c r="P13" s="176">
        <v>378672</v>
      </c>
      <c r="Q13" s="158">
        <v>5396</v>
      </c>
      <c r="R13" s="137">
        <f t="shared" si="14"/>
        <v>0.23849723756906077</v>
      </c>
      <c r="S13" s="17">
        <f t="shared" si="3"/>
        <v>1.4249799298601429E-2</v>
      </c>
      <c r="T13" s="176">
        <v>246230</v>
      </c>
      <c r="U13" s="158">
        <v>6031</v>
      </c>
      <c r="V13" s="137">
        <f t="shared" si="4"/>
        <v>0.2665635359116022</v>
      </c>
      <c r="W13" s="17">
        <f t="shared" si="5"/>
        <v>2.4493359866791211E-2</v>
      </c>
      <c r="X13" s="176">
        <v>113179</v>
      </c>
      <c r="Y13" s="158">
        <v>4241</v>
      </c>
      <c r="Z13" s="137">
        <f t="shared" si="15"/>
        <v>0.18744751381215469</v>
      </c>
      <c r="AA13" s="17">
        <f t="shared" si="6"/>
        <v>3.7471615759107256E-2</v>
      </c>
      <c r="AB13" s="176">
        <v>41727</v>
      </c>
      <c r="AC13" s="158">
        <v>2168</v>
      </c>
      <c r="AD13" s="137">
        <f t="shared" si="16"/>
        <v>9.5823204419889507E-2</v>
      </c>
      <c r="AE13" s="17">
        <f t="shared" si="7"/>
        <v>5.1956766601960358E-2</v>
      </c>
      <c r="AF13" s="176">
        <v>1264913</v>
      </c>
      <c r="AG13" s="158">
        <f t="shared" si="9"/>
        <v>22625</v>
      </c>
      <c r="AH13" s="137" t="s">
        <v>170</v>
      </c>
      <c r="AI13" s="17">
        <f t="shared" si="10"/>
        <v>1.788660564007169E-2</v>
      </c>
    </row>
    <row r="14" spans="1:35" s="3" customFormat="1">
      <c r="B14" s="177"/>
    </row>
    <row r="15" spans="1:35" s="3" customFormat="1">
      <c r="B15" s="177"/>
    </row>
    <row r="16" spans="1:35" s="3" customFormat="1">
      <c r="B16" s="9"/>
    </row>
    <row r="17" spans="2:2" s="3" customFormat="1">
      <c r="B17" s="9"/>
    </row>
    <row r="18" spans="2:2" s="3" customFormat="1">
      <c r="B18" s="15"/>
    </row>
    <row r="19" spans="2:2" s="3" customFormat="1">
      <c r="B19" s="15"/>
    </row>
    <row r="20" spans="2:2" s="3" customFormat="1">
      <c r="B20" s="9"/>
    </row>
    <row r="21" spans="2:2" s="3" customFormat="1">
      <c r="B21" s="9"/>
    </row>
    <row r="22" spans="2:2">
      <c r="B22" s="15"/>
    </row>
  </sheetData>
  <mergeCells count="11">
    <mergeCell ref="AF3:AI3"/>
    <mergeCell ref="H3:K3"/>
    <mergeCell ref="L3:O3"/>
    <mergeCell ref="P3:S3"/>
    <mergeCell ref="T3:W3"/>
    <mergeCell ref="X3:AA3"/>
    <mergeCell ref="B13:C13"/>
    <mergeCell ref="C3:C4"/>
    <mergeCell ref="D3:G3"/>
    <mergeCell ref="AB3:AE3"/>
    <mergeCell ref="B3:B4"/>
  </mergeCells>
  <phoneticPr fontId="3"/>
  <pageMargins left="0.70866141732283472" right="0.19685039370078741" top="0.59055118110236227" bottom="0.59055118110236227" header="0.31496062992125984" footer="0.31496062992125984"/>
  <pageSetup paperSize="8" scale="67" fitToHeight="0" orientation="landscape" r:id="rId1"/>
  <headerFooter>
    <oddHeader>&amp;R&amp;"ＭＳ 明朝,標準"&amp;12 1.基礎統計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3" width="9.625" style="1" customWidth="1"/>
    <col min="4" max="19" width="10.125" style="1" customWidth="1"/>
    <col min="20" max="20" width="9" style="1"/>
    <col min="21" max="21" width="9.125" style="1" bestFit="1" customWidth="1"/>
    <col min="22" max="16384" width="9" style="1"/>
  </cols>
  <sheetData>
    <row r="1" spans="1:1" ht="13.5" customHeight="1">
      <c r="A1" s="16" t="s">
        <v>171</v>
      </c>
    </row>
    <row r="2" spans="1:1">
      <c r="A2" s="16" t="s">
        <v>119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14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12.25" style="1" customWidth="1"/>
    <col min="4" max="27" width="9.625" style="1" customWidth="1"/>
    <col min="28" max="16384" width="9" style="1"/>
  </cols>
  <sheetData>
    <row r="1" spans="1:27" ht="13.5" customHeight="1">
      <c r="A1" s="2"/>
      <c r="B1" s="1" t="s">
        <v>209</v>
      </c>
    </row>
    <row r="2" spans="1:27" ht="16.5" customHeight="1">
      <c r="A2" s="2"/>
      <c r="B2" s="1" t="s">
        <v>117</v>
      </c>
      <c r="D2" s="4" t="s">
        <v>215</v>
      </c>
    </row>
    <row r="3" spans="1:27" ht="16.5" customHeight="1">
      <c r="B3" s="266"/>
      <c r="C3" s="268" t="s">
        <v>116</v>
      </c>
      <c r="D3" s="262" t="s">
        <v>187</v>
      </c>
      <c r="E3" s="262"/>
      <c r="F3" s="262"/>
      <c r="G3" s="262"/>
      <c r="H3" s="262"/>
      <c r="I3" s="262"/>
      <c r="J3" s="262"/>
      <c r="K3" s="263"/>
      <c r="L3" s="262" t="s">
        <v>188</v>
      </c>
      <c r="M3" s="262"/>
      <c r="N3" s="262"/>
      <c r="O3" s="262"/>
      <c r="P3" s="262"/>
      <c r="Q3" s="262"/>
      <c r="R3" s="262"/>
      <c r="S3" s="263"/>
      <c r="T3" s="262" t="s">
        <v>189</v>
      </c>
      <c r="U3" s="262"/>
      <c r="V3" s="262"/>
      <c r="W3" s="262"/>
      <c r="X3" s="262"/>
      <c r="Y3" s="262"/>
      <c r="Z3" s="262"/>
      <c r="AA3" s="263"/>
    </row>
    <row r="4" spans="1:27">
      <c r="B4" s="267"/>
      <c r="C4" s="268"/>
      <c r="D4" s="21" t="s">
        <v>69</v>
      </c>
      <c r="E4" s="65" t="s">
        <v>70</v>
      </c>
      <c r="F4" s="65" t="s">
        <v>71</v>
      </c>
      <c r="G4" s="65" t="s">
        <v>72</v>
      </c>
      <c r="H4" s="65" t="s">
        <v>73</v>
      </c>
      <c r="I4" s="65" t="s">
        <v>74</v>
      </c>
      <c r="J4" s="28" t="s">
        <v>76</v>
      </c>
      <c r="K4" s="20" t="s">
        <v>122</v>
      </c>
      <c r="L4" s="21" t="s">
        <v>69</v>
      </c>
      <c r="M4" s="65" t="s">
        <v>70</v>
      </c>
      <c r="N4" s="65" t="s">
        <v>71</v>
      </c>
      <c r="O4" s="65" t="s">
        <v>72</v>
      </c>
      <c r="P4" s="65" t="s">
        <v>73</v>
      </c>
      <c r="Q4" s="65" t="s">
        <v>74</v>
      </c>
      <c r="R4" s="28" t="s">
        <v>76</v>
      </c>
      <c r="S4" s="20" t="s">
        <v>122</v>
      </c>
      <c r="T4" s="21" t="s">
        <v>69</v>
      </c>
      <c r="U4" s="65" t="s">
        <v>70</v>
      </c>
      <c r="V4" s="65" t="s">
        <v>71</v>
      </c>
      <c r="W4" s="65" t="s">
        <v>72</v>
      </c>
      <c r="X4" s="65" t="s">
        <v>73</v>
      </c>
      <c r="Y4" s="65" t="s">
        <v>74</v>
      </c>
      <c r="Z4" s="28" t="s">
        <v>76</v>
      </c>
      <c r="AA4" s="255" t="s">
        <v>75</v>
      </c>
    </row>
    <row r="5" spans="1:27">
      <c r="B5" s="29">
        <v>1</v>
      </c>
      <c r="C5" s="11" t="s">
        <v>1</v>
      </c>
      <c r="D5" s="246">
        <v>66</v>
      </c>
      <c r="E5" s="170">
        <v>141</v>
      </c>
      <c r="F5" s="170">
        <v>22764</v>
      </c>
      <c r="G5" s="170">
        <v>17645</v>
      </c>
      <c r="H5" s="170">
        <v>10354</v>
      </c>
      <c r="I5" s="170">
        <v>3633</v>
      </c>
      <c r="J5" s="247">
        <v>816</v>
      </c>
      <c r="K5" s="202">
        <f>SUM(D5:J5)</f>
        <v>55419</v>
      </c>
      <c r="L5" s="246">
        <v>51</v>
      </c>
      <c r="M5" s="170">
        <v>160</v>
      </c>
      <c r="N5" s="170">
        <v>29940</v>
      </c>
      <c r="O5" s="170">
        <v>24481</v>
      </c>
      <c r="P5" s="170">
        <v>17433</v>
      </c>
      <c r="Q5" s="170">
        <v>8653</v>
      </c>
      <c r="R5" s="247">
        <v>3380</v>
      </c>
      <c r="S5" s="202">
        <f>SUM(L5:R5)</f>
        <v>84098</v>
      </c>
      <c r="T5" s="210">
        <f t="shared" ref="T5:AA5" si="0">SUM(D5,L5)</f>
        <v>117</v>
      </c>
      <c r="U5" s="211">
        <f t="shared" si="0"/>
        <v>301</v>
      </c>
      <c r="V5" s="211">
        <f t="shared" si="0"/>
        <v>52704</v>
      </c>
      <c r="W5" s="211">
        <f t="shared" si="0"/>
        <v>42126</v>
      </c>
      <c r="X5" s="211">
        <f t="shared" si="0"/>
        <v>27787</v>
      </c>
      <c r="Y5" s="211">
        <f t="shared" si="0"/>
        <v>12286</v>
      </c>
      <c r="Z5" s="212">
        <f t="shared" si="0"/>
        <v>4196</v>
      </c>
      <c r="AA5" s="203">
        <f t="shared" si="0"/>
        <v>139517</v>
      </c>
    </row>
    <row r="6" spans="1:27">
      <c r="B6" s="29">
        <v>2</v>
      </c>
      <c r="C6" s="11" t="s">
        <v>8</v>
      </c>
      <c r="D6" s="246">
        <v>93</v>
      </c>
      <c r="E6" s="170">
        <v>230</v>
      </c>
      <c r="F6" s="170">
        <v>18849</v>
      </c>
      <c r="G6" s="170">
        <v>14058</v>
      </c>
      <c r="H6" s="170">
        <v>7291</v>
      </c>
      <c r="I6" s="170">
        <v>2516</v>
      </c>
      <c r="J6" s="247">
        <v>483</v>
      </c>
      <c r="K6" s="202">
        <f t="shared" ref="K6:K13" si="1">SUM(D6:J6)</f>
        <v>43520</v>
      </c>
      <c r="L6" s="246">
        <v>63</v>
      </c>
      <c r="M6" s="170">
        <v>210</v>
      </c>
      <c r="N6" s="170">
        <v>23577</v>
      </c>
      <c r="O6" s="170">
        <v>17757</v>
      </c>
      <c r="P6" s="170">
        <v>11832</v>
      </c>
      <c r="Q6" s="170">
        <v>5868</v>
      </c>
      <c r="R6" s="247">
        <v>2265</v>
      </c>
      <c r="S6" s="202">
        <f t="shared" ref="S6:S12" si="2">SUM(L6:R6)</f>
        <v>61572</v>
      </c>
      <c r="T6" s="210">
        <f t="shared" ref="T6:T12" si="3">SUM(D6,L6)</f>
        <v>156</v>
      </c>
      <c r="U6" s="213">
        <f t="shared" ref="U6:Y13" si="4">SUM(E6,M6)</f>
        <v>440</v>
      </c>
      <c r="V6" s="213">
        <f t="shared" si="4"/>
        <v>42426</v>
      </c>
      <c r="W6" s="213">
        <f t="shared" si="4"/>
        <v>31815</v>
      </c>
      <c r="X6" s="213">
        <f t="shared" si="4"/>
        <v>19123</v>
      </c>
      <c r="Y6" s="213">
        <f t="shared" si="4"/>
        <v>8384</v>
      </c>
      <c r="Z6" s="214">
        <f t="shared" ref="Z6:AA13" si="5">SUM(J6,R6)</f>
        <v>2748</v>
      </c>
      <c r="AA6" s="204">
        <f t="shared" si="5"/>
        <v>105092</v>
      </c>
    </row>
    <row r="7" spans="1:27">
      <c r="B7" s="29">
        <v>3</v>
      </c>
      <c r="C7" s="13" t="s">
        <v>13</v>
      </c>
      <c r="D7" s="246">
        <v>176</v>
      </c>
      <c r="E7" s="170">
        <v>601</v>
      </c>
      <c r="F7" s="170">
        <v>30164</v>
      </c>
      <c r="G7" s="170">
        <v>22529</v>
      </c>
      <c r="H7" s="170">
        <v>11270</v>
      </c>
      <c r="I7" s="170">
        <v>3350</v>
      </c>
      <c r="J7" s="247">
        <v>718</v>
      </c>
      <c r="K7" s="202">
        <f t="shared" si="1"/>
        <v>68808</v>
      </c>
      <c r="L7" s="246">
        <v>122</v>
      </c>
      <c r="M7" s="170">
        <v>415</v>
      </c>
      <c r="N7" s="170">
        <v>38765</v>
      </c>
      <c r="O7" s="170">
        <v>29366</v>
      </c>
      <c r="P7" s="170">
        <v>18239</v>
      </c>
      <c r="Q7" s="170">
        <v>8404</v>
      </c>
      <c r="R7" s="247">
        <v>3113</v>
      </c>
      <c r="S7" s="202">
        <f t="shared" si="2"/>
        <v>98424</v>
      </c>
      <c r="T7" s="210">
        <f t="shared" si="3"/>
        <v>298</v>
      </c>
      <c r="U7" s="213">
        <f t="shared" si="4"/>
        <v>1016</v>
      </c>
      <c r="V7" s="213">
        <f t="shared" si="4"/>
        <v>68929</v>
      </c>
      <c r="W7" s="213">
        <f t="shared" si="4"/>
        <v>51895</v>
      </c>
      <c r="X7" s="213">
        <f t="shared" si="4"/>
        <v>29509</v>
      </c>
      <c r="Y7" s="213">
        <f t="shared" si="4"/>
        <v>11754</v>
      </c>
      <c r="Z7" s="214">
        <f t="shared" si="5"/>
        <v>3831</v>
      </c>
      <c r="AA7" s="204">
        <f t="shared" si="5"/>
        <v>167232</v>
      </c>
    </row>
    <row r="8" spans="1:27">
      <c r="B8" s="29">
        <v>4</v>
      </c>
      <c r="C8" s="13" t="s">
        <v>21</v>
      </c>
      <c r="D8" s="246">
        <v>72</v>
      </c>
      <c r="E8" s="170">
        <v>170</v>
      </c>
      <c r="F8" s="170">
        <v>20369</v>
      </c>
      <c r="G8" s="170">
        <v>15540</v>
      </c>
      <c r="H8" s="170">
        <v>8011</v>
      </c>
      <c r="I8" s="170">
        <v>2445</v>
      </c>
      <c r="J8" s="247">
        <v>526</v>
      </c>
      <c r="K8" s="202">
        <f t="shared" si="1"/>
        <v>47133</v>
      </c>
      <c r="L8" s="246">
        <v>43</v>
      </c>
      <c r="M8" s="170">
        <v>152</v>
      </c>
      <c r="N8" s="170">
        <v>26521</v>
      </c>
      <c r="O8" s="170">
        <v>21546</v>
      </c>
      <c r="P8" s="170">
        <v>14040</v>
      </c>
      <c r="Q8" s="170">
        <v>6289</v>
      </c>
      <c r="R8" s="247">
        <v>2361</v>
      </c>
      <c r="S8" s="202">
        <f t="shared" si="2"/>
        <v>70952</v>
      </c>
      <c r="T8" s="210">
        <f t="shared" si="3"/>
        <v>115</v>
      </c>
      <c r="U8" s="213">
        <f t="shared" si="4"/>
        <v>322</v>
      </c>
      <c r="V8" s="213">
        <f t="shared" si="4"/>
        <v>46890</v>
      </c>
      <c r="W8" s="213">
        <f t="shared" si="4"/>
        <v>37086</v>
      </c>
      <c r="X8" s="213">
        <f t="shared" si="4"/>
        <v>22051</v>
      </c>
      <c r="Y8" s="213">
        <f t="shared" si="4"/>
        <v>8734</v>
      </c>
      <c r="Z8" s="214">
        <f t="shared" si="5"/>
        <v>2887</v>
      </c>
      <c r="AA8" s="204">
        <f t="shared" si="5"/>
        <v>118085</v>
      </c>
    </row>
    <row r="9" spans="1:27">
      <c r="B9" s="29">
        <v>5</v>
      </c>
      <c r="C9" s="13" t="s">
        <v>25</v>
      </c>
      <c r="D9" s="246">
        <v>103</v>
      </c>
      <c r="E9" s="170">
        <v>323</v>
      </c>
      <c r="F9" s="170">
        <v>16800</v>
      </c>
      <c r="G9" s="170">
        <v>12577</v>
      </c>
      <c r="H9" s="170">
        <v>6549</v>
      </c>
      <c r="I9" s="170">
        <v>2291</v>
      </c>
      <c r="J9" s="247">
        <v>479</v>
      </c>
      <c r="K9" s="202">
        <f t="shared" si="1"/>
        <v>39122</v>
      </c>
      <c r="L9" s="246">
        <v>75</v>
      </c>
      <c r="M9" s="170">
        <v>240</v>
      </c>
      <c r="N9" s="170">
        <v>20865</v>
      </c>
      <c r="O9" s="170">
        <v>16371</v>
      </c>
      <c r="P9" s="170">
        <v>11209</v>
      </c>
      <c r="Q9" s="170">
        <v>5756</v>
      </c>
      <c r="R9" s="247">
        <v>2187</v>
      </c>
      <c r="S9" s="202">
        <f t="shared" si="2"/>
        <v>56703</v>
      </c>
      <c r="T9" s="210">
        <f t="shared" si="3"/>
        <v>178</v>
      </c>
      <c r="U9" s="213">
        <f t="shared" si="4"/>
        <v>563</v>
      </c>
      <c r="V9" s="213">
        <f t="shared" si="4"/>
        <v>37665</v>
      </c>
      <c r="W9" s="213">
        <f t="shared" si="4"/>
        <v>28948</v>
      </c>
      <c r="X9" s="213">
        <f t="shared" si="4"/>
        <v>17758</v>
      </c>
      <c r="Y9" s="213">
        <f t="shared" si="4"/>
        <v>8047</v>
      </c>
      <c r="Z9" s="214">
        <f t="shared" si="5"/>
        <v>2666</v>
      </c>
      <c r="AA9" s="204">
        <f t="shared" si="5"/>
        <v>95825</v>
      </c>
    </row>
    <row r="10" spans="1:27">
      <c r="B10" s="29">
        <v>6</v>
      </c>
      <c r="C10" s="13" t="s">
        <v>35</v>
      </c>
      <c r="D10" s="246">
        <v>289</v>
      </c>
      <c r="E10" s="170">
        <v>636</v>
      </c>
      <c r="F10" s="170">
        <v>20711</v>
      </c>
      <c r="G10" s="170">
        <v>15215</v>
      </c>
      <c r="H10" s="170">
        <v>8031</v>
      </c>
      <c r="I10" s="170">
        <v>2625</v>
      </c>
      <c r="J10" s="247">
        <v>608</v>
      </c>
      <c r="K10" s="202">
        <f t="shared" si="1"/>
        <v>48115</v>
      </c>
      <c r="L10" s="246">
        <v>203</v>
      </c>
      <c r="M10" s="170">
        <v>474</v>
      </c>
      <c r="N10" s="170">
        <v>26184</v>
      </c>
      <c r="O10" s="170">
        <v>20369</v>
      </c>
      <c r="P10" s="170">
        <v>13543</v>
      </c>
      <c r="Q10" s="170">
        <v>6948</v>
      </c>
      <c r="R10" s="247">
        <v>2681</v>
      </c>
      <c r="S10" s="202">
        <f t="shared" si="2"/>
        <v>70402</v>
      </c>
      <c r="T10" s="210">
        <f t="shared" si="3"/>
        <v>492</v>
      </c>
      <c r="U10" s="213">
        <f t="shared" si="4"/>
        <v>1110</v>
      </c>
      <c r="V10" s="213">
        <f t="shared" si="4"/>
        <v>46895</v>
      </c>
      <c r="W10" s="213">
        <f t="shared" si="4"/>
        <v>35584</v>
      </c>
      <c r="X10" s="213">
        <f t="shared" si="4"/>
        <v>21574</v>
      </c>
      <c r="Y10" s="213">
        <f t="shared" si="4"/>
        <v>9573</v>
      </c>
      <c r="Z10" s="214">
        <f t="shared" si="5"/>
        <v>3289</v>
      </c>
      <c r="AA10" s="204">
        <f t="shared" si="5"/>
        <v>118517</v>
      </c>
    </row>
    <row r="11" spans="1:27">
      <c r="B11" s="29">
        <v>7</v>
      </c>
      <c r="C11" s="13" t="s">
        <v>44</v>
      </c>
      <c r="D11" s="246">
        <v>311</v>
      </c>
      <c r="E11" s="170">
        <v>665</v>
      </c>
      <c r="F11" s="170">
        <v>21403</v>
      </c>
      <c r="G11" s="170">
        <v>15519</v>
      </c>
      <c r="H11" s="170">
        <v>7996</v>
      </c>
      <c r="I11" s="170">
        <v>2656</v>
      </c>
      <c r="J11" s="247">
        <v>564</v>
      </c>
      <c r="K11" s="202">
        <f t="shared" si="1"/>
        <v>49114</v>
      </c>
      <c r="L11" s="246">
        <v>197</v>
      </c>
      <c r="M11" s="170">
        <v>515</v>
      </c>
      <c r="N11" s="170">
        <v>26746</v>
      </c>
      <c r="O11" s="170">
        <v>21176</v>
      </c>
      <c r="P11" s="170">
        <v>14809</v>
      </c>
      <c r="Q11" s="170">
        <v>7495</v>
      </c>
      <c r="R11" s="247">
        <v>2661</v>
      </c>
      <c r="S11" s="202">
        <f t="shared" si="2"/>
        <v>73599</v>
      </c>
      <c r="T11" s="210">
        <f t="shared" si="3"/>
        <v>508</v>
      </c>
      <c r="U11" s="213">
        <f t="shared" si="4"/>
        <v>1180</v>
      </c>
      <c r="V11" s="213">
        <f t="shared" si="4"/>
        <v>48149</v>
      </c>
      <c r="W11" s="213">
        <f t="shared" si="4"/>
        <v>36695</v>
      </c>
      <c r="X11" s="213">
        <f t="shared" si="4"/>
        <v>22805</v>
      </c>
      <c r="Y11" s="213">
        <f t="shared" si="4"/>
        <v>10151</v>
      </c>
      <c r="Z11" s="214">
        <f t="shared" si="5"/>
        <v>3225</v>
      </c>
      <c r="AA11" s="204">
        <f t="shared" si="5"/>
        <v>122713</v>
      </c>
    </row>
    <row r="12" spans="1:27" ht="14.25" thickBot="1">
      <c r="B12" s="29">
        <v>8</v>
      </c>
      <c r="C12" s="13" t="s">
        <v>57</v>
      </c>
      <c r="D12" s="246">
        <v>669</v>
      </c>
      <c r="E12" s="170">
        <v>1711</v>
      </c>
      <c r="F12" s="170">
        <v>50479</v>
      </c>
      <c r="G12" s="170">
        <v>38665</v>
      </c>
      <c r="H12" s="170">
        <v>23251</v>
      </c>
      <c r="I12" s="170">
        <v>8157</v>
      </c>
      <c r="J12" s="247">
        <v>1943</v>
      </c>
      <c r="K12" s="202">
        <f t="shared" si="1"/>
        <v>124875</v>
      </c>
      <c r="L12" s="246">
        <v>418</v>
      </c>
      <c r="M12" s="170">
        <v>1230</v>
      </c>
      <c r="N12" s="170">
        <v>67871</v>
      </c>
      <c r="O12" s="170">
        <v>60554</v>
      </c>
      <c r="P12" s="170">
        <v>45143</v>
      </c>
      <c r="Q12" s="170">
        <v>22650</v>
      </c>
      <c r="R12" s="247">
        <v>8648</v>
      </c>
      <c r="S12" s="202">
        <f t="shared" si="2"/>
        <v>206514</v>
      </c>
      <c r="T12" s="210">
        <f t="shared" si="3"/>
        <v>1087</v>
      </c>
      <c r="U12" s="213">
        <f t="shared" si="4"/>
        <v>2941</v>
      </c>
      <c r="V12" s="213">
        <f t="shared" si="4"/>
        <v>118350</v>
      </c>
      <c r="W12" s="213">
        <f t="shared" si="4"/>
        <v>99219</v>
      </c>
      <c r="X12" s="213">
        <f t="shared" si="4"/>
        <v>68394</v>
      </c>
      <c r="Y12" s="213">
        <f t="shared" si="4"/>
        <v>30807</v>
      </c>
      <c r="Z12" s="214">
        <f t="shared" si="5"/>
        <v>10591</v>
      </c>
      <c r="AA12" s="204">
        <f t="shared" si="5"/>
        <v>331389</v>
      </c>
    </row>
    <row r="13" spans="1:27" ht="14.25" thickTop="1">
      <c r="B13" s="264" t="s">
        <v>0</v>
      </c>
      <c r="C13" s="265"/>
      <c r="D13" s="205">
        <f>SUM(D5:D12)</f>
        <v>1779</v>
      </c>
      <c r="E13" s="206">
        <f t="shared" ref="E13:J13" si="6">SUM(E5:E12)</f>
        <v>4477</v>
      </c>
      <c r="F13" s="206">
        <f t="shared" si="6"/>
        <v>201539</v>
      </c>
      <c r="G13" s="206">
        <f t="shared" si="6"/>
        <v>151748</v>
      </c>
      <c r="H13" s="206">
        <f t="shared" si="6"/>
        <v>82753</v>
      </c>
      <c r="I13" s="206">
        <f t="shared" si="6"/>
        <v>27673</v>
      </c>
      <c r="J13" s="207">
        <f t="shared" si="6"/>
        <v>6137</v>
      </c>
      <c r="K13" s="208">
        <f t="shared" si="1"/>
        <v>476106</v>
      </c>
      <c r="L13" s="205">
        <f t="shared" ref="L13:R13" si="7">SUM(L5:L12)</f>
        <v>1172</v>
      </c>
      <c r="M13" s="206">
        <f t="shared" si="7"/>
        <v>3396</v>
      </c>
      <c r="N13" s="206">
        <f t="shared" si="7"/>
        <v>260469</v>
      </c>
      <c r="O13" s="206">
        <f t="shared" si="7"/>
        <v>211620</v>
      </c>
      <c r="P13" s="206">
        <f t="shared" si="7"/>
        <v>146248</v>
      </c>
      <c r="Q13" s="206">
        <f t="shared" si="7"/>
        <v>72063</v>
      </c>
      <c r="R13" s="207">
        <f t="shared" si="7"/>
        <v>27296</v>
      </c>
      <c r="S13" s="208">
        <f>SUM(L13:R13)</f>
        <v>722264</v>
      </c>
      <c r="T13" s="205">
        <f>SUM(D13,L13)</f>
        <v>2951</v>
      </c>
      <c r="U13" s="206">
        <f t="shared" si="4"/>
        <v>7873</v>
      </c>
      <c r="V13" s="206">
        <f t="shared" si="4"/>
        <v>462008</v>
      </c>
      <c r="W13" s="206">
        <f t="shared" si="4"/>
        <v>363368</v>
      </c>
      <c r="X13" s="206">
        <f t="shared" si="4"/>
        <v>229001</v>
      </c>
      <c r="Y13" s="206">
        <f t="shared" si="4"/>
        <v>99736</v>
      </c>
      <c r="Z13" s="217">
        <f t="shared" si="5"/>
        <v>33433</v>
      </c>
      <c r="AA13" s="256">
        <f t="shared" si="5"/>
        <v>1198370</v>
      </c>
    </row>
    <row r="14" spans="1:27">
      <c r="B14" s="31"/>
    </row>
  </sheetData>
  <mergeCells count="6">
    <mergeCell ref="T3:AA3"/>
    <mergeCell ref="B13:C13"/>
    <mergeCell ref="B3:B4"/>
    <mergeCell ref="C3:C4"/>
    <mergeCell ref="D3:K3"/>
    <mergeCell ref="L3:S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ignoredErrors>
    <ignoredError sqref="K13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/>
  <dimension ref="A1:AM79"/>
  <sheetViews>
    <sheetView showGridLines="0" zoomScaleNormal="100" zoomScaleSheetLayoutView="75" workbookViewId="0"/>
  </sheetViews>
  <sheetFormatPr defaultColWidth="9" defaultRowHeight="13.5"/>
  <cols>
    <col min="1" max="1" width="4.625" style="3" customWidth="1"/>
    <col min="2" max="2" width="3.25" style="3" customWidth="1"/>
    <col min="3" max="3" width="10.125" style="3" customWidth="1"/>
    <col min="4" max="35" width="8.75" style="3" customWidth="1"/>
    <col min="36" max="37" width="9" style="3"/>
    <col min="38" max="39" width="15.625" style="3" customWidth="1"/>
    <col min="40" max="16384" width="9" style="3"/>
  </cols>
  <sheetData>
    <row r="1" spans="1:39" ht="13.5" customHeight="1">
      <c r="A1" s="178" t="s">
        <v>176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</row>
    <row r="2" spans="1:39" ht="16.5" customHeight="1">
      <c r="A2" s="178" t="s">
        <v>172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</row>
    <row r="3" spans="1:39" ht="16.5" customHeight="1">
      <c r="A3" s="105"/>
      <c r="B3" s="300"/>
      <c r="C3" s="301" t="s">
        <v>142</v>
      </c>
      <c r="D3" s="294" t="s">
        <v>69</v>
      </c>
      <c r="E3" s="295"/>
      <c r="F3" s="295"/>
      <c r="G3" s="296"/>
      <c r="H3" s="294" t="s">
        <v>70</v>
      </c>
      <c r="I3" s="295"/>
      <c r="J3" s="295"/>
      <c r="K3" s="296"/>
      <c r="L3" s="294" t="s">
        <v>71</v>
      </c>
      <c r="M3" s="295"/>
      <c r="N3" s="295"/>
      <c r="O3" s="296"/>
      <c r="P3" s="294" t="s">
        <v>72</v>
      </c>
      <c r="Q3" s="295"/>
      <c r="R3" s="295"/>
      <c r="S3" s="296"/>
      <c r="T3" s="294" t="s">
        <v>73</v>
      </c>
      <c r="U3" s="295"/>
      <c r="V3" s="295"/>
      <c r="W3" s="296"/>
      <c r="X3" s="297" t="s">
        <v>74</v>
      </c>
      <c r="Y3" s="298"/>
      <c r="Z3" s="298"/>
      <c r="AA3" s="299"/>
      <c r="AB3" s="294" t="s">
        <v>76</v>
      </c>
      <c r="AC3" s="295"/>
      <c r="AD3" s="295"/>
      <c r="AE3" s="296"/>
      <c r="AF3" s="294" t="s">
        <v>75</v>
      </c>
      <c r="AG3" s="295"/>
      <c r="AH3" s="295"/>
      <c r="AI3" s="296"/>
      <c r="AL3" s="179" t="s">
        <v>177</v>
      </c>
    </row>
    <row r="4" spans="1:39" ht="57" customHeight="1">
      <c r="A4" s="105"/>
      <c r="B4" s="300"/>
      <c r="C4" s="301"/>
      <c r="D4" s="188" t="s">
        <v>199</v>
      </c>
      <c r="E4" s="189" t="s">
        <v>197</v>
      </c>
      <c r="F4" s="135" t="s">
        <v>184</v>
      </c>
      <c r="G4" s="134" t="s">
        <v>196</v>
      </c>
      <c r="H4" s="188" t="s">
        <v>199</v>
      </c>
      <c r="I4" s="189" t="s">
        <v>197</v>
      </c>
      <c r="J4" s="135" t="s">
        <v>184</v>
      </c>
      <c r="K4" s="134" t="s">
        <v>196</v>
      </c>
      <c r="L4" s="188" t="s">
        <v>199</v>
      </c>
      <c r="M4" s="189" t="s">
        <v>197</v>
      </c>
      <c r="N4" s="135" t="s">
        <v>184</v>
      </c>
      <c r="O4" s="134" t="s">
        <v>196</v>
      </c>
      <c r="P4" s="188" t="s">
        <v>199</v>
      </c>
      <c r="Q4" s="189" t="s">
        <v>197</v>
      </c>
      <c r="R4" s="135" t="s">
        <v>184</v>
      </c>
      <c r="S4" s="134" t="s">
        <v>196</v>
      </c>
      <c r="T4" s="188" t="s">
        <v>199</v>
      </c>
      <c r="U4" s="189" t="s">
        <v>197</v>
      </c>
      <c r="V4" s="135" t="s">
        <v>184</v>
      </c>
      <c r="W4" s="134" t="s">
        <v>196</v>
      </c>
      <c r="X4" s="188" t="s">
        <v>199</v>
      </c>
      <c r="Y4" s="189" t="s">
        <v>197</v>
      </c>
      <c r="Z4" s="135" t="s">
        <v>184</v>
      </c>
      <c r="AA4" s="134" t="s">
        <v>196</v>
      </c>
      <c r="AB4" s="188" t="s">
        <v>199</v>
      </c>
      <c r="AC4" s="189" t="s">
        <v>197</v>
      </c>
      <c r="AD4" s="135" t="s">
        <v>184</v>
      </c>
      <c r="AE4" s="134" t="s">
        <v>196</v>
      </c>
      <c r="AF4" s="188" t="s">
        <v>199</v>
      </c>
      <c r="AG4" s="189" t="s">
        <v>197</v>
      </c>
      <c r="AH4" s="135" t="s">
        <v>184</v>
      </c>
      <c r="AI4" s="134" t="s">
        <v>196</v>
      </c>
      <c r="AL4" s="139" t="s">
        <v>198</v>
      </c>
      <c r="AM4" s="139"/>
    </row>
    <row r="5" spans="1:39">
      <c r="A5" s="105"/>
      <c r="B5" s="169">
        <v>1</v>
      </c>
      <c r="C5" s="102" t="s">
        <v>58</v>
      </c>
      <c r="D5" s="149">
        <v>1169</v>
      </c>
      <c r="E5" s="170">
        <v>64</v>
      </c>
      <c r="F5" s="171">
        <f>IFERROR(E5/AG5,0)</f>
        <v>1.0691613765452723E-2</v>
      </c>
      <c r="G5" s="173">
        <f t="shared" ref="G5:G36" si="0">IFERROR(E5/D5,0)</f>
        <v>5.4747647562018817E-2</v>
      </c>
      <c r="H5" s="149">
        <v>3200</v>
      </c>
      <c r="I5" s="170">
        <v>166</v>
      </c>
      <c r="J5" s="171">
        <f>IFERROR(I5/AG5,0)</f>
        <v>2.7731373204143001E-2</v>
      </c>
      <c r="K5" s="173">
        <f t="shared" ref="K5:K36" si="1">IFERROR(I5/H5,0)</f>
        <v>5.1874999999999998E-2</v>
      </c>
      <c r="L5" s="149">
        <v>122918</v>
      </c>
      <c r="M5" s="170">
        <v>974</v>
      </c>
      <c r="N5" s="171">
        <f>IFERROR(M5/AG5,0)</f>
        <v>0.16271299699298364</v>
      </c>
      <c r="O5" s="173">
        <f t="shared" ref="O5:O36" si="2">IFERROR(M5/L5,0)</f>
        <v>7.9239818415529056E-3</v>
      </c>
      <c r="P5" s="149">
        <v>106112</v>
      </c>
      <c r="Q5" s="170">
        <v>1367</v>
      </c>
      <c r="R5" s="171">
        <f>IFERROR(Q5/AG5,0)</f>
        <v>0.22836618777146675</v>
      </c>
      <c r="S5" s="173">
        <f t="shared" ref="S5:S36" si="3">IFERROR(Q5/P5,0)</f>
        <v>1.2882614595898673E-2</v>
      </c>
      <c r="T5" s="149">
        <v>76026</v>
      </c>
      <c r="U5" s="170">
        <v>1617</v>
      </c>
      <c r="V5" s="171">
        <f>IFERROR(U5/AG5,0)</f>
        <v>0.27013030404276644</v>
      </c>
      <c r="W5" s="173">
        <f t="shared" ref="W5:W36" si="4">IFERROR(U5/T5,0)</f>
        <v>2.1269039539105042E-2</v>
      </c>
      <c r="X5" s="149">
        <v>36496</v>
      </c>
      <c r="Y5" s="170">
        <v>1175</v>
      </c>
      <c r="Z5" s="171">
        <f>IFERROR(Y5/AG5,0)</f>
        <v>0.1962913464751086</v>
      </c>
      <c r="AA5" s="173">
        <f t="shared" ref="AA5:AA36" si="5">IFERROR(Y5/X5,0)</f>
        <v>3.2195309074967121E-2</v>
      </c>
      <c r="AB5" s="149">
        <v>13674</v>
      </c>
      <c r="AC5" s="170">
        <v>623</v>
      </c>
      <c r="AD5" s="171">
        <f>IFERROR(AC5/AG5,0)</f>
        <v>0.10407617774807885</v>
      </c>
      <c r="AE5" s="173">
        <f t="shared" ref="AE5:AE36" si="6">IFERROR(AC5/AB5,0)</f>
        <v>4.5560918531519674E-2</v>
      </c>
      <c r="AF5" s="149">
        <f>SUM(D5,H5,L5,P5,T5,X5,AB5)</f>
        <v>359595</v>
      </c>
      <c r="AG5" s="170">
        <f>SUM(E5,I5,M5,Q5,U5,Y5,AC5)</f>
        <v>5986</v>
      </c>
      <c r="AH5" s="171">
        <f>IFERROR(AG5/$AG$79,0)</f>
        <v>0.26457458563535913</v>
      </c>
      <c r="AI5" s="173">
        <f t="shared" ref="AI5:AI36" si="7">IFERROR(AG5/AF5,0)</f>
        <v>1.6646505096010789E-2</v>
      </c>
      <c r="AL5" s="180">
        <f t="shared" ref="AL5:AL36" si="8">$F$79</f>
        <v>1.0342541436464089E-2</v>
      </c>
      <c r="AM5" s="239">
        <v>0</v>
      </c>
    </row>
    <row r="6" spans="1:39">
      <c r="A6" s="105"/>
      <c r="B6" s="169">
        <v>2</v>
      </c>
      <c r="C6" s="102" t="s">
        <v>124</v>
      </c>
      <c r="D6" s="149">
        <v>29</v>
      </c>
      <c r="E6" s="170">
        <v>1</v>
      </c>
      <c r="F6" s="171">
        <f t="shared" ref="F6:F69" si="9">IFERROR(E6/AG6,0)</f>
        <v>5.0251256281407036E-3</v>
      </c>
      <c r="G6" s="173">
        <f t="shared" si="0"/>
        <v>3.4482758620689655E-2</v>
      </c>
      <c r="H6" s="149">
        <v>131</v>
      </c>
      <c r="I6" s="170">
        <v>6</v>
      </c>
      <c r="J6" s="171">
        <f>IFERROR(I6/AG6,0)</f>
        <v>3.015075376884422E-2</v>
      </c>
      <c r="K6" s="173">
        <f t="shared" si="1"/>
        <v>4.5801526717557252E-2</v>
      </c>
      <c r="L6" s="149">
        <v>4545</v>
      </c>
      <c r="M6" s="170">
        <v>38</v>
      </c>
      <c r="N6" s="171">
        <f t="shared" ref="N6:N69" si="10">IFERROR(M6/AG6,0)</f>
        <v>0.19095477386934673</v>
      </c>
      <c r="O6" s="173">
        <f t="shared" si="2"/>
        <v>8.3608360836083615E-3</v>
      </c>
      <c r="P6" s="149">
        <v>3895</v>
      </c>
      <c r="Q6" s="170">
        <v>47</v>
      </c>
      <c r="R6" s="171">
        <f t="shared" ref="R6:R69" si="11">IFERROR(Q6/AG6,0)</f>
        <v>0.23618090452261306</v>
      </c>
      <c r="S6" s="173">
        <f t="shared" si="3"/>
        <v>1.2066752246469832E-2</v>
      </c>
      <c r="T6" s="149">
        <v>2996</v>
      </c>
      <c r="U6" s="170">
        <v>52</v>
      </c>
      <c r="V6" s="171">
        <f t="shared" ref="V6:V69" si="12">IFERROR(U6/AG6,0)</f>
        <v>0.2613065326633166</v>
      </c>
      <c r="W6" s="173">
        <f t="shared" si="4"/>
        <v>1.7356475300400534E-2</v>
      </c>
      <c r="X6" s="149">
        <v>1462</v>
      </c>
      <c r="Y6" s="170">
        <v>38</v>
      </c>
      <c r="Z6" s="171">
        <f t="shared" ref="Z6:Z69" si="13">IFERROR(Y6/AG6,0)</f>
        <v>0.19095477386934673</v>
      </c>
      <c r="AA6" s="173">
        <f t="shared" si="5"/>
        <v>2.5991792065663474E-2</v>
      </c>
      <c r="AB6" s="149">
        <v>529</v>
      </c>
      <c r="AC6" s="170">
        <v>17</v>
      </c>
      <c r="AD6" s="171">
        <f t="shared" ref="AD6:AD69" si="14">IFERROR(AC6/AG6,0)</f>
        <v>8.5427135678391955E-2</v>
      </c>
      <c r="AE6" s="173">
        <f t="shared" si="6"/>
        <v>3.2136105860113423E-2</v>
      </c>
      <c r="AF6" s="149">
        <f t="shared" ref="AF6:AF69" si="15">SUM(D6,H6,L6,P6,T6,X6,AB6)</f>
        <v>13587</v>
      </c>
      <c r="AG6" s="170">
        <f t="shared" ref="AG6:AG78" si="16">SUM(E6,I6,M6,Q6,U6,Y6,AC6)</f>
        <v>199</v>
      </c>
      <c r="AH6" s="171">
        <f t="shared" ref="AH6:AH69" si="17">IFERROR(AG6/$AG$79,0)</f>
        <v>8.7955801104972371E-3</v>
      </c>
      <c r="AI6" s="173">
        <f t="shared" si="7"/>
        <v>1.4646353131669978E-2</v>
      </c>
      <c r="AL6" s="181">
        <f t="shared" si="8"/>
        <v>1.0342541436464089E-2</v>
      </c>
      <c r="AM6" s="240">
        <v>0</v>
      </c>
    </row>
    <row r="7" spans="1:39">
      <c r="A7" s="105"/>
      <c r="B7" s="169">
        <v>3</v>
      </c>
      <c r="C7" s="102" t="s">
        <v>125</v>
      </c>
      <c r="D7" s="149">
        <v>25</v>
      </c>
      <c r="E7" s="170">
        <v>1</v>
      </c>
      <c r="F7" s="171">
        <f t="shared" si="9"/>
        <v>9.1743119266055051E-3</v>
      </c>
      <c r="G7" s="173">
        <f t="shared" si="0"/>
        <v>0.04</v>
      </c>
      <c r="H7" s="149">
        <v>100</v>
      </c>
      <c r="I7" s="170">
        <v>10</v>
      </c>
      <c r="J7" s="171">
        <f t="shared" ref="J7:J69" si="18">IFERROR(I7/AG7,0)</f>
        <v>9.1743119266055051E-2</v>
      </c>
      <c r="K7" s="173">
        <f t="shared" si="1"/>
        <v>0.1</v>
      </c>
      <c r="L7" s="149">
        <v>2840</v>
      </c>
      <c r="M7" s="170">
        <v>17</v>
      </c>
      <c r="N7" s="171">
        <f t="shared" si="10"/>
        <v>0.15596330275229359</v>
      </c>
      <c r="O7" s="173">
        <f t="shared" si="2"/>
        <v>5.9859154929577463E-3</v>
      </c>
      <c r="P7" s="149">
        <v>2414</v>
      </c>
      <c r="Q7" s="170">
        <v>20</v>
      </c>
      <c r="R7" s="171">
        <f t="shared" si="11"/>
        <v>0.1834862385321101</v>
      </c>
      <c r="S7" s="173">
        <f t="shared" si="3"/>
        <v>8.2850041425020712E-3</v>
      </c>
      <c r="T7" s="149">
        <v>1896</v>
      </c>
      <c r="U7" s="170">
        <v>27</v>
      </c>
      <c r="V7" s="171">
        <f t="shared" si="12"/>
        <v>0.24770642201834864</v>
      </c>
      <c r="W7" s="173">
        <f t="shared" si="4"/>
        <v>1.4240506329113924E-2</v>
      </c>
      <c r="X7" s="149">
        <v>920</v>
      </c>
      <c r="Y7" s="170">
        <v>20</v>
      </c>
      <c r="Z7" s="171">
        <f t="shared" si="13"/>
        <v>0.1834862385321101</v>
      </c>
      <c r="AA7" s="173">
        <f t="shared" si="5"/>
        <v>2.1739130434782608E-2</v>
      </c>
      <c r="AB7" s="149">
        <v>339</v>
      </c>
      <c r="AC7" s="170">
        <v>14</v>
      </c>
      <c r="AD7" s="171">
        <f t="shared" si="14"/>
        <v>0.12844036697247707</v>
      </c>
      <c r="AE7" s="173">
        <f t="shared" si="6"/>
        <v>4.1297935103244837E-2</v>
      </c>
      <c r="AF7" s="149">
        <f t="shared" si="15"/>
        <v>8534</v>
      </c>
      <c r="AG7" s="170">
        <f t="shared" si="16"/>
        <v>109</v>
      </c>
      <c r="AH7" s="171">
        <f t="shared" si="17"/>
        <v>4.8176795580110498E-3</v>
      </c>
      <c r="AI7" s="173">
        <f t="shared" si="7"/>
        <v>1.2772439653152097E-2</v>
      </c>
      <c r="AL7" s="181">
        <f t="shared" si="8"/>
        <v>1.0342541436464089E-2</v>
      </c>
      <c r="AM7" s="240">
        <v>0</v>
      </c>
    </row>
    <row r="8" spans="1:39">
      <c r="A8" s="105"/>
      <c r="B8" s="169">
        <v>4</v>
      </c>
      <c r="C8" s="102" t="s">
        <v>126</v>
      </c>
      <c r="D8" s="149">
        <v>36</v>
      </c>
      <c r="E8" s="170">
        <v>3</v>
      </c>
      <c r="F8" s="171">
        <f t="shared" si="9"/>
        <v>1.948051948051948E-2</v>
      </c>
      <c r="G8" s="173">
        <f t="shared" si="0"/>
        <v>8.3333333333333329E-2</v>
      </c>
      <c r="H8" s="149">
        <v>82</v>
      </c>
      <c r="I8" s="170">
        <v>3</v>
      </c>
      <c r="J8" s="171">
        <f t="shared" si="18"/>
        <v>1.948051948051948E-2</v>
      </c>
      <c r="K8" s="173">
        <f t="shared" si="1"/>
        <v>3.6585365853658534E-2</v>
      </c>
      <c r="L8" s="149">
        <v>3314</v>
      </c>
      <c r="M8" s="170">
        <v>31</v>
      </c>
      <c r="N8" s="171">
        <f t="shared" si="10"/>
        <v>0.20129870129870131</v>
      </c>
      <c r="O8" s="173">
        <f t="shared" si="2"/>
        <v>9.3542546771273379E-3</v>
      </c>
      <c r="P8" s="149">
        <v>2988</v>
      </c>
      <c r="Q8" s="170">
        <v>33</v>
      </c>
      <c r="R8" s="171">
        <f t="shared" si="11"/>
        <v>0.21428571428571427</v>
      </c>
      <c r="S8" s="173">
        <f t="shared" si="3"/>
        <v>1.104417670682731E-2</v>
      </c>
      <c r="T8" s="149">
        <v>2058</v>
      </c>
      <c r="U8" s="170">
        <v>38</v>
      </c>
      <c r="V8" s="171">
        <f t="shared" si="12"/>
        <v>0.24675324675324675</v>
      </c>
      <c r="W8" s="173">
        <f t="shared" si="4"/>
        <v>1.84645286686103E-2</v>
      </c>
      <c r="X8" s="149">
        <v>952</v>
      </c>
      <c r="Y8" s="170">
        <v>33</v>
      </c>
      <c r="Z8" s="171">
        <f t="shared" si="13"/>
        <v>0.21428571428571427</v>
      </c>
      <c r="AA8" s="173">
        <f t="shared" si="5"/>
        <v>3.4663865546218489E-2</v>
      </c>
      <c r="AB8" s="149">
        <v>362</v>
      </c>
      <c r="AC8" s="170">
        <v>13</v>
      </c>
      <c r="AD8" s="171">
        <f t="shared" si="14"/>
        <v>8.4415584415584416E-2</v>
      </c>
      <c r="AE8" s="173">
        <f t="shared" si="6"/>
        <v>3.591160220994475E-2</v>
      </c>
      <c r="AF8" s="149">
        <f t="shared" si="15"/>
        <v>9792</v>
      </c>
      <c r="AG8" s="170">
        <f t="shared" si="16"/>
        <v>154</v>
      </c>
      <c r="AH8" s="171">
        <f t="shared" si="17"/>
        <v>6.8066298342541439E-3</v>
      </c>
      <c r="AI8" s="173">
        <f t="shared" si="7"/>
        <v>1.5727124183006536E-2</v>
      </c>
      <c r="AL8" s="181">
        <f t="shared" si="8"/>
        <v>1.0342541436464089E-2</v>
      </c>
      <c r="AM8" s="240">
        <v>0</v>
      </c>
    </row>
    <row r="9" spans="1:39">
      <c r="A9" s="105"/>
      <c r="B9" s="169">
        <v>5</v>
      </c>
      <c r="C9" s="102" t="s">
        <v>127</v>
      </c>
      <c r="D9" s="149">
        <v>25</v>
      </c>
      <c r="E9" s="170">
        <v>0</v>
      </c>
      <c r="F9" s="171">
        <f t="shared" si="9"/>
        <v>0</v>
      </c>
      <c r="G9" s="173">
        <f t="shared" si="0"/>
        <v>0</v>
      </c>
      <c r="H9" s="149">
        <v>62</v>
      </c>
      <c r="I9" s="170">
        <v>4</v>
      </c>
      <c r="J9" s="171">
        <f t="shared" si="18"/>
        <v>3.2786885245901641E-2</v>
      </c>
      <c r="K9" s="173">
        <f t="shared" si="1"/>
        <v>6.4516129032258063E-2</v>
      </c>
      <c r="L9" s="149">
        <v>2951</v>
      </c>
      <c r="M9" s="170">
        <v>25</v>
      </c>
      <c r="N9" s="171">
        <f t="shared" si="10"/>
        <v>0.20491803278688525</v>
      </c>
      <c r="O9" s="173">
        <f t="shared" si="2"/>
        <v>8.4717045069467971E-3</v>
      </c>
      <c r="P9" s="149">
        <v>2455</v>
      </c>
      <c r="Q9" s="170">
        <v>25</v>
      </c>
      <c r="R9" s="171">
        <f t="shared" si="11"/>
        <v>0.20491803278688525</v>
      </c>
      <c r="S9" s="173">
        <f t="shared" si="3"/>
        <v>1.0183299389002037E-2</v>
      </c>
      <c r="T9" s="149">
        <v>1745</v>
      </c>
      <c r="U9" s="170">
        <v>26</v>
      </c>
      <c r="V9" s="171">
        <f t="shared" si="12"/>
        <v>0.21311475409836064</v>
      </c>
      <c r="W9" s="173">
        <f t="shared" si="4"/>
        <v>1.4899713467048711E-2</v>
      </c>
      <c r="X9" s="149">
        <v>872</v>
      </c>
      <c r="Y9" s="170">
        <v>26</v>
      </c>
      <c r="Z9" s="171">
        <f t="shared" si="13"/>
        <v>0.21311475409836064</v>
      </c>
      <c r="AA9" s="173">
        <f t="shared" si="5"/>
        <v>2.9816513761467892E-2</v>
      </c>
      <c r="AB9" s="149">
        <v>364</v>
      </c>
      <c r="AC9" s="170">
        <v>16</v>
      </c>
      <c r="AD9" s="171">
        <f t="shared" si="14"/>
        <v>0.13114754098360656</v>
      </c>
      <c r="AE9" s="173">
        <f t="shared" si="6"/>
        <v>4.3956043956043959E-2</v>
      </c>
      <c r="AF9" s="149">
        <f t="shared" si="15"/>
        <v>8474</v>
      </c>
      <c r="AG9" s="170">
        <f t="shared" si="16"/>
        <v>122</v>
      </c>
      <c r="AH9" s="171">
        <f t="shared" si="17"/>
        <v>5.3922651933701656E-3</v>
      </c>
      <c r="AI9" s="173">
        <f t="shared" si="7"/>
        <v>1.4396978994571631E-2</v>
      </c>
      <c r="AL9" s="181">
        <f t="shared" si="8"/>
        <v>1.0342541436464089E-2</v>
      </c>
      <c r="AM9" s="240">
        <v>0</v>
      </c>
    </row>
    <row r="10" spans="1:39">
      <c r="A10" s="105"/>
      <c r="B10" s="169">
        <v>6</v>
      </c>
      <c r="C10" s="102" t="s">
        <v>128</v>
      </c>
      <c r="D10" s="149">
        <v>37</v>
      </c>
      <c r="E10" s="170">
        <v>1</v>
      </c>
      <c r="F10" s="171">
        <f t="shared" si="9"/>
        <v>4.3103448275862068E-3</v>
      </c>
      <c r="G10" s="173">
        <f t="shared" si="0"/>
        <v>2.7027027027027029E-2</v>
      </c>
      <c r="H10" s="149">
        <v>132</v>
      </c>
      <c r="I10" s="170">
        <v>5</v>
      </c>
      <c r="J10" s="171">
        <f t="shared" si="18"/>
        <v>2.1551724137931036E-2</v>
      </c>
      <c r="K10" s="173">
        <f t="shared" si="1"/>
        <v>3.787878787878788E-2</v>
      </c>
      <c r="L10" s="149">
        <v>4165</v>
      </c>
      <c r="M10" s="170">
        <v>45</v>
      </c>
      <c r="N10" s="171">
        <f t="shared" si="10"/>
        <v>0.19396551724137931</v>
      </c>
      <c r="O10" s="173">
        <f t="shared" si="2"/>
        <v>1.0804321728691477E-2</v>
      </c>
      <c r="P10" s="149">
        <v>3657</v>
      </c>
      <c r="Q10" s="170">
        <v>50</v>
      </c>
      <c r="R10" s="171">
        <f t="shared" si="11"/>
        <v>0.21551724137931033</v>
      </c>
      <c r="S10" s="173">
        <f t="shared" si="3"/>
        <v>1.3672409078479627E-2</v>
      </c>
      <c r="T10" s="149">
        <v>2579</v>
      </c>
      <c r="U10" s="170">
        <v>59</v>
      </c>
      <c r="V10" s="171">
        <f t="shared" si="12"/>
        <v>0.25431034482758619</v>
      </c>
      <c r="W10" s="173">
        <f t="shared" si="4"/>
        <v>2.2877084141139977E-2</v>
      </c>
      <c r="X10" s="149">
        <v>1138</v>
      </c>
      <c r="Y10" s="170">
        <v>42</v>
      </c>
      <c r="Z10" s="171">
        <f t="shared" si="13"/>
        <v>0.18103448275862069</v>
      </c>
      <c r="AA10" s="173">
        <f t="shared" si="5"/>
        <v>3.6906854130052721E-2</v>
      </c>
      <c r="AB10" s="149">
        <v>414</v>
      </c>
      <c r="AC10" s="170">
        <v>30</v>
      </c>
      <c r="AD10" s="171">
        <f t="shared" si="14"/>
        <v>0.12931034482758622</v>
      </c>
      <c r="AE10" s="173">
        <f t="shared" si="6"/>
        <v>7.2463768115942032E-2</v>
      </c>
      <c r="AF10" s="149">
        <f t="shared" si="15"/>
        <v>12122</v>
      </c>
      <c r="AG10" s="170">
        <f t="shared" si="16"/>
        <v>232</v>
      </c>
      <c r="AH10" s="171">
        <f t="shared" si="17"/>
        <v>1.025414364640884E-2</v>
      </c>
      <c r="AI10" s="173">
        <f t="shared" si="7"/>
        <v>1.9138755980861243E-2</v>
      </c>
      <c r="AL10" s="181">
        <f t="shared" si="8"/>
        <v>1.0342541436464089E-2</v>
      </c>
      <c r="AM10" s="240">
        <v>0</v>
      </c>
    </row>
    <row r="11" spans="1:39">
      <c r="A11" s="105"/>
      <c r="B11" s="169">
        <v>7</v>
      </c>
      <c r="C11" s="102" t="s">
        <v>129</v>
      </c>
      <c r="D11" s="150">
        <v>48</v>
      </c>
      <c r="E11" s="153">
        <v>1</v>
      </c>
      <c r="F11" s="171">
        <f t="shared" si="9"/>
        <v>5.4945054945054949E-3</v>
      </c>
      <c r="G11" s="173">
        <f t="shared" si="0"/>
        <v>2.0833333333333332E-2</v>
      </c>
      <c r="H11" s="150">
        <v>119</v>
      </c>
      <c r="I11" s="153">
        <v>10</v>
      </c>
      <c r="J11" s="171">
        <f t="shared" si="18"/>
        <v>5.4945054945054944E-2</v>
      </c>
      <c r="K11" s="173">
        <f t="shared" si="1"/>
        <v>8.4033613445378158E-2</v>
      </c>
      <c r="L11" s="150">
        <v>3838</v>
      </c>
      <c r="M11" s="153">
        <v>30</v>
      </c>
      <c r="N11" s="171">
        <f t="shared" si="10"/>
        <v>0.16483516483516483</v>
      </c>
      <c r="O11" s="173">
        <f t="shared" si="2"/>
        <v>7.816571130797291E-3</v>
      </c>
      <c r="P11" s="150">
        <v>3238</v>
      </c>
      <c r="Q11" s="153">
        <v>39</v>
      </c>
      <c r="R11" s="171">
        <f t="shared" si="11"/>
        <v>0.21428571428571427</v>
      </c>
      <c r="S11" s="173">
        <f t="shared" si="3"/>
        <v>1.2044471896232242E-2</v>
      </c>
      <c r="T11" s="150">
        <v>2158</v>
      </c>
      <c r="U11" s="153">
        <v>50</v>
      </c>
      <c r="V11" s="171">
        <f t="shared" si="12"/>
        <v>0.27472527472527475</v>
      </c>
      <c r="W11" s="173">
        <f t="shared" si="4"/>
        <v>2.3169601482854494E-2</v>
      </c>
      <c r="X11" s="150">
        <v>982</v>
      </c>
      <c r="Y11" s="153">
        <v>30</v>
      </c>
      <c r="Z11" s="171">
        <f t="shared" si="13"/>
        <v>0.16483516483516483</v>
      </c>
      <c r="AA11" s="173">
        <f t="shared" si="5"/>
        <v>3.0549898167006109E-2</v>
      </c>
      <c r="AB11" s="150">
        <v>408</v>
      </c>
      <c r="AC11" s="153">
        <v>22</v>
      </c>
      <c r="AD11" s="171">
        <f t="shared" si="14"/>
        <v>0.12087912087912088</v>
      </c>
      <c r="AE11" s="173">
        <f t="shared" si="6"/>
        <v>5.3921568627450983E-2</v>
      </c>
      <c r="AF11" s="150">
        <f t="shared" si="15"/>
        <v>10791</v>
      </c>
      <c r="AG11" s="153">
        <f t="shared" si="16"/>
        <v>182</v>
      </c>
      <c r="AH11" s="171">
        <f t="shared" si="17"/>
        <v>8.0441988950276239E-3</v>
      </c>
      <c r="AI11" s="173">
        <f t="shared" si="7"/>
        <v>1.6865906774163653E-2</v>
      </c>
      <c r="AL11" s="181">
        <f t="shared" si="8"/>
        <v>1.0342541436464089E-2</v>
      </c>
      <c r="AM11" s="240">
        <v>0</v>
      </c>
    </row>
    <row r="12" spans="1:39">
      <c r="A12" s="105"/>
      <c r="B12" s="169">
        <v>8</v>
      </c>
      <c r="C12" s="102" t="s">
        <v>59</v>
      </c>
      <c r="D12" s="151">
        <v>25</v>
      </c>
      <c r="E12" s="174">
        <v>2</v>
      </c>
      <c r="F12" s="171">
        <f t="shared" si="9"/>
        <v>1.6260162601626018E-2</v>
      </c>
      <c r="G12" s="173">
        <f t="shared" si="0"/>
        <v>0.08</v>
      </c>
      <c r="H12" s="151">
        <v>85</v>
      </c>
      <c r="I12" s="174">
        <v>3</v>
      </c>
      <c r="J12" s="171">
        <f t="shared" si="18"/>
        <v>2.4390243902439025E-2</v>
      </c>
      <c r="K12" s="173">
        <f t="shared" si="1"/>
        <v>3.5294117647058823E-2</v>
      </c>
      <c r="L12" s="151">
        <v>2772</v>
      </c>
      <c r="M12" s="174">
        <v>18</v>
      </c>
      <c r="N12" s="171">
        <f t="shared" si="10"/>
        <v>0.14634146341463414</v>
      </c>
      <c r="O12" s="173">
        <f t="shared" si="2"/>
        <v>6.4935064935064939E-3</v>
      </c>
      <c r="P12" s="151">
        <v>2491</v>
      </c>
      <c r="Q12" s="174">
        <v>26</v>
      </c>
      <c r="R12" s="171">
        <f t="shared" si="11"/>
        <v>0.21138211382113822</v>
      </c>
      <c r="S12" s="173">
        <f t="shared" si="3"/>
        <v>1.0437575270975512E-2</v>
      </c>
      <c r="T12" s="151">
        <v>1923</v>
      </c>
      <c r="U12" s="174">
        <v>26</v>
      </c>
      <c r="V12" s="171">
        <f t="shared" si="12"/>
        <v>0.21138211382113822</v>
      </c>
      <c r="W12" s="173">
        <f t="shared" si="4"/>
        <v>1.3520540821632865E-2</v>
      </c>
      <c r="X12" s="151">
        <v>1072</v>
      </c>
      <c r="Y12" s="174">
        <v>28</v>
      </c>
      <c r="Z12" s="171">
        <f t="shared" si="13"/>
        <v>0.22764227642276422</v>
      </c>
      <c r="AA12" s="173">
        <f t="shared" si="5"/>
        <v>2.6119402985074626E-2</v>
      </c>
      <c r="AB12" s="151">
        <v>413</v>
      </c>
      <c r="AC12" s="174">
        <v>20</v>
      </c>
      <c r="AD12" s="171">
        <f t="shared" si="14"/>
        <v>0.16260162601626016</v>
      </c>
      <c r="AE12" s="173">
        <f t="shared" si="6"/>
        <v>4.8426150121065374E-2</v>
      </c>
      <c r="AF12" s="151">
        <f t="shared" si="15"/>
        <v>8781</v>
      </c>
      <c r="AG12" s="174">
        <f t="shared" si="16"/>
        <v>123</v>
      </c>
      <c r="AH12" s="171">
        <f t="shared" si="17"/>
        <v>5.4364640883977902E-3</v>
      </c>
      <c r="AI12" s="173">
        <f t="shared" si="7"/>
        <v>1.400751622822002E-2</v>
      </c>
      <c r="AL12" s="181">
        <f t="shared" si="8"/>
        <v>1.0342541436464089E-2</v>
      </c>
      <c r="AM12" s="240">
        <v>0</v>
      </c>
    </row>
    <row r="13" spans="1:39">
      <c r="A13" s="105"/>
      <c r="B13" s="169">
        <v>9</v>
      </c>
      <c r="C13" s="102" t="s">
        <v>130</v>
      </c>
      <c r="D13" s="149">
        <v>13</v>
      </c>
      <c r="E13" s="170">
        <v>1</v>
      </c>
      <c r="F13" s="171">
        <f t="shared" si="9"/>
        <v>1.1904761904761904E-2</v>
      </c>
      <c r="G13" s="173">
        <f t="shared" si="0"/>
        <v>7.6923076923076927E-2</v>
      </c>
      <c r="H13" s="149">
        <v>50</v>
      </c>
      <c r="I13" s="170">
        <v>5</v>
      </c>
      <c r="J13" s="171">
        <f t="shared" si="18"/>
        <v>5.9523809523809521E-2</v>
      </c>
      <c r="K13" s="173">
        <f t="shared" si="1"/>
        <v>0.1</v>
      </c>
      <c r="L13" s="149">
        <v>1934</v>
      </c>
      <c r="M13" s="170">
        <v>13</v>
      </c>
      <c r="N13" s="171">
        <f t="shared" si="10"/>
        <v>0.15476190476190477</v>
      </c>
      <c r="O13" s="173">
        <f t="shared" si="2"/>
        <v>6.7218200620475701E-3</v>
      </c>
      <c r="P13" s="149">
        <v>1634</v>
      </c>
      <c r="Q13" s="170">
        <v>22</v>
      </c>
      <c r="R13" s="171">
        <f t="shared" si="11"/>
        <v>0.26190476190476192</v>
      </c>
      <c r="S13" s="173">
        <f t="shared" si="3"/>
        <v>1.346389228886169E-2</v>
      </c>
      <c r="T13" s="149">
        <v>1189</v>
      </c>
      <c r="U13" s="170">
        <v>22</v>
      </c>
      <c r="V13" s="171">
        <f t="shared" si="12"/>
        <v>0.26190476190476192</v>
      </c>
      <c r="W13" s="173">
        <f t="shared" si="4"/>
        <v>1.8502943650126155E-2</v>
      </c>
      <c r="X13" s="149">
        <v>597</v>
      </c>
      <c r="Y13" s="170">
        <v>14</v>
      </c>
      <c r="Z13" s="171">
        <f t="shared" si="13"/>
        <v>0.16666666666666666</v>
      </c>
      <c r="AA13" s="173">
        <f t="shared" si="5"/>
        <v>2.3450586264656615E-2</v>
      </c>
      <c r="AB13" s="149">
        <v>220</v>
      </c>
      <c r="AC13" s="170">
        <v>7</v>
      </c>
      <c r="AD13" s="171">
        <f t="shared" si="14"/>
        <v>8.3333333333333329E-2</v>
      </c>
      <c r="AE13" s="173">
        <f t="shared" si="6"/>
        <v>3.1818181818181815E-2</v>
      </c>
      <c r="AF13" s="149">
        <f t="shared" si="15"/>
        <v>5637</v>
      </c>
      <c r="AG13" s="170">
        <f t="shared" ref="AG13:AG18" si="19">SUM(E13,I13,M13,Q13,U13,Y13,AC13)</f>
        <v>84</v>
      </c>
      <c r="AH13" s="171">
        <f t="shared" si="17"/>
        <v>3.7127071823204422E-3</v>
      </c>
      <c r="AI13" s="173">
        <f t="shared" si="7"/>
        <v>1.4901543374135177E-2</v>
      </c>
      <c r="AL13" s="181">
        <f t="shared" si="8"/>
        <v>1.0342541436464089E-2</v>
      </c>
      <c r="AM13" s="240">
        <v>0</v>
      </c>
    </row>
    <row r="14" spans="1:39">
      <c r="A14" s="105"/>
      <c r="B14" s="169">
        <v>10</v>
      </c>
      <c r="C14" s="102" t="s">
        <v>60</v>
      </c>
      <c r="D14" s="149">
        <v>41</v>
      </c>
      <c r="E14" s="170">
        <v>2</v>
      </c>
      <c r="F14" s="171">
        <f t="shared" si="9"/>
        <v>1.2195121951219513E-2</v>
      </c>
      <c r="G14" s="173">
        <f t="shared" si="0"/>
        <v>4.878048780487805E-2</v>
      </c>
      <c r="H14" s="149">
        <v>91</v>
      </c>
      <c r="I14" s="170">
        <v>5</v>
      </c>
      <c r="J14" s="171">
        <f t="shared" si="18"/>
        <v>3.048780487804878E-2</v>
      </c>
      <c r="K14" s="173">
        <f t="shared" si="1"/>
        <v>5.4945054945054944E-2</v>
      </c>
      <c r="L14" s="149">
        <v>4686</v>
      </c>
      <c r="M14" s="170">
        <v>27</v>
      </c>
      <c r="N14" s="171">
        <f t="shared" si="10"/>
        <v>0.16463414634146342</v>
      </c>
      <c r="O14" s="173">
        <f t="shared" si="2"/>
        <v>5.7618437900128043E-3</v>
      </c>
      <c r="P14" s="149">
        <v>3900</v>
      </c>
      <c r="Q14" s="170">
        <v>53</v>
      </c>
      <c r="R14" s="171">
        <f t="shared" si="11"/>
        <v>0.32317073170731708</v>
      </c>
      <c r="S14" s="173">
        <f t="shared" si="3"/>
        <v>1.358974358974359E-2</v>
      </c>
      <c r="T14" s="149">
        <v>2671</v>
      </c>
      <c r="U14" s="170">
        <v>40</v>
      </c>
      <c r="V14" s="171">
        <f t="shared" si="12"/>
        <v>0.24390243902439024</v>
      </c>
      <c r="W14" s="173">
        <f t="shared" si="4"/>
        <v>1.497566454511419E-2</v>
      </c>
      <c r="X14" s="149">
        <v>1242</v>
      </c>
      <c r="Y14" s="170">
        <v>25</v>
      </c>
      <c r="Z14" s="171">
        <f t="shared" si="13"/>
        <v>0.1524390243902439</v>
      </c>
      <c r="AA14" s="173">
        <f t="shared" si="5"/>
        <v>2.0128824476650563E-2</v>
      </c>
      <c r="AB14" s="149">
        <v>499</v>
      </c>
      <c r="AC14" s="170">
        <v>12</v>
      </c>
      <c r="AD14" s="171">
        <f t="shared" si="14"/>
        <v>7.3170731707317069E-2</v>
      </c>
      <c r="AE14" s="173">
        <f t="shared" si="6"/>
        <v>2.4048096192384769E-2</v>
      </c>
      <c r="AF14" s="149">
        <f t="shared" si="15"/>
        <v>13130</v>
      </c>
      <c r="AG14" s="170">
        <f t="shared" si="19"/>
        <v>164</v>
      </c>
      <c r="AH14" s="171">
        <f t="shared" si="17"/>
        <v>7.2486187845303869E-3</v>
      </c>
      <c r="AI14" s="173">
        <f t="shared" si="7"/>
        <v>1.2490479817212491E-2</v>
      </c>
      <c r="AL14" s="181">
        <f t="shared" si="8"/>
        <v>1.0342541436464089E-2</v>
      </c>
      <c r="AM14" s="240">
        <v>0</v>
      </c>
    </row>
    <row r="15" spans="1:39">
      <c r="A15" s="105"/>
      <c r="B15" s="169">
        <v>11</v>
      </c>
      <c r="C15" s="102" t="s">
        <v>61</v>
      </c>
      <c r="D15" s="149">
        <v>76</v>
      </c>
      <c r="E15" s="170">
        <v>7</v>
      </c>
      <c r="F15" s="171">
        <f t="shared" si="9"/>
        <v>2.1671826625386997E-2</v>
      </c>
      <c r="G15" s="173">
        <f t="shared" si="0"/>
        <v>9.2105263157894732E-2</v>
      </c>
      <c r="H15" s="149">
        <v>189</v>
      </c>
      <c r="I15" s="170">
        <v>6</v>
      </c>
      <c r="J15" s="171">
        <f t="shared" si="18"/>
        <v>1.8575851393188854E-2</v>
      </c>
      <c r="K15" s="173">
        <f t="shared" si="1"/>
        <v>3.1746031746031744E-2</v>
      </c>
      <c r="L15" s="149">
        <v>7911</v>
      </c>
      <c r="M15" s="170">
        <v>59</v>
      </c>
      <c r="N15" s="171">
        <f t="shared" si="10"/>
        <v>0.1826625386996904</v>
      </c>
      <c r="O15" s="173">
        <f t="shared" si="2"/>
        <v>7.4579699153077992E-3</v>
      </c>
      <c r="P15" s="149">
        <v>6814</v>
      </c>
      <c r="Q15" s="170">
        <v>63</v>
      </c>
      <c r="R15" s="171">
        <f t="shared" si="11"/>
        <v>0.19504643962848298</v>
      </c>
      <c r="S15" s="173">
        <f t="shared" si="3"/>
        <v>9.2456706780158493E-3</v>
      </c>
      <c r="T15" s="149">
        <v>4663</v>
      </c>
      <c r="U15" s="170">
        <v>103</v>
      </c>
      <c r="V15" s="171">
        <f t="shared" si="12"/>
        <v>0.31888544891640869</v>
      </c>
      <c r="W15" s="173">
        <f t="shared" si="4"/>
        <v>2.2088784044606475E-2</v>
      </c>
      <c r="X15" s="149">
        <v>2284</v>
      </c>
      <c r="Y15" s="170">
        <v>65</v>
      </c>
      <c r="Z15" s="171">
        <f t="shared" si="13"/>
        <v>0.20123839009287925</v>
      </c>
      <c r="AA15" s="173">
        <f t="shared" si="5"/>
        <v>2.8458844133099823E-2</v>
      </c>
      <c r="AB15" s="149">
        <v>786</v>
      </c>
      <c r="AC15" s="170">
        <v>20</v>
      </c>
      <c r="AD15" s="171">
        <f t="shared" si="14"/>
        <v>6.1919504643962849E-2</v>
      </c>
      <c r="AE15" s="173">
        <f t="shared" si="6"/>
        <v>2.5445292620865138E-2</v>
      </c>
      <c r="AF15" s="149">
        <f t="shared" si="15"/>
        <v>22723</v>
      </c>
      <c r="AG15" s="170">
        <f t="shared" si="19"/>
        <v>323</v>
      </c>
      <c r="AH15" s="171">
        <f t="shared" si="17"/>
        <v>1.4276243093922652E-2</v>
      </c>
      <c r="AI15" s="173">
        <f t="shared" si="7"/>
        <v>1.4214672358403379E-2</v>
      </c>
      <c r="AL15" s="181">
        <f t="shared" si="8"/>
        <v>1.0342541436464089E-2</v>
      </c>
      <c r="AM15" s="240">
        <v>0</v>
      </c>
    </row>
    <row r="16" spans="1:39">
      <c r="A16" s="105"/>
      <c r="B16" s="169">
        <v>12</v>
      </c>
      <c r="C16" s="102" t="s">
        <v>131</v>
      </c>
      <c r="D16" s="149">
        <v>42</v>
      </c>
      <c r="E16" s="170">
        <v>6</v>
      </c>
      <c r="F16" s="171">
        <f t="shared" si="9"/>
        <v>3.7974683544303799E-2</v>
      </c>
      <c r="G16" s="173">
        <f t="shared" si="0"/>
        <v>0.14285714285714285</v>
      </c>
      <c r="H16" s="149">
        <v>98</v>
      </c>
      <c r="I16" s="170">
        <v>1</v>
      </c>
      <c r="J16" s="171">
        <f t="shared" si="18"/>
        <v>6.3291139240506328E-3</v>
      </c>
      <c r="K16" s="173">
        <f t="shared" si="1"/>
        <v>1.020408163265306E-2</v>
      </c>
      <c r="L16" s="149">
        <v>3801</v>
      </c>
      <c r="M16" s="170">
        <v>25</v>
      </c>
      <c r="N16" s="171">
        <f t="shared" si="10"/>
        <v>0.15822784810126583</v>
      </c>
      <c r="O16" s="173">
        <f t="shared" si="2"/>
        <v>6.5772165219679032E-3</v>
      </c>
      <c r="P16" s="149">
        <v>3411</v>
      </c>
      <c r="Q16" s="170">
        <v>29</v>
      </c>
      <c r="R16" s="171">
        <f t="shared" si="11"/>
        <v>0.18354430379746836</v>
      </c>
      <c r="S16" s="173">
        <f t="shared" si="3"/>
        <v>8.5019055995309289E-3</v>
      </c>
      <c r="T16" s="149">
        <v>2671</v>
      </c>
      <c r="U16" s="170">
        <v>50</v>
      </c>
      <c r="V16" s="171">
        <f t="shared" si="12"/>
        <v>0.31645569620253167</v>
      </c>
      <c r="W16" s="173">
        <f t="shared" si="4"/>
        <v>1.8719580681392737E-2</v>
      </c>
      <c r="X16" s="149">
        <v>1282</v>
      </c>
      <c r="Y16" s="170">
        <v>35</v>
      </c>
      <c r="Z16" s="171">
        <f t="shared" si="13"/>
        <v>0.22151898734177214</v>
      </c>
      <c r="AA16" s="173">
        <f t="shared" si="5"/>
        <v>2.7301092043681748E-2</v>
      </c>
      <c r="AB16" s="149">
        <v>522</v>
      </c>
      <c r="AC16" s="170">
        <v>12</v>
      </c>
      <c r="AD16" s="171">
        <f t="shared" si="14"/>
        <v>7.5949367088607597E-2</v>
      </c>
      <c r="AE16" s="173">
        <f t="shared" si="6"/>
        <v>2.2988505747126436E-2</v>
      </c>
      <c r="AF16" s="149">
        <f t="shared" si="15"/>
        <v>11827</v>
      </c>
      <c r="AG16" s="170">
        <f t="shared" si="19"/>
        <v>158</v>
      </c>
      <c r="AH16" s="171">
        <f t="shared" si="17"/>
        <v>6.9834254143646413E-3</v>
      </c>
      <c r="AI16" s="173">
        <f t="shared" si="7"/>
        <v>1.3359262703982413E-2</v>
      </c>
      <c r="AL16" s="181">
        <f t="shared" si="8"/>
        <v>1.0342541436464089E-2</v>
      </c>
      <c r="AM16" s="240">
        <v>0</v>
      </c>
    </row>
    <row r="17" spans="1:39">
      <c r="A17" s="105"/>
      <c r="B17" s="169">
        <v>13</v>
      </c>
      <c r="C17" s="102" t="s">
        <v>132</v>
      </c>
      <c r="D17" s="150">
        <v>97</v>
      </c>
      <c r="E17" s="153">
        <v>5</v>
      </c>
      <c r="F17" s="171">
        <f t="shared" si="9"/>
        <v>1.2135922330097087E-2</v>
      </c>
      <c r="G17" s="173">
        <f t="shared" si="0"/>
        <v>5.1546391752577317E-2</v>
      </c>
      <c r="H17" s="150">
        <v>202</v>
      </c>
      <c r="I17" s="153">
        <v>11</v>
      </c>
      <c r="J17" s="171">
        <f t="shared" si="18"/>
        <v>2.6699029126213591E-2</v>
      </c>
      <c r="K17" s="173">
        <f t="shared" si="1"/>
        <v>5.4455445544554455E-2</v>
      </c>
      <c r="L17" s="150">
        <v>6748</v>
      </c>
      <c r="M17" s="153">
        <v>69</v>
      </c>
      <c r="N17" s="171">
        <f t="shared" si="10"/>
        <v>0.16747572815533981</v>
      </c>
      <c r="O17" s="173">
        <f t="shared" si="2"/>
        <v>1.022525192649674E-2</v>
      </c>
      <c r="P17" s="150">
        <v>6016</v>
      </c>
      <c r="Q17" s="153">
        <v>90</v>
      </c>
      <c r="R17" s="171">
        <f t="shared" si="11"/>
        <v>0.21844660194174756</v>
      </c>
      <c r="S17" s="173">
        <f t="shared" si="3"/>
        <v>1.4960106382978724E-2</v>
      </c>
      <c r="T17" s="150">
        <v>4341</v>
      </c>
      <c r="U17" s="153">
        <v>118</v>
      </c>
      <c r="V17" s="171">
        <f t="shared" si="12"/>
        <v>0.28640776699029125</v>
      </c>
      <c r="W17" s="173">
        <f t="shared" si="4"/>
        <v>2.718267680258005E-2</v>
      </c>
      <c r="X17" s="150">
        <v>2089</v>
      </c>
      <c r="Y17" s="153">
        <v>69</v>
      </c>
      <c r="Z17" s="171">
        <f t="shared" si="13"/>
        <v>0.16747572815533981</v>
      </c>
      <c r="AA17" s="173">
        <f t="shared" si="5"/>
        <v>3.3030157970320731E-2</v>
      </c>
      <c r="AB17" s="150">
        <v>914</v>
      </c>
      <c r="AC17" s="153">
        <v>50</v>
      </c>
      <c r="AD17" s="171">
        <f t="shared" si="14"/>
        <v>0.12135922330097088</v>
      </c>
      <c r="AE17" s="173">
        <f t="shared" si="6"/>
        <v>5.4704595185995623E-2</v>
      </c>
      <c r="AF17" s="150">
        <f t="shared" si="15"/>
        <v>20407</v>
      </c>
      <c r="AG17" s="153">
        <f t="shared" si="19"/>
        <v>412</v>
      </c>
      <c r="AH17" s="171">
        <f t="shared" si="17"/>
        <v>1.8209944751381216E-2</v>
      </c>
      <c r="AI17" s="173">
        <f t="shared" si="7"/>
        <v>2.0189150781594552E-2</v>
      </c>
      <c r="AL17" s="181">
        <f t="shared" si="8"/>
        <v>1.0342541436464089E-2</v>
      </c>
      <c r="AM17" s="240">
        <v>0</v>
      </c>
    </row>
    <row r="18" spans="1:39">
      <c r="A18" s="105"/>
      <c r="B18" s="169">
        <v>14</v>
      </c>
      <c r="C18" s="102" t="s">
        <v>133</v>
      </c>
      <c r="D18" s="151">
        <v>42</v>
      </c>
      <c r="E18" s="174">
        <v>1</v>
      </c>
      <c r="F18" s="171">
        <f t="shared" si="9"/>
        <v>5.2910052910052907E-3</v>
      </c>
      <c r="G18" s="173">
        <f t="shared" si="0"/>
        <v>2.3809523809523808E-2</v>
      </c>
      <c r="H18" s="151">
        <v>113</v>
      </c>
      <c r="I18" s="174">
        <v>2</v>
      </c>
      <c r="J18" s="171">
        <f t="shared" si="18"/>
        <v>1.0582010582010581E-2</v>
      </c>
      <c r="K18" s="173">
        <f t="shared" si="1"/>
        <v>1.7699115044247787E-2</v>
      </c>
      <c r="L18" s="151">
        <v>4903</v>
      </c>
      <c r="M18" s="174">
        <v>36</v>
      </c>
      <c r="N18" s="171">
        <f t="shared" si="10"/>
        <v>0.19047619047619047</v>
      </c>
      <c r="O18" s="173">
        <f t="shared" si="2"/>
        <v>7.342443401998776E-3</v>
      </c>
      <c r="P18" s="151">
        <v>4391</v>
      </c>
      <c r="Q18" s="174">
        <v>37</v>
      </c>
      <c r="R18" s="171">
        <f t="shared" si="11"/>
        <v>0.19576719576719576</v>
      </c>
      <c r="S18" s="173">
        <f t="shared" si="3"/>
        <v>8.4263265770895008E-3</v>
      </c>
      <c r="T18" s="151">
        <v>3465</v>
      </c>
      <c r="U18" s="174">
        <v>53</v>
      </c>
      <c r="V18" s="171">
        <f t="shared" si="12"/>
        <v>0.28042328042328041</v>
      </c>
      <c r="W18" s="173">
        <f t="shared" si="4"/>
        <v>1.5295815295815297E-2</v>
      </c>
      <c r="X18" s="151">
        <v>1754</v>
      </c>
      <c r="Y18" s="174">
        <v>43</v>
      </c>
      <c r="Z18" s="171">
        <f t="shared" si="13"/>
        <v>0.2275132275132275</v>
      </c>
      <c r="AA18" s="173">
        <f t="shared" si="5"/>
        <v>2.4515393386545039E-2</v>
      </c>
      <c r="AB18" s="151">
        <v>709</v>
      </c>
      <c r="AC18" s="174">
        <v>17</v>
      </c>
      <c r="AD18" s="171">
        <f t="shared" si="14"/>
        <v>8.9947089947089942E-2</v>
      </c>
      <c r="AE18" s="173">
        <f t="shared" si="6"/>
        <v>2.3977433004231313E-2</v>
      </c>
      <c r="AF18" s="151">
        <f t="shared" si="15"/>
        <v>15377</v>
      </c>
      <c r="AG18" s="174">
        <f t="shared" si="19"/>
        <v>189</v>
      </c>
      <c r="AH18" s="171">
        <f t="shared" si="17"/>
        <v>8.3535911602209949E-3</v>
      </c>
      <c r="AI18" s="173">
        <f t="shared" si="7"/>
        <v>1.2291084086622878E-2</v>
      </c>
      <c r="AL18" s="181">
        <f t="shared" si="8"/>
        <v>1.0342541436464089E-2</v>
      </c>
      <c r="AM18" s="240">
        <v>0</v>
      </c>
    </row>
    <row r="19" spans="1:39">
      <c r="A19" s="105"/>
      <c r="B19" s="169">
        <v>15</v>
      </c>
      <c r="C19" s="102" t="s">
        <v>134</v>
      </c>
      <c r="D19" s="149">
        <v>87</v>
      </c>
      <c r="E19" s="170">
        <v>5</v>
      </c>
      <c r="F19" s="171">
        <f t="shared" si="9"/>
        <v>1.6611295681063124E-2</v>
      </c>
      <c r="G19" s="173">
        <f t="shared" si="0"/>
        <v>5.7471264367816091E-2</v>
      </c>
      <c r="H19" s="149">
        <v>233</v>
      </c>
      <c r="I19" s="170">
        <v>9</v>
      </c>
      <c r="J19" s="171">
        <f t="shared" si="18"/>
        <v>2.9900332225913623E-2</v>
      </c>
      <c r="K19" s="173">
        <f t="shared" si="1"/>
        <v>3.8626609442060089E-2</v>
      </c>
      <c r="L19" s="149">
        <v>8510</v>
      </c>
      <c r="M19" s="170">
        <v>51</v>
      </c>
      <c r="N19" s="171">
        <f t="shared" si="10"/>
        <v>0.16943521594684385</v>
      </c>
      <c r="O19" s="173">
        <f t="shared" si="2"/>
        <v>5.9929494712103407E-3</v>
      </c>
      <c r="P19" s="149">
        <v>7159</v>
      </c>
      <c r="Q19" s="170">
        <v>70</v>
      </c>
      <c r="R19" s="171">
        <f t="shared" si="11"/>
        <v>0.23255813953488372</v>
      </c>
      <c r="S19" s="173">
        <f t="shared" si="3"/>
        <v>9.7779019416119571E-3</v>
      </c>
      <c r="T19" s="149">
        <v>5330</v>
      </c>
      <c r="U19" s="170">
        <v>77</v>
      </c>
      <c r="V19" s="171">
        <f t="shared" si="12"/>
        <v>0.2558139534883721</v>
      </c>
      <c r="W19" s="173">
        <f t="shared" si="4"/>
        <v>1.4446529080675423E-2</v>
      </c>
      <c r="X19" s="149">
        <v>2429</v>
      </c>
      <c r="Y19" s="170">
        <v>67</v>
      </c>
      <c r="Z19" s="171">
        <f t="shared" si="13"/>
        <v>0.22259136212624583</v>
      </c>
      <c r="AA19" s="173">
        <f t="shared" si="5"/>
        <v>2.7583367641004528E-2</v>
      </c>
      <c r="AB19" s="149">
        <v>884</v>
      </c>
      <c r="AC19" s="170">
        <v>22</v>
      </c>
      <c r="AD19" s="171">
        <f t="shared" si="14"/>
        <v>7.3089700996677748E-2</v>
      </c>
      <c r="AE19" s="173">
        <f t="shared" si="6"/>
        <v>2.4886877828054297E-2</v>
      </c>
      <c r="AF19" s="149">
        <f t="shared" si="15"/>
        <v>24632</v>
      </c>
      <c r="AG19" s="170">
        <f t="shared" si="16"/>
        <v>301</v>
      </c>
      <c r="AH19" s="171">
        <f t="shared" si="17"/>
        <v>1.3303867403314917E-2</v>
      </c>
      <c r="AI19" s="173">
        <f t="shared" si="7"/>
        <v>1.2219876583306269E-2</v>
      </c>
      <c r="AL19" s="181">
        <f t="shared" si="8"/>
        <v>1.0342541436464089E-2</v>
      </c>
      <c r="AM19" s="240">
        <v>0</v>
      </c>
    </row>
    <row r="20" spans="1:39">
      <c r="A20" s="105"/>
      <c r="B20" s="169">
        <v>16</v>
      </c>
      <c r="C20" s="102" t="s">
        <v>62</v>
      </c>
      <c r="D20" s="149">
        <v>39</v>
      </c>
      <c r="E20" s="170">
        <v>4</v>
      </c>
      <c r="F20" s="171">
        <f t="shared" si="9"/>
        <v>1.3888888888888888E-2</v>
      </c>
      <c r="G20" s="173">
        <f t="shared" si="0"/>
        <v>0.10256410256410256</v>
      </c>
      <c r="H20" s="149">
        <v>123</v>
      </c>
      <c r="I20" s="170">
        <v>7</v>
      </c>
      <c r="J20" s="171">
        <f t="shared" si="18"/>
        <v>2.4305555555555556E-2</v>
      </c>
      <c r="K20" s="173">
        <f t="shared" si="1"/>
        <v>5.6910569105691054E-2</v>
      </c>
      <c r="L20" s="149">
        <v>5104</v>
      </c>
      <c r="M20" s="170">
        <v>45</v>
      </c>
      <c r="N20" s="171">
        <f t="shared" si="10"/>
        <v>0.15625</v>
      </c>
      <c r="O20" s="173">
        <f t="shared" si="2"/>
        <v>8.8166144200626951E-3</v>
      </c>
      <c r="P20" s="149">
        <v>4642</v>
      </c>
      <c r="Q20" s="170">
        <v>54</v>
      </c>
      <c r="R20" s="171">
        <f t="shared" si="11"/>
        <v>0.1875</v>
      </c>
      <c r="S20" s="173">
        <f t="shared" si="3"/>
        <v>1.1632916846186989E-2</v>
      </c>
      <c r="T20" s="149">
        <v>3820</v>
      </c>
      <c r="U20" s="170">
        <v>77</v>
      </c>
      <c r="V20" s="171">
        <f t="shared" si="12"/>
        <v>0.2673611111111111</v>
      </c>
      <c r="W20" s="173">
        <f t="shared" si="4"/>
        <v>2.0157068062827226E-2</v>
      </c>
      <c r="X20" s="149">
        <v>2097</v>
      </c>
      <c r="Y20" s="170">
        <v>70</v>
      </c>
      <c r="Z20" s="171">
        <f t="shared" si="13"/>
        <v>0.24305555555555555</v>
      </c>
      <c r="AA20" s="173">
        <f t="shared" si="5"/>
        <v>3.3381020505484027E-2</v>
      </c>
      <c r="AB20" s="149">
        <v>772</v>
      </c>
      <c r="AC20" s="170">
        <v>31</v>
      </c>
      <c r="AD20" s="171">
        <f t="shared" si="14"/>
        <v>0.1076388888888889</v>
      </c>
      <c r="AE20" s="173">
        <f t="shared" si="6"/>
        <v>4.0155440414507769E-2</v>
      </c>
      <c r="AF20" s="149">
        <f t="shared" si="15"/>
        <v>16597</v>
      </c>
      <c r="AG20" s="170">
        <f t="shared" si="16"/>
        <v>288</v>
      </c>
      <c r="AH20" s="171">
        <f t="shared" si="17"/>
        <v>1.2729281767955802E-2</v>
      </c>
      <c r="AI20" s="173">
        <f t="shared" si="7"/>
        <v>1.7352533590407906E-2</v>
      </c>
      <c r="AL20" s="181">
        <f t="shared" si="8"/>
        <v>1.0342541436464089E-2</v>
      </c>
      <c r="AM20" s="240">
        <v>0</v>
      </c>
    </row>
    <row r="21" spans="1:39">
      <c r="A21" s="105"/>
      <c r="B21" s="169">
        <v>17</v>
      </c>
      <c r="C21" s="102" t="s">
        <v>135</v>
      </c>
      <c r="D21" s="149">
        <v>82</v>
      </c>
      <c r="E21" s="170">
        <v>5</v>
      </c>
      <c r="F21" s="171">
        <f t="shared" si="9"/>
        <v>8.7565674255691769E-3</v>
      </c>
      <c r="G21" s="173">
        <f t="shared" si="0"/>
        <v>6.097560975609756E-2</v>
      </c>
      <c r="H21" s="149">
        <v>214</v>
      </c>
      <c r="I21" s="170">
        <v>15</v>
      </c>
      <c r="J21" s="171">
        <f t="shared" si="18"/>
        <v>2.6269702276707531E-2</v>
      </c>
      <c r="K21" s="173">
        <f t="shared" si="1"/>
        <v>7.0093457943925228E-2</v>
      </c>
      <c r="L21" s="149">
        <v>7507</v>
      </c>
      <c r="M21" s="170">
        <v>82</v>
      </c>
      <c r="N21" s="171">
        <f t="shared" si="10"/>
        <v>0.14360770577933449</v>
      </c>
      <c r="O21" s="173">
        <f t="shared" si="2"/>
        <v>1.0923138404156121E-2</v>
      </c>
      <c r="P21" s="149">
        <v>6802</v>
      </c>
      <c r="Q21" s="170">
        <v>120</v>
      </c>
      <c r="R21" s="171">
        <f t="shared" si="11"/>
        <v>0.21015761821366025</v>
      </c>
      <c r="S21" s="173">
        <f t="shared" si="3"/>
        <v>1.7641870038224053E-2</v>
      </c>
      <c r="T21" s="149">
        <v>5288</v>
      </c>
      <c r="U21" s="170">
        <v>168</v>
      </c>
      <c r="V21" s="171">
        <f t="shared" si="12"/>
        <v>0.29422066549912435</v>
      </c>
      <c r="W21" s="173">
        <f t="shared" si="4"/>
        <v>3.1770045385779121E-2</v>
      </c>
      <c r="X21" s="149">
        <v>2616</v>
      </c>
      <c r="Y21" s="170">
        <v>118</v>
      </c>
      <c r="Z21" s="171">
        <f t="shared" si="13"/>
        <v>0.20665499124343256</v>
      </c>
      <c r="AA21" s="173">
        <f t="shared" si="5"/>
        <v>4.5107033639143729E-2</v>
      </c>
      <c r="AB21" s="149">
        <v>1026</v>
      </c>
      <c r="AC21" s="170">
        <v>63</v>
      </c>
      <c r="AD21" s="171">
        <f t="shared" si="14"/>
        <v>0.11033274956217162</v>
      </c>
      <c r="AE21" s="173">
        <f t="shared" si="6"/>
        <v>6.1403508771929821E-2</v>
      </c>
      <c r="AF21" s="149">
        <f t="shared" si="15"/>
        <v>23535</v>
      </c>
      <c r="AG21" s="170">
        <f t="shared" si="16"/>
        <v>571</v>
      </c>
      <c r="AH21" s="171">
        <f t="shared" si="17"/>
        <v>2.5237569060773481E-2</v>
      </c>
      <c r="AI21" s="173">
        <f t="shared" si="7"/>
        <v>2.4261737837263649E-2</v>
      </c>
      <c r="AL21" s="181">
        <f t="shared" si="8"/>
        <v>1.0342541436464089E-2</v>
      </c>
      <c r="AM21" s="240">
        <v>0</v>
      </c>
    </row>
    <row r="22" spans="1:39">
      <c r="A22" s="105"/>
      <c r="B22" s="169">
        <v>18</v>
      </c>
      <c r="C22" s="102" t="s">
        <v>63</v>
      </c>
      <c r="D22" s="149">
        <v>52</v>
      </c>
      <c r="E22" s="170">
        <v>4</v>
      </c>
      <c r="F22" s="171">
        <f t="shared" si="9"/>
        <v>1.1267605633802818E-2</v>
      </c>
      <c r="G22" s="173">
        <f t="shared" si="0"/>
        <v>7.6923076923076927E-2</v>
      </c>
      <c r="H22" s="149">
        <v>150</v>
      </c>
      <c r="I22" s="170">
        <v>5</v>
      </c>
      <c r="J22" s="171">
        <f t="shared" si="18"/>
        <v>1.4084507042253521E-2</v>
      </c>
      <c r="K22" s="173">
        <f t="shared" si="1"/>
        <v>3.3333333333333333E-2</v>
      </c>
      <c r="L22" s="149">
        <v>6704</v>
      </c>
      <c r="M22" s="170">
        <v>57</v>
      </c>
      <c r="N22" s="171">
        <f t="shared" si="10"/>
        <v>0.16056338028169015</v>
      </c>
      <c r="O22" s="173">
        <f t="shared" si="2"/>
        <v>8.5023866348448683E-3</v>
      </c>
      <c r="P22" s="149">
        <v>6195</v>
      </c>
      <c r="Q22" s="170">
        <v>83</v>
      </c>
      <c r="R22" s="171">
        <f t="shared" si="11"/>
        <v>0.23380281690140844</v>
      </c>
      <c r="S22" s="173">
        <f t="shared" si="3"/>
        <v>1.3397901533494754E-2</v>
      </c>
      <c r="T22" s="149">
        <v>4684</v>
      </c>
      <c r="U22" s="170">
        <v>83</v>
      </c>
      <c r="V22" s="171">
        <f t="shared" si="12"/>
        <v>0.23380281690140844</v>
      </c>
      <c r="W22" s="173">
        <f t="shared" si="4"/>
        <v>1.7719897523484202E-2</v>
      </c>
      <c r="X22" s="149">
        <v>2447</v>
      </c>
      <c r="Y22" s="170">
        <v>74</v>
      </c>
      <c r="Z22" s="171">
        <f t="shared" si="13"/>
        <v>0.20845070422535211</v>
      </c>
      <c r="AA22" s="173">
        <f t="shared" si="5"/>
        <v>3.0241111565181854E-2</v>
      </c>
      <c r="AB22" s="149">
        <v>924</v>
      </c>
      <c r="AC22" s="170">
        <v>49</v>
      </c>
      <c r="AD22" s="171">
        <f t="shared" si="14"/>
        <v>0.13802816901408452</v>
      </c>
      <c r="AE22" s="173">
        <f t="shared" si="6"/>
        <v>5.3030303030303032E-2</v>
      </c>
      <c r="AF22" s="149">
        <f t="shared" si="15"/>
        <v>21156</v>
      </c>
      <c r="AG22" s="170">
        <f t="shared" si="16"/>
        <v>355</v>
      </c>
      <c r="AH22" s="171">
        <f t="shared" si="17"/>
        <v>1.5690607734806631E-2</v>
      </c>
      <c r="AI22" s="173">
        <f t="shared" si="7"/>
        <v>1.678010966156173E-2</v>
      </c>
      <c r="AL22" s="181">
        <f t="shared" si="8"/>
        <v>1.0342541436464089E-2</v>
      </c>
      <c r="AM22" s="240">
        <v>0</v>
      </c>
    </row>
    <row r="23" spans="1:39">
      <c r="A23" s="105"/>
      <c r="B23" s="169">
        <v>19</v>
      </c>
      <c r="C23" s="102" t="s">
        <v>136</v>
      </c>
      <c r="D23" s="150">
        <v>75</v>
      </c>
      <c r="E23" s="153">
        <v>2</v>
      </c>
      <c r="F23" s="171">
        <f t="shared" si="9"/>
        <v>5.7803468208092483E-3</v>
      </c>
      <c r="G23" s="173">
        <f t="shared" si="0"/>
        <v>2.6666666666666668E-2</v>
      </c>
      <c r="H23" s="150">
        <v>180</v>
      </c>
      <c r="I23" s="153">
        <v>9</v>
      </c>
      <c r="J23" s="171">
        <f t="shared" si="18"/>
        <v>2.6011560693641619E-2</v>
      </c>
      <c r="K23" s="173">
        <f t="shared" si="1"/>
        <v>0.05</v>
      </c>
      <c r="L23" s="150">
        <v>4986</v>
      </c>
      <c r="M23" s="153">
        <v>49</v>
      </c>
      <c r="N23" s="171">
        <f t="shared" si="10"/>
        <v>0.1416184971098266</v>
      </c>
      <c r="O23" s="173">
        <f t="shared" si="2"/>
        <v>9.8275170477336547E-3</v>
      </c>
      <c r="P23" s="150">
        <v>4309</v>
      </c>
      <c r="Q23" s="153">
        <v>85</v>
      </c>
      <c r="R23" s="171">
        <f t="shared" si="11"/>
        <v>0.24566473988439305</v>
      </c>
      <c r="S23" s="173">
        <f t="shared" si="3"/>
        <v>1.9726154560222791E-2</v>
      </c>
      <c r="T23" s="150">
        <v>3066</v>
      </c>
      <c r="U23" s="153">
        <v>96</v>
      </c>
      <c r="V23" s="171">
        <f t="shared" si="12"/>
        <v>0.2774566473988439</v>
      </c>
      <c r="W23" s="173">
        <f t="shared" si="4"/>
        <v>3.131115459882583E-2</v>
      </c>
      <c r="X23" s="150">
        <v>1511</v>
      </c>
      <c r="Y23" s="153">
        <v>61</v>
      </c>
      <c r="Z23" s="171">
        <f t="shared" si="13"/>
        <v>0.17630057803468208</v>
      </c>
      <c r="AA23" s="173">
        <f t="shared" si="5"/>
        <v>4.0370615486432823E-2</v>
      </c>
      <c r="AB23" s="150">
        <v>596</v>
      </c>
      <c r="AC23" s="153">
        <v>44</v>
      </c>
      <c r="AD23" s="171">
        <f t="shared" si="14"/>
        <v>0.12716763005780346</v>
      </c>
      <c r="AE23" s="173">
        <f t="shared" si="6"/>
        <v>7.3825503355704702E-2</v>
      </c>
      <c r="AF23" s="150">
        <f t="shared" si="15"/>
        <v>14723</v>
      </c>
      <c r="AG23" s="153">
        <f t="shared" si="16"/>
        <v>346</v>
      </c>
      <c r="AH23" s="171">
        <f t="shared" si="17"/>
        <v>1.5292817679558011E-2</v>
      </c>
      <c r="AI23" s="173">
        <f t="shared" si="7"/>
        <v>2.3500645248930245E-2</v>
      </c>
      <c r="AL23" s="181">
        <f t="shared" si="8"/>
        <v>1.0342541436464089E-2</v>
      </c>
      <c r="AM23" s="240">
        <v>0</v>
      </c>
    </row>
    <row r="24" spans="1:39">
      <c r="A24" s="105"/>
      <c r="B24" s="169">
        <v>20</v>
      </c>
      <c r="C24" s="102" t="s">
        <v>137</v>
      </c>
      <c r="D24" s="151">
        <v>58</v>
      </c>
      <c r="E24" s="174">
        <v>1</v>
      </c>
      <c r="F24" s="171">
        <f t="shared" si="9"/>
        <v>2.7548209366391185E-3</v>
      </c>
      <c r="G24" s="173">
        <f t="shared" si="0"/>
        <v>1.7241379310344827E-2</v>
      </c>
      <c r="H24" s="151">
        <v>179</v>
      </c>
      <c r="I24" s="174">
        <v>11</v>
      </c>
      <c r="J24" s="171">
        <f t="shared" si="18"/>
        <v>3.0303030303030304E-2</v>
      </c>
      <c r="K24" s="173">
        <f t="shared" si="1"/>
        <v>6.1452513966480445E-2</v>
      </c>
      <c r="L24" s="151">
        <v>7702</v>
      </c>
      <c r="M24" s="174">
        <v>48</v>
      </c>
      <c r="N24" s="171">
        <f t="shared" si="10"/>
        <v>0.13223140495867769</v>
      </c>
      <c r="O24" s="173">
        <f t="shared" si="2"/>
        <v>6.2321474941573621E-3</v>
      </c>
      <c r="P24" s="151">
        <v>6417</v>
      </c>
      <c r="Q24" s="174">
        <v>82</v>
      </c>
      <c r="R24" s="171">
        <f t="shared" si="11"/>
        <v>0.22589531680440772</v>
      </c>
      <c r="S24" s="173">
        <f t="shared" si="3"/>
        <v>1.27785569580801E-2</v>
      </c>
      <c r="T24" s="151">
        <v>4568</v>
      </c>
      <c r="U24" s="174">
        <v>94</v>
      </c>
      <c r="V24" s="171">
        <f t="shared" si="12"/>
        <v>0.25895316804407714</v>
      </c>
      <c r="W24" s="173">
        <f t="shared" si="4"/>
        <v>2.0577933450087564E-2</v>
      </c>
      <c r="X24" s="151">
        <v>2186</v>
      </c>
      <c r="Y24" s="174">
        <v>80</v>
      </c>
      <c r="Z24" s="171">
        <f t="shared" si="13"/>
        <v>0.22038567493112948</v>
      </c>
      <c r="AA24" s="173">
        <f t="shared" si="5"/>
        <v>3.6596523330283626E-2</v>
      </c>
      <c r="AB24" s="151">
        <v>862</v>
      </c>
      <c r="AC24" s="174">
        <v>47</v>
      </c>
      <c r="AD24" s="171">
        <f t="shared" si="14"/>
        <v>0.12947658402203857</v>
      </c>
      <c r="AE24" s="173">
        <f t="shared" si="6"/>
        <v>5.4524361948955914E-2</v>
      </c>
      <c r="AF24" s="151">
        <f t="shared" si="15"/>
        <v>21972</v>
      </c>
      <c r="AG24" s="174">
        <f t="shared" si="16"/>
        <v>363</v>
      </c>
      <c r="AH24" s="171">
        <f t="shared" si="17"/>
        <v>1.6044198895027624E-2</v>
      </c>
      <c r="AI24" s="173">
        <f t="shared" si="7"/>
        <v>1.6521026761332606E-2</v>
      </c>
      <c r="AL24" s="181">
        <f t="shared" si="8"/>
        <v>1.0342541436464089E-2</v>
      </c>
      <c r="AM24" s="240">
        <v>0</v>
      </c>
    </row>
    <row r="25" spans="1:39">
      <c r="A25" s="105"/>
      <c r="B25" s="169">
        <v>21</v>
      </c>
      <c r="C25" s="102" t="s">
        <v>138</v>
      </c>
      <c r="D25" s="149">
        <v>55</v>
      </c>
      <c r="E25" s="170">
        <v>2</v>
      </c>
      <c r="F25" s="171">
        <f t="shared" si="9"/>
        <v>1.1976047904191617E-2</v>
      </c>
      <c r="G25" s="173">
        <f t="shared" si="0"/>
        <v>3.6363636363636362E-2</v>
      </c>
      <c r="H25" s="149">
        <v>115</v>
      </c>
      <c r="I25" s="170">
        <v>6</v>
      </c>
      <c r="J25" s="171">
        <f t="shared" si="18"/>
        <v>3.5928143712574849E-2</v>
      </c>
      <c r="K25" s="173">
        <f t="shared" si="1"/>
        <v>5.2173913043478258E-2</v>
      </c>
      <c r="L25" s="149">
        <v>5045</v>
      </c>
      <c r="M25" s="170">
        <v>25</v>
      </c>
      <c r="N25" s="171">
        <f t="shared" si="10"/>
        <v>0.1497005988023952</v>
      </c>
      <c r="O25" s="173">
        <f t="shared" si="2"/>
        <v>4.9554013875123884E-3</v>
      </c>
      <c r="P25" s="149">
        <v>4592</v>
      </c>
      <c r="Q25" s="170">
        <v>46</v>
      </c>
      <c r="R25" s="171">
        <f t="shared" si="11"/>
        <v>0.27544910179640719</v>
      </c>
      <c r="S25" s="173">
        <f t="shared" si="3"/>
        <v>1.0017421602787456E-2</v>
      </c>
      <c r="T25" s="149">
        <v>3074</v>
      </c>
      <c r="U25" s="170">
        <v>47</v>
      </c>
      <c r="V25" s="171">
        <f t="shared" si="12"/>
        <v>0.28143712574850299</v>
      </c>
      <c r="W25" s="173">
        <f t="shared" si="4"/>
        <v>1.5289525048796356E-2</v>
      </c>
      <c r="X25" s="149">
        <v>1331</v>
      </c>
      <c r="Y25" s="170">
        <v>32</v>
      </c>
      <c r="Z25" s="171">
        <f t="shared" si="13"/>
        <v>0.19161676646706588</v>
      </c>
      <c r="AA25" s="173">
        <f t="shared" si="5"/>
        <v>2.404207362885049E-2</v>
      </c>
      <c r="AB25" s="149">
        <v>421</v>
      </c>
      <c r="AC25" s="170">
        <v>9</v>
      </c>
      <c r="AD25" s="171">
        <f t="shared" si="14"/>
        <v>5.3892215568862277E-2</v>
      </c>
      <c r="AE25" s="173">
        <f t="shared" si="6"/>
        <v>2.1377672209026127E-2</v>
      </c>
      <c r="AF25" s="149">
        <f t="shared" si="15"/>
        <v>14633</v>
      </c>
      <c r="AG25" s="170">
        <f t="shared" ref="AG25:AG30" si="20">SUM(E25,I25,M25,Q25,U25,Y25,AC25)</f>
        <v>167</v>
      </c>
      <c r="AH25" s="171">
        <f t="shared" si="17"/>
        <v>7.3812154696132597E-3</v>
      </c>
      <c r="AI25" s="173">
        <f t="shared" si="7"/>
        <v>1.1412560650584295E-2</v>
      </c>
      <c r="AL25" s="181">
        <f t="shared" si="8"/>
        <v>1.0342541436464089E-2</v>
      </c>
      <c r="AM25" s="240">
        <v>0</v>
      </c>
    </row>
    <row r="26" spans="1:39">
      <c r="A26" s="105"/>
      <c r="B26" s="169">
        <v>22</v>
      </c>
      <c r="C26" s="102" t="s">
        <v>64</v>
      </c>
      <c r="D26" s="149">
        <v>57</v>
      </c>
      <c r="E26" s="170">
        <v>2</v>
      </c>
      <c r="F26" s="171">
        <f t="shared" si="9"/>
        <v>5.6980056980056983E-3</v>
      </c>
      <c r="G26" s="173">
        <f t="shared" si="0"/>
        <v>3.5087719298245612E-2</v>
      </c>
      <c r="H26" s="149">
        <v>182</v>
      </c>
      <c r="I26" s="170">
        <v>5</v>
      </c>
      <c r="J26" s="171">
        <f t="shared" si="18"/>
        <v>1.4245014245014245E-2</v>
      </c>
      <c r="K26" s="173">
        <f t="shared" si="1"/>
        <v>2.7472527472527472E-2</v>
      </c>
      <c r="L26" s="149">
        <v>6745</v>
      </c>
      <c r="M26" s="170">
        <v>61</v>
      </c>
      <c r="N26" s="171">
        <f t="shared" si="10"/>
        <v>0.1737891737891738</v>
      </c>
      <c r="O26" s="173">
        <f t="shared" si="2"/>
        <v>9.0437361008154186E-3</v>
      </c>
      <c r="P26" s="149">
        <v>5637</v>
      </c>
      <c r="Q26" s="170">
        <v>94</v>
      </c>
      <c r="R26" s="171">
        <f t="shared" si="11"/>
        <v>0.26780626780626782</v>
      </c>
      <c r="S26" s="173">
        <f t="shared" si="3"/>
        <v>1.6675536632960796E-2</v>
      </c>
      <c r="T26" s="149">
        <v>3693</v>
      </c>
      <c r="U26" s="170">
        <v>92</v>
      </c>
      <c r="V26" s="171">
        <f t="shared" si="12"/>
        <v>0.2621082621082621</v>
      </c>
      <c r="W26" s="173">
        <f t="shared" si="4"/>
        <v>2.4911995667479016E-2</v>
      </c>
      <c r="X26" s="149">
        <v>1750</v>
      </c>
      <c r="Y26" s="170">
        <v>64</v>
      </c>
      <c r="Z26" s="171">
        <f t="shared" si="13"/>
        <v>0.18233618233618235</v>
      </c>
      <c r="AA26" s="173">
        <f t="shared" si="5"/>
        <v>3.6571428571428574E-2</v>
      </c>
      <c r="AB26" s="149">
        <v>687</v>
      </c>
      <c r="AC26" s="170">
        <v>33</v>
      </c>
      <c r="AD26" s="171">
        <f t="shared" si="14"/>
        <v>9.4017094017094016E-2</v>
      </c>
      <c r="AE26" s="173">
        <f t="shared" si="6"/>
        <v>4.8034934497816595E-2</v>
      </c>
      <c r="AF26" s="149">
        <f t="shared" si="15"/>
        <v>18751</v>
      </c>
      <c r="AG26" s="170">
        <f t="shared" si="20"/>
        <v>351</v>
      </c>
      <c r="AH26" s="171">
        <f t="shared" si="17"/>
        <v>1.5513812154696133E-2</v>
      </c>
      <c r="AI26" s="173">
        <f t="shared" si="7"/>
        <v>1.8719001653245162E-2</v>
      </c>
      <c r="AL26" s="181">
        <f t="shared" si="8"/>
        <v>1.0342541436464089E-2</v>
      </c>
      <c r="AM26" s="240">
        <v>0</v>
      </c>
    </row>
    <row r="27" spans="1:39">
      <c r="A27" s="105"/>
      <c r="B27" s="169">
        <v>23</v>
      </c>
      <c r="C27" s="102" t="s">
        <v>139</v>
      </c>
      <c r="D27" s="149">
        <v>99</v>
      </c>
      <c r="E27" s="170">
        <v>5</v>
      </c>
      <c r="F27" s="171">
        <f t="shared" si="9"/>
        <v>1.0548523206751054E-2</v>
      </c>
      <c r="G27" s="173">
        <f t="shared" si="0"/>
        <v>5.0505050505050504E-2</v>
      </c>
      <c r="H27" s="149">
        <v>310</v>
      </c>
      <c r="I27" s="170">
        <v>19</v>
      </c>
      <c r="J27" s="171">
        <f t="shared" si="18"/>
        <v>4.0084388185654012E-2</v>
      </c>
      <c r="K27" s="173">
        <f t="shared" si="1"/>
        <v>6.1290322580645158E-2</v>
      </c>
      <c r="L27" s="149">
        <v>10611</v>
      </c>
      <c r="M27" s="170">
        <v>78</v>
      </c>
      <c r="N27" s="171">
        <f t="shared" si="10"/>
        <v>0.16455696202531644</v>
      </c>
      <c r="O27" s="173">
        <f t="shared" si="2"/>
        <v>7.3508623126943735E-3</v>
      </c>
      <c r="P27" s="149">
        <v>9851</v>
      </c>
      <c r="Q27" s="170">
        <v>126</v>
      </c>
      <c r="R27" s="171">
        <f t="shared" si="11"/>
        <v>0.26582278481012656</v>
      </c>
      <c r="S27" s="173">
        <f t="shared" si="3"/>
        <v>1.2790579636585118E-2</v>
      </c>
      <c r="T27" s="149">
        <v>6512</v>
      </c>
      <c r="U27" s="170">
        <v>128</v>
      </c>
      <c r="V27" s="171">
        <f t="shared" si="12"/>
        <v>0.27004219409282698</v>
      </c>
      <c r="W27" s="173">
        <f t="shared" si="4"/>
        <v>1.9656019656019656E-2</v>
      </c>
      <c r="X27" s="149">
        <v>2691</v>
      </c>
      <c r="Y27" s="170">
        <v>80</v>
      </c>
      <c r="Z27" s="171">
        <f t="shared" si="13"/>
        <v>0.16877637130801687</v>
      </c>
      <c r="AA27" s="173">
        <f t="shared" si="5"/>
        <v>2.9728725380899292E-2</v>
      </c>
      <c r="AB27" s="149">
        <v>809</v>
      </c>
      <c r="AC27" s="170">
        <v>38</v>
      </c>
      <c r="AD27" s="171">
        <f t="shared" si="14"/>
        <v>8.0168776371308023E-2</v>
      </c>
      <c r="AE27" s="173">
        <f t="shared" si="6"/>
        <v>4.6971569839307788E-2</v>
      </c>
      <c r="AF27" s="149">
        <f t="shared" si="15"/>
        <v>30883</v>
      </c>
      <c r="AG27" s="170">
        <f t="shared" si="20"/>
        <v>474</v>
      </c>
      <c r="AH27" s="171">
        <f t="shared" si="17"/>
        <v>2.0950276243093924E-2</v>
      </c>
      <c r="AI27" s="173">
        <f t="shared" si="7"/>
        <v>1.5348249846193698E-2</v>
      </c>
      <c r="AL27" s="181">
        <f t="shared" si="8"/>
        <v>1.0342541436464089E-2</v>
      </c>
      <c r="AM27" s="240">
        <v>0</v>
      </c>
    </row>
    <row r="28" spans="1:39">
      <c r="A28" s="105"/>
      <c r="B28" s="169">
        <v>24</v>
      </c>
      <c r="C28" s="102" t="s">
        <v>140</v>
      </c>
      <c r="D28" s="149">
        <v>39</v>
      </c>
      <c r="E28" s="170">
        <v>3</v>
      </c>
      <c r="F28" s="171">
        <f t="shared" si="9"/>
        <v>1.5544041450777202E-2</v>
      </c>
      <c r="G28" s="173">
        <f t="shared" si="0"/>
        <v>7.6923076923076927E-2</v>
      </c>
      <c r="H28" s="149">
        <v>117</v>
      </c>
      <c r="I28" s="170">
        <v>6</v>
      </c>
      <c r="J28" s="171">
        <f t="shared" si="18"/>
        <v>3.1088082901554404E-2</v>
      </c>
      <c r="K28" s="173">
        <f t="shared" si="1"/>
        <v>5.128205128205128E-2</v>
      </c>
      <c r="L28" s="149">
        <v>4474</v>
      </c>
      <c r="M28" s="170">
        <v>31</v>
      </c>
      <c r="N28" s="171">
        <f t="shared" si="10"/>
        <v>0.16062176165803108</v>
      </c>
      <c r="O28" s="173">
        <f t="shared" si="2"/>
        <v>6.928922664282521E-3</v>
      </c>
      <c r="P28" s="149">
        <v>3896</v>
      </c>
      <c r="Q28" s="170">
        <v>47</v>
      </c>
      <c r="R28" s="171">
        <f t="shared" si="11"/>
        <v>0.24352331606217617</v>
      </c>
      <c r="S28" s="173">
        <f t="shared" si="3"/>
        <v>1.2063655030800821E-2</v>
      </c>
      <c r="T28" s="149">
        <v>2869</v>
      </c>
      <c r="U28" s="170">
        <v>55</v>
      </c>
      <c r="V28" s="171">
        <f t="shared" si="12"/>
        <v>0.28497409326424872</v>
      </c>
      <c r="W28" s="173">
        <f t="shared" si="4"/>
        <v>1.9170442662948761E-2</v>
      </c>
      <c r="X28" s="149">
        <v>1437</v>
      </c>
      <c r="Y28" s="170">
        <v>32</v>
      </c>
      <c r="Z28" s="171">
        <f t="shared" si="13"/>
        <v>0.16580310880829016</v>
      </c>
      <c r="AA28" s="173">
        <f t="shared" si="5"/>
        <v>2.2268615170494086E-2</v>
      </c>
      <c r="AB28" s="149">
        <v>529</v>
      </c>
      <c r="AC28" s="170">
        <v>19</v>
      </c>
      <c r="AD28" s="171">
        <f t="shared" si="14"/>
        <v>9.8445595854922283E-2</v>
      </c>
      <c r="AE28" s="173">
        <f t="shared" si="6"/>
        <v>3.5916824196597356E-2</v>
      </c>
      <c r="AF28" s="149">
        <f t="shared" si="15"/>
        <v>13361</v>
      </c>
      <c r="AG28" s="170">
        <f t="shared" si="20"/>
        <v>193</v>
      </c>
      <c r="AH28" s="171">
        <f t="shared" si="17"/>
        <v>8.5303867403314915E-3</v>
      </c>
      <c r="AI28" s="173">
        <f t="shared" si="7"/>
        <v>1.4445026569867524E-2</v>
      </c>
      <c r="AL28" s="181">
        <f t="shared" si="8"/>
        <v>1.0342541436464089E-2</v>
      </c>
      <c r="AM28" s="240">
        <v>0</v>
      </c>
    </row>
    <row r="29" spans="1:39">
      <c r="A29" s="105"/>
      <c r="B29" s="169">
        <v>25</v>
      </c>
      <c r="C29" s="102" t="s">
        <v>141</v>
      </c>
      <c r="D29" s="150">
        <v>16</v>
      </c>
      <c r="E29" s="153">
        <v>0</v>
      </c>
      <c r="F29" s="171">
        <f t="shared" si="9"/>
        <v>0</v>
      </c>
      <c r="G29" s="173">
        <f t="shared" si="0"/>
        <v>0</v>
      </c>
      <c r="H29" s="150">
        <v>71</v>
      </c>
      <c r="I29" s="153">
        <v>3</v>
      </c>
      <c r="J29" s="171">
        <f t="shared" si="18"/>
        <v>2.3809523809523808E-2</v>
      </c>
      <c r="K29" s="173">
        <f t="shared" si="1"/>
        <v>4.2253521126760563E-2</v>
      </c>
      <c r="L29" s="150">
        <v>3087</v>
      </c>
      <c r="M29" s="153">
        <v>14</v>
      </c>
      <c r="N29" s="171">
        <f t="shared" si="10"/>
        <v>0.1111111111111111</v>
      </c>
      <c r="O29" s="173">
        <f t="shared" si="2"/>
        <v>4.5351473922902496E-3</v>
      </c>
      <c r="P29" s="150">
        <v>2634</v>
      </c>
      <c r="Q29" s="153">
        <v>26</v>
      </c>
      <c r="R29" s="171">
        <f t="shared" si="11"/>
        <v>0.20634920634920634</v>
      </c>
      <c r="S29" s="173">
        <f t="shared" si="3"/>
        <v>9.8709187547456334E-3</v>
      </c>
      <c r="T29" s="150">
        <v>1852</v>
      </c>
      <c r="U29" s="153">
        <v>36</v>
      </c>
      <c r="V29" s="171">
        <f t="shared" si="12"/>
        <v>0.2857142857142857</v>
      </c>
      <c r="W29" s="173">
        <f t="shared" si="4"/>
        <v>1.9438444924406047E-2</v>
      </c>
      <c r="X29" s="150">
        <v>1159</v>
      </c>
      <c r="Y29" s="153">
        <v>29</v>
      </c>
      <c r="Z29" s="171">
        <f t="shared" si="13"/>
        <v>0.23015873015873015</v>
      </c>
      <c r="AA29" s="173">
        <f t="shared" si="5"/>
        <v>2.5021570319240724E-2</v>
      </c>
      <c r="AB29" s="150">
        <v>416</v>
      </c>
      <c r="AC29" s="153">
        <v>18</v>
      </c>
      <c r="AD29" s="171">
        <f t="shared" si="14"/>
        <v>0.14285714285714285</v>
      </c>
      <c r="AE29" s="173">
        <f t="shared" si="6"/>
        <v>4.3269230769230768E-2</v>
      </c>
      <c r="AF29" s="150">
        <f t="shared" si="15"/>
        <v>9235</v>
      </c>
      <c r="AG29" s="153">
        <f t="shared" si="20"/>
        <v>126</v>
      </c>
      <c r="AH29" s="171">
        <f t="shared" si="17"/>
        <v>5.569060773480663E-3</v>
      </c>
      <c r="AI29" s="173">
        <f t="shared" si="7"/>
        <v>1.3643746616134272E-2</v>
      </c>
      <c r="AL29" s="181">
        <f t="shared" si="8"/>
        <v>1.0342541436464089E-2</v>
      </c>
      <c r="AM29" s="240">
        <v>0</v>
      </c>
    </row>
    <row r="30" spans="1:39">
      <c r="A30" s="105"/>
      <c r="B30" s="169">
        <v>26</v>
      </c>
      <c r="C30" s="102" t="s">
        <v>36</v>
      </c>
      <c r="D30" s="151">
        <v>522</v>
      </c>
      <c r="E30" s="174">
        <v>36</v>
      </c>
      <c r="F30" s="171">
        <f t="shared" si="9"/>
        <v>1.2028065486134313E-2</v>
      </c>
      <c r="G30" s="173">
        <f t="shared" si="0"/>
        <v>6.8965517241379309E-2</v>
      </c>
      <c r="H30" s="151">
        <v>1204</v>
      </c>
      <c r="I30" s="174">
        <v>66</v>
      </c>
      <c r="J30" s="171">
        <f t="shared" si="18"/>
        <v>2.2051453391246242E-2</v>
      </c>
      <c r="K30" s="173">
        <f t="shared" si="1"/>
        <v>5.4817275747508304E-2</v>
      </c>
      <c r="L30" s="151">
        <v>48486</v>
      </c>
      <c r="M30" s="174">
        <v>484</v>
      </c>
      <c r="N30" s="171">
        <f t="shared" si="10"/>
        <v>0.16171065820247243</v>
      </c>
      <c r="O30" s="173">
        <f t="shared" si="2"/>
        <v>9.9822629212556208E-3</v>
      </c>
      <c r="P30" s="151">
        <v>38059</v>
      </c>
      <c r="Q30" s="174">
        <v>733</v>
      </c>
      <c r="R30" s="171">
        <f t="shared" si="11"/>
        <v>0.24490477781490144</v>
      </c>
      <c r="S30" s="173">
        <f t="shared" si="3"/>
        <v>1.9259570666596601E-2</v>
      </c>
      <c r="T30" s="151">
        <v>24080</v>
      </c>
      <c r="U30" s="174">
        <v>787</v>
      </c>
      <c r="V30" s="171">
        <f t="shared" si="12"/>
        <v>0.26294687604410288</v>
      </c>
      <c r="W30" s="173">
        <f t="shared" si="4"/>
        <v>3.2682724252491697E-2</v>
      </c>
      <c r="X30" s="151">
        <v>11434</v>
      </c>
      <c r="Y30" s="174">
        <v>562</v>
      </c>
      <c r="Z30" s="171">
        <f t="shared" si="13"/>
        <v>0.18777146675576345</v>
      </c>
      <c r="AA30" s="173">
        <f t="shared" si="5"/>
        <v>4.9151652964841704E-2</v>
      </c>
      <c r="AB30" s="151">
        <v>4258</v>
      </c>
      <c r="AC30" s="174">
        <v>325</v>
      </c>
      <c r="AD30" s="171">
        <f t="shared" si="14"/>
        <v>0.10858670230537922</v>
      </c>
      <c r="AE30" s="173">
        <f t="shared" si="6"/>
        <v>7.6326914044152178E-2</v>
      </c>
      <c r="AF30" s="151">
        <f t="shared" si="15"/>
        <v>128043</v>
      </c>
      <c r="AG30" s="174">
        <f t="shared" si="20"/>
        <v>2993</v>
      </c>
      <c r="AH30" s="171">
        <f t="shared" si="17"/>
        <v>0.13228729281767956</v>
      </c>
      <c r="AI30" s="173">
        <f t="shared" si="7"/>
        <v>2.3374959974383606E-2</v>
      </c>
      <c r="AL30" s="181">
        <f t="shared" si="8"/>
        <v>1.0342541436464089E-2</v>
      </c>
      <c r="AM30" s="240">
        <v>0</v>
      </c>
    </row>
    <row r="31" spans="1:39">
      <c r="A31" s="105"/>
      <c r="B31" s="169">
        <v>27</v>
      </c>
      <c r="C31" s="102" t="s">
        <v>37</v>
      </c>
      <c r="D31" s="149">
        <v>111</v>
      </c>
      <c r="E31" s="170">
        <v>16</v>
      </c>
      <c r="F31" s="171">
        <f t="shared" si="9"/>
        <v>3.0303030303030304E-2</v>
      </c>
      <c r="G31" s="173">
        <f t="shared" si="0"/>
        <v>0.14414414414414414</v>
      </c>
      <c r="H31" s="149">
        <v>192</v>
      </c>
      <c r="I31" s="170">
        <v>14</v>
      </c>
      <c r="J31" s="171">
        <f t="shared" si="18"/>
        <v>2.6515151515151516E-2</v>
      </c>
      <c r="K31" s="173">
        <f t="shared" si="1"/>
        <v>7.2916666666666671E-2</v>
      </c>
      <c r="L31" s="149">
        <v>7516</v>
      </c>
      <c r="M31" s="170">
        <v>80</v>
      </c>
      <c r="N31" s="171">
        <f t="shared" si="10"/>
        <v>0.15151515151515152</v>
      </c>
      <c r="O31" s="173">
        <f t="shared" si="2"/>
        <v>1.0643959552953698E-2</v>
      </c>
      <c r="P31" s="149">
        <v>6214</v>
      </c>
      <c r="Q31" s="170">
        <v>103</v>
      </c>
      <c r="R31" s="171">
        <f t="shared" si="11"/>
        <v>0.19507575757575757</v>
      </c>
      <c r="S31" s="173">
        <f t="shared" si="3"/>
        <v>1.657547473447055E-2</v>
      </c>
      <c r="T31" s="149">
        <v>4552</v>
      </c>
      <c r="U31" s="170">
        <v>136</v>
      </c>
      <c r="V31" s="171">
        <f t="shared" si="12"/>
        <v>0.25757575757575757</v>
      </c>
      <c r="W31" s="173">
        <f t="shared" si="4"/>
        <v>2.9876977152899824E-2</v>
      </c>
      <c r="X31" s="149">
        <v>2474</v>
      </c>
      <c r="Y31" s="170">
        <v>121</v>
      </c>
      <c r="Z31" s="171">
        <f t="shared" si="13"/>
        <v>0.22916666666666666</v>
      </c>
      <c r="AA31" s="173">
        <f t="shared" si="5"/>
        <v>4.890864995957963E-2</v>
      </c>
      <c r="AB31" s="149">
        <v>918</v>
      </c>
      <c r="AC31" s="170">
        <v>58</v>
      </c>
      <c r="AD31" s="171">
        <f t="shared" si="14"/>
        <v>0.10984848484848485</v>
      </c>
      <c r="AE31" s="173">
        <f t="shared" si="6"/>
        <v>6.3180827886710242E-2</v>
      </c>
      <c r="AF31" s="149">
        <f t="shared" si="15"/>
        <v>21977</v>
      </c>
      <c r="AG31" s="170">
        <f t="shared" si="16"/>
        <v>528</v>
      </c>
      <c r="AH31" s="171">
        <f t="shared" si="17"/>
        <v>2.3337016574585635E-2</v>
      </c>
      <c r="AI31" s="173">
        <f t="shared" si="7"/>
        <v>2.402511716794831E-2</v>
      </c>
      <c r="AL31" s="181">
        <f t="shared" si="8"/>
        <v>1.0342541436464089E-2</v>
      </c>
      <c r="AM31" s="240">
        <v>0</v>
      </c>
    </row>
    <row r="32" spans="1:39">
      <c r="A32" s="105"/>
      <c r="B32" s="169">
        <v>28</v>
      </c>
      <c r="C32" s="102" t="s">
        <v>38</v>
      </c>
      <c r="D32" s="149">
        <v>87</v>
      </c>
      <c r="E32" s="170">
        <v>3</v>
      </c>
      <c r="F32" s="171">
        <f t="shared" si="9"/>
        <v>6.7415730337078653E-3</v>
      </c>
      <c r="G32" s="173">
        <f t="shared" si="0"/>
        <v>3.4482758620689655E-2</v>
      </c>
      <c r="H32" s="149">
        <v>173</v>
      </c>
      <c r="I32" s="170">
        <v>8</v>
      </c>
      <c r="J32" s="171">
        <f t="shared" si="18"/>
        <v>1.7977528089887642E-2</v>
      </c>
      <c r="K32" s="173">
        <f t="shared" si="1"/>
        <v>4.6242774566473986E-2</v>
      </c>
      <c r="L32" s="149">
        <v>7172</v>
      </c>
      <c r="M32" s="170">
        <v>95</v>
      </c>
      <c r="N32" s="171">
        <f t="shared" si="10"/>
        <v>0.21348314606741572</v>
      </c>
      <c r="O32" s="173">
        <f t="shared" si="2"/>
        <v>1.324595649749024E-2</v>
      </c>
      <c r="P32" s="149">
        <v>5307</v>
      </c>
      <c r="Q32" s="170">
        <v>98</v>
      </c>
      <c r="R32" s="171">
        <f t="shared" si="11"/>
        <v>0.22022471910112359</v>
      </c>
      <c r="S32" s="173">
        <f t="shared" si="3"/>
        <v>1.8466176747691729E-2</v>
      </c>
      <c r="T32" s="149">
        <v>3124</v>
      </c>
      <c r="U32" s="170">
        <v>120</v>
      </c>
      <c r="V32" s="171">
        <f t="shared" si="12"/>
        <v>0.2696629213483146</v>
      </c>
      <c r="W32" s="173">
        <f t="shared" si="4"/>
        <v>3.8412291933418691E-2</v>
      </c>
      <c r="X32" s="149">
        <v>1377</v>
      </c>
      <c r="Y32" s="170">
        <v>82</v>
      </c>
      <c r="Z32" s="171">
        <f t="shared" si="13"/>
        <v>0.1842696629213483</v>
      </c>
      <c r="AA32" s="173">
        <f t="shared" si="5"/>
        <v>5.954974582425563E-2</v>
      </c>
      <c r="AB32" s="149">
        <v>566</v>
      </c>
      <c r="AC32" s="170">
        <v>39</v>
      </c>
      <c r="AD32" s="171">
        <f t="shared" si="14"/>
        <v>8.7640449438202248E-2</v>
      </c>
      <c r="AE32" s="173">
        <f t="shared" si="6"/>
        <v>6.8904593639575976E-2</v>
      </c>
      <c r="AF32" s="149">
        <f t="shared" si="15"/>
        <v>17806</v>
      </c>
      <c r="AG32" s="170">
        <f t="shared" si="16"/>
        <v>445</v>
      </c>
      <c r="AH32" s="171">
        <f t="shared" si="17"/>
        <v>1.9668508287292819E-2</v>
      </c>
      <c r="AI32" s="173">
        <f t="shared" si="7"/>
        <v>2.4991575873301135E-2</v>
      </c>
      <c r="AL32" s="181">
        <f t="shared" si="8"/>
        <v>1.0342541436464089E-2</v>
      </c>
      <c r="AM32" s="240">
        <v>0</v>
      </c>
    </row>
    <row r="33" spans="1:39">
      <c r="A33" s="105"/>
      <c r="B33" s="169">
        <v>29</v>
      </c>
      <c r="C33" s="102" t="s">
        <v>39</v>
      </c>
      <c r="D33" s="149">
        <v>55</v>
      </c>
      <c r="E33" s="170">
        <v>1</v>
      </c>
      <c r="F33" s="171">
        <f t="shared" si="9"/>
        <v>3.246753246753247E-3</v>
      </c>
      <c r="G33" s="173">
        <f t="shared" si="0"/>
        <v>1.8181818181818181E-2</v>
      </c>
      <c r="H33" s="149">
        <v>133</v>
      </c>
      <c r="I33" s="170">
        <v>9</v>
      </c>
      <c r="J33" s="171">
        <f t="shared" si="18"/>
        <v>2.922077922077922E-2</v>
      </c>
      <c r="K33" s="173">
        <f t="shared" si="1"/>
        <v>6.7669172932330823E-2</v>
      </c>
      <c r="L33" s="149">
        <v>5585</v>
      </c>
      <c r="M33" s="170">
        <v>57</v>
      </c>
      <c r="N33" s="171">
        <f t="shared" si="10"/>
        <v>0.18506493506493507</v>
      </c>
      <c r="O33" s="173">
        <f t="shared" si="2"/>
        <v>1.0205908683974934E-2</v>
      </c>
      <c r="P33" s="149">
        <v>4558</v>
      </c>
      <c r="Q33" s="170">
        <v>73</v>
      </c>
      <c r="R33" s="171">
        <f t="shared" si="11"/>
        <v>0.23701298701298701</v>
      </c>
      <c r="S33" s="173">
        <f t="shared" si="3"/>
        <v>1.6015796401930672E-2</v>
      </c>
      <c r="T33" s="149">
        <v>2919</v>
      </c>
      <c r="U33" s="170">
        <v>73</v>
      </c>
      <c r="V33" s="171">
        <f t="shared" si="12"/>
        <v>0.23701298701298701</v>
      </c>
      <c r="W33" s="173">
        <f t="shared" si="4"/>
        <v>2.5008564576909902E-2</v>
      </c>
      <c r="X33" s="149">
        <v>1379</v>
      </c>
      <c r="Y33" s="170">
        <v>51</v>
      </c>
      <c r="Z33" s="171">
        <f t="shared" si="13"/>
        <v>0.16558441558441558</v>
      </c>
      <c r="AA33" s="173">
        <f t="shared" si="5"/>
        <v>3.698332124728064E-2</v>
      </c>
      <c r="AB33" s="149">
        <v>543</v>
      </c>
      <c r="AC33" s="170">
        <v>44</v>
      </c>
      <c r="AD33" s="171">
        <f t="shared" si="14"/>
        <v>0.14285714285714285</v>
      </c>
      <c r="AE33" s="173">
        <f t="shared" si="6"/>
        <v>8.1031307550644568E-2</v>
      </c>
      <c r="AF33" s="149">
        <f t="shared" si="15"/>
        <v>15172</v>
      </c>
      <c r="AG33" s="170">
        <f t="shared" si="16"/>
        <v>308</v>
      </c>
      <c r="AH33" s="171">
        <f t="shared" si="17"/>
        <v>1.3613259668508288E-2</v>
      </c>
      <c r="AI33" s="173">
        <f t="shared" si="7"/>
        <v>2.0300553651463223E-2</v>
      </c>
      <c r="AL33" s="181">
        <f t="shared" si="8"/>
        <v>1.0342541436464089E-2</v>
      </c>
      <c r="AM33" s="240">
        <v>0</v>
      </c>
    </row>
    <row r="34" spans="1:39">
      <c r="A34" s="105"/>
      <c r="B34" s="169">
        <v>30</v>
      </c>
      <c r="C34" s="102" t="s">
        <v>40</v>
      </c>
      <c r="D34" s="149">
        <v>78</v>
      </c>
      <c r="E34" s="170">
        <v>2</v>
      </c>
      <c r="F34" s="171">
        <f t="shared" si="9"/>
        <v>5.0890585241730284E-3</v>
      </c>
      <c r="G34" s="173">
        <f t="shared" si="0"/>
        <v>2.564102564102564E-2</v>
      </c>
      <c r="H34" s="149">
        <v>144</v>
      </c>
      <c r="I34" s="170">
        <v>6</v>
      </c>
      <c r="J34" s="171">
        <f t="shared" si="18"/>
        <v>1.5267175572519083E-2</v>
      </c>
      <c r="K34" s="173">
        <f t="shared" si="1"/>
        <v>4.1666666666666664E-2</v>
      </c>
      <c r="L34" s="149">
        <v>7229</v>
      </c>
      <c r="M34" s="170">
        <v>54</v>
      </c>
      <c r="N34" s="171">
        <f t="shared" si="10"/>
        <v>0.13740458015267176</v>
      </c>
      <c r="O34" s="173">
        <f t="shared" si="2"/>
        <v>7.4699128510167384E-3</v>
      </c>
      <c r="P34" s="149">
        <v>6012</v>
      </c>
      <c r="Q34" s="170">
        <v>102</v>
      </c>
      <c r="R34" s="171">
        <f t="shared" si="11"/>
        <v>0.25954198473282442</v>
      </c>
      <c r="S34" s="173">
        <f t="shared" si="3"/>
        <v>1.6966067864271458E-2</v>
      </c>
      <c r="T34" s="149">
        <v>4062</v>
      </c>
      <c r="U34" s="170">
        <v>108</v>
      </c>
      <c r="V34" s="171">
        <f t="shared" si="12"/>
        <v>0.27480916030534353</v>
      </c>
      <c r="W34" s="173">
        <f t="shared" si="4"/>
        <v>2.6587887740029542E-2</v>
      </c>
      <c r="X34" s="149">
        <v>2050</v>
      </c>
      <c r="Y34" s="170">
        <v>81</v>
      </c>
      <c r="Z34" s="171">
        <f t="shared" si="13"/>
        <v>0.20610687022900764</v>
      </c>
      <c r="AA34" s="173">
        <f t="shared" si="5"/>
        <v>3.951219512195122E-2</v>
      </c>
      <c r="AB34" s="149">
        <v>752</v>
      </c>
      <c r="AC34" s="170">
        <v>40</v>
      </c>
      <c r="AD34" s="171">
        <f t="shared" si="14"/>
        <v>0.10178117048346055</v>
      </c>
      <c r="AE34" s="173">
        <f t="shared" si="6"/>
        <v>5.3191489361702128E-2</v>
      </c>
      <c r="AF34" s="149">
        <f t="shared" si="15"/>
        <v>20327</v>
      </c>
      <c r="AG34" s="170">
        <f t="shared" si="16"/>
        <v>393</v>
      </c>
      <c r="AH34" s="171">
        <f t="shared" si="17"/>
        <v>1.7370165745856352E-2</v>
      </c>
      <c r="AI34" s="173">
        <f t="shared" si="7"/>
        <v>1.933389088404585E-2</v>
      </c>
      <c r="AL34" s="181">
        <f t="shared" si="8"/>
        <v>1.0342541436464089E-2</v>
      </c>
      <c r="AM34" s="240">
        <v>0</v>
      </c>
    </row>
    <row r="35" spans="1:39">
      <c r="A35" s="105"/>
      <c r="B35" s="169">
        <v>31</v>
      </c>
      <c r="C35" s="102" t="s">
        <v>41</v>
      </c>
      <c r="D35" s="150">
        <v>126</v>
      </c>
      <c r="E35" s="153">
        <v>10</v>
      </c>
      <c r="F35" s="171">
        <f t="shared" si="9"/>
        <v>1.5873015873015872E-2</v>
      </c>
      <c r="G35" s="173">
        <f t="shared" si="0"/>
        <v>7.9365079365079361E-2</v>
      </c>
      <c r="H35" s="150">
        <v>324</v>
      </c>
      <c r="I35" s="153">
        <v>15</v>
      </c>
      <c r="J35" s="171">
        <f t="shared" si="18"/>
        <v>2.3809523809523808E-2</v>
      </c>
      <c r="K35" s="173">
        <f t="shared" si="1"/>
        <v>4.6296296296296294E-2</v>
      </c>
      <c r="L35" s="150">
        <v>10691</v>
      </c>
      <c r="M35" s="153">
        <v>96</v>
      </c>
      <c r="N35" s="171">
        <f t="shared" si="10"/>
        <v>0.15238095238095239</v>
      </c>
      <c r="O35" s="173">
        <f t="shared" si="2"/>
        <v>8.9795154803105418E-3</v>
      </c>
      <c r="P35" s="150">
        <v>7970</v>
      </c>
      <c r="Q35" s="153">
        <v>156</v>
      </c>
      <c r="R35" s="171">
        <f t="shared" si="11"/>
        <v>0.24761904761904763</v>
      </c>
      <c r="S35" s="173">
        <f t="shared" si="3"/>
        <v>1.957340025094103E-2</v>
      </c>
      <c r="T35" s="150">
        <v>4634</v>
      </c>
      <c r="U35" s="153">
        <v>167</v>
      </c>
      <c r="V35" s="171">
        <f t="shared" si="12"/>
        <v>0.26507936507936508</v>
      </c>
      <c r="W35" s="173">
        <f t="shared" si="4"/>
        <v>3.6037980146741477E-2</v>
      </c>
      <c r="X35" s="150">
        <v>2064</v>
      </c>
      <c r="Y35" s="153">
        <v>112</v>
      </c>
      <c r="Z35" s="171">
        <f t="shared" si="13"/>
        <v>0.17777777777777778</v>
      </c>
      <c r="AA35" s="173">
        <f t="shared" si="5"/>
        <v>5.4263565891472867E-2</v>
      </c>
      <c r="AB35" s="150">
        <v>750</v>
      </c>
      <c r="AC35" s="153">
        <v>74</v>
      </c>
      <c r="AD35" s="171">
        <f t="shared" si="14"/>
        <v>0.11746031746031746</v>
      </c>
      <c r="AE35" s="173">
        <f t="shared" si="6"/>
        <v>9.8666666666666666E-2</v>
      </c>
      <c r="AF35" s="150">
        <f t="shared" si="15"/>
        <v>26559</v>
      </c>
      <c r="AG35" s="153">
        <f t="shared" si="16"/>
        <v>630</v>
      </c>
      <c r="AH35" s="171">
        <f t="shared" si="17"/>
        <v>2.7845303867403314E-2</v>
      </c>
      <c r="AI35" s="173">
        <f t="shared" si="7"/>
        <v>2.3720772619451033E-2</v>
      </c>
      <c r="AL35" s="181">
        <f t="shared" si="8"/>
        <v>1.0342541436464089E-2</v>
      </c>
      <c r="AM35" s="240">
        <v>0</v>
      </c>
    </row>
    <row r="36" spans="1:39">
      <c r="A36" s="105"/>
      <c r="B36" s="169">
        <v>32</v>
      </c>
      <c r="C36" s="102" t="s">
        <v>42</v>
      </c>
      <c r="D36" s="151">
        <v>70</v>
      </c>
      <c r="E36" s="174">
        <v>3</v>
      </c>
      <c r="F36" s="171">
        <f t="shared" si="9"/>
        <v>5.454545454545455E-3</v>
      </c>
      <c r="G36" s="173">
        <f t="shared" si="0"/>
        <v>4.2857142857142858E-2</v>
      </c>
      <c r="H36" s="151">
        <v>204</v>
      </c>
      <c r="I36" s="174">
        <v>9</v>
      </c>
      <c r="J36" s="171">
        <f t="shared" si="18"/>
        <v>1.6363636363636365E-2</v>
      </c>
      <c r="K36" s="173">
        <f t="shared" si="1"/>
        <v>4.4117647058823532E-2</v>
      </c>
      <c r="L36" s="151">
        <v>8234</v>
      </c>
      <c r="M36" s="174">
        <v>81</v>
      </c>
      <c r="N36" s="171">
        <f t="shared" si="10"/>
        <v>0.14727272727272728</v>
      </c>
      <c r="O36" s="173">
        <f t="shared" si="2"/>
        <v>9.8372601408792809E-3</v>
      </c>
      <c r="P36" s="151">
        <v>7050</v>
      </c>
      <c r="Q36" s="174">
        <v>164</v>
      </c>
      <c r="R36" s="171">
        <f t="shared" si="11"/>
        <v>0.29818181818181816</v>
      </c>
      <c r="S36" s="173">
        <f t="shared" si="3"/>
        <v>2.326241134751773E-2</v>
      </c>
      <c r="T36" s="151">
        <v>4403</v>
      </c>
      <c r="U36" s="174">
        <v>148</v>
      </c>
      <c r="V36" s="171">
        <f t="shared" si="12"/>
        <v>0.2690909090909091</v>
      </c>
      <c r="W36" s="173">
        <f t="shared" si="4"/>
        <v>3.3613445378151259E-2</v>
      </c>
      <c r="X36" s="151">
        <v>2037</v>
      </c>
      <c r="Y36" s="174">
        <v>88</v>
      </c>
      <c r="Z36" s="171">
        <f t="shared" si="13"/>
        <v>0.16</v>
      </c>
      <c r="AA36" s="173">
        <f t="shared" si="5"/>
        <v>4.3200785468826705E-2</v>
      </c>
      <c r="AB36" s="151">
        <v>709</v>
      </c>
      <c r="AC36" s="174">
        <v>57</v>
      </c>
      <c r="AD36" s="171">
        <f t="shared" si="14"/>
        <v>0.10363636363636364</v>
      </c>
      <c r="AE36" s="173">
        <f t="shared" si="6"/>
        <v>8.0394922425952045E-2</v>
      </c>
      <c r="AF36" s="151">
        <f t="shared" si="15"/>
        <v>22707</v>
      </c>
      <c r="AG36" s="174">
        <f t="shared" si="16"/>
        <v>550</v>
      </c>
      <c r="AH36" s="171">
        <f t="shared" si="17"/>
        <v>2.430939226519337E-2</v>
      </c>
      <c r="AI36" s="173">
        <f t="shared" si="7"/>
        <v>2.4221605672259654E-2</v>
      </c>
      <c r="AL36" s="181">
        <f t="shared" si="8"/>
        <v>1.0342541436464089E-2</v>
      </c>
      <c r="AM36" s="240">
        <v>0</v>
      </c>
    </row>
    <row r="37" spans="1:39">
      <c r="A37" s="105"/>
      <c r="B37" s="169">
        <v>33</v>
      </c>
      <c r="C37" s="102" t="s">
        <v>43</v>
      </c>
      <c r="D37" s="149">
        <v>19</v>
      </c>
      <c r="E37" s="170">
        <v>1</v>
      </c>
      <c r="F37" s="171">
        <f t="shared" si="9"/>
        <v>7.1942446043165471E-3</v>
      </c>
      <c r="G37" s="173">
        <f t="shared" ref="G37:G68" si="21">IFERROR(E37/D37,0)</f>
        <v>5.2631578947368418E-2</v>
      </c>
      <c r="H37" s="149">
        <v>75</v>
      </c>
      <c r="I37" s="170">
        <v>5</v>
      </c>
      <c r="J37" s="171">
        <f t="shared" si="18"/>
        <v>3.5971223021582732E-2</v>
      </c>
      <c r="K37" s="173">
        <f t="shared" ref="K37:K68" si="22">IFERROR(I37/H37,0)</f>
        <v>6.6666666666666666E-2</v>
      </c>
      <c r="L37" s="149">
        <v>2533</v>
      </c>
      <c r="M37" s="170">
        <v>21</v>
      </c>
      <c r="N37" s="171">
        <f t="shared" si="10"/>
        <v>0.15107913669064749</v>
      </c>
      <c r="O37" s="173">
        <f t="shared" ref="O37:O68" si="23">IFERROR(M37/L37,0)</f>
        <v>8.2905645479668371E-3</v>
      </c>
      <c r="P37" s="149">
        <v>1847</v>
      </c>
      <c r="Q37" s="170">
        <v>37</v>
      </c>
      <c r="R37" s="171">
        <f t="shared" si="11"/>
        <v>0.26618705035971224</v>
      </c>
      <c r="S37" s="173">
        <f t="shared" ref="S37:S68" si="24">IFERROR(Q37/P37,0)</f>
        <v>2.0032485110990796E-2</v>
      </c>
      <c r="T37" s="149">
        <v>1142</v>
      </c>
      <c r="U37" s="170">
        <v>35</v>
      </c>
      <c r="V37" s="171">
        <f t="shared" si="12"/>
        <v>0.25179856115107913</v>
      </c>
      <c r="W37" s="173">
        <f t="shared" ref="W37:W68" si="25">IFERROR(U37/T37,0)</f>
        <v>3.0647985989492119E-2</v>
      </c>
      <c r="X37" s="149">
        <v>544</v>
      </c>
      <c r="Y37" s="170">
        <v>27</v>
      </c>
      <c r="Z37" s="171">
        <f t="shared" si="13"/>
        <v>0.19424460431654678</v>
      </c>
      <c r="AA37" s="173">
        <f t="shared" ref="AA37:AA68" si="26">IFERROR(Y37/X37,0)</f>
        <v>4.9632352941176468E-2</v>
      </c>
      <c r="AB37" s="149">
        <v>210</v>
      </c>
      <c r="AC37" s="170">
        <v>13</v>
      </c>
      <c r="AD37" s="171">
        <f t="shared" si="14"/>
        <v>9.3525179856115109E-2</v>
      </c>
      <c r="AE37" s="173">
        <f t="shared" ref="AE37:AE68" si="27">IFERROR(AC37/AB37,0)</f>
        <v>6.1904761904761907E-2</v>
      </c>
      <c r="AF37" s="149">
        <f t="shared" si="15"/>
        <v>6370</v>
      </c>
      <c r="AG37" s="170">
        <f t="shared" ref="AG37:AG42" si="28">SUM(E37,I37,M37,Q37,U37,Y37,AC37)</f>
        <v>139</v>
      </c>
      <c r="AH37" s="171">
        <f t="shared" si="17"/>
        <v>6.1436464088397789E-3</v>
      </c>
      <c r="AI37" s="173">
        <f t="shared" ref="AI37:AI68" si="29">IFERROR(AG37/AF37,0)</f>
        <v>2.1821036106750392E-2</v>
      </c>
      <c r="AL37" s="181">
        <f t="shared" ref="AL37:AL68" si="30">$F$79</f>
        <v>1.0342541436464089E-2</v>
      </c>
      <c r="AM37" s="240">
        <v>0</v>
      </c>
    </row>
    <row r="38" spans="1:39">
      <c r="A38" s="105"/>
      <c r="B38" s="169">
        <v>34</v>
      </c>
      <c r="C38" s="102" t="s">
        <v>45</v>
      </c>
      <c r="D38" s="149">
        <v>137</v>
      </c>
      <c r="E38" s="170">
        <v>8</v>
      </c>
      <c r="F38" s="171">
        <f t="shared" si="9"/>
        <v>8.1053698074974676E-3</v>
      </c>
      <c r="G38" s="173">
        <f t="shared" si="21"/>
        <v>5.8394160583941604E-2</v>
      </c>
      <c r="H38" s="149">
        <v>282</v>
      </c>
      <c r="I38" s="170">
        <v>20</v>
      </c>
      <c r="J38" s="171">
        <f t="shared" si="18"/>
        <v>2.0263424518743668E-2</v>
      </c>
      <c r="K38" s="173">
        <f t="shared" si="22"/>
        <v>7.0921985815602842E-2</v>
      </c>
      <c r="L38" s="149">
        <v>10633</v>
      </c>
      <c r="M38" s="170">
        <v>157</v>
      </c>
      <c r="N38" s="171">
        <f t="shared" si="10"/>
        <v>0.15906788247213779</v>
      </c>
      <c r="O38" s="173">
        <f t="shared" si="23"/>
        <v>1.4765353145866642E-2</v>
      </c>
      <c r="P38" s="149">
        <v>8633</v>
      </c>
      <c r="Q38" s="170">
        <v>247</v>
      </c>
      <c r="R38" s="171">
        <f t="shared" si="11"/>
        <v>0.25025329280648428</v>
      </c>
      <c r="S38" s="173">
        <f t="shared" si="24"/>
        <v>2.8611143287385614E-2</v>
      </c>
      <c r="T38" s="149">
        <v>5701</v>
      </c>
      <c r="U38" s="170">
        <v>275</v>
      </c>
      <c r="V38" s="171">
        <f t="shared" si="12"/>
        <v>0.2786220871327254</v>
      </c>
      <c r="W38" s="173">
        <f t="shared" si="25"/>
        <v>4.8237151376951413E-2</v>
      </c>
      <c r="X38" s="149">
        <v>2705</v>
      </c>
      <c r="Y38" s="170">
        <v>196</v>
      </c>
      <c r="Z38" s="171">
        <f t="shared" si="13"/>
        <v>0.19858156028368795</v>
      </c>
      <c r="AA38" s="173">
        <f t="shared" si="26"/>
        <v>7.2458410351201485E-2</v>
      </c>
      <c r="AB38" s="149">
        <v>940</v>
      </c>
      <c r="AC38" s="170">
        <v>84</v>
      </c>
      <c r="AD38" s="171">
        <f t="shared" si="14"/>
        <v>8.5106382978723402E-2</v>
      </c>
      <c r="AE38" s="173">
        <f t="shared" si="27"/>
        <v>8.9361702127659579E-2</v>
      </c>
      <c r="AF38" s="149">
        <f t="shared" si="15"/>
        <v>29031</v>
      </c>
      <c r="AG38" s="170">
        <f t="shared" si="28"/>
        <v>987</v>
      </c>
      <c r="AH38" s="171">
        <f t="shared" si="17"/>
        <v>4.3624309392265193E-2</v>
      </c>
      <c r="AI38" s="173">
        <f t="shared" si="29"/>
        <v>3.3998139919396507E-2</v>
      </c>
      <c r="AL38" s="181">
        <f t="shared" si="30"/>
        <v>1.0342541436464089E-2</v>
      </c>
      <c r="AM38" s="240">
        <v>0</v>
      </c>
    </row>
    <row r="39" spans="1:39">
      <c r="A39" s="105"/>
      <c r="B39" s="169">
        <v>35</v>
      </c>
      <c r="C39" s="102" t="s">
        <v>2</v>
      </c>
      <c r="D39" s="149">
        <v>29</v>
      </c>
      <c r="E39" s="170">
        <v>3</v>
      </c>
      <c r="F39" s="171">
        <f t="shared" si="9"/>
        <v>3.5756853396901071E-3</v>
      </c>
      <c r="G39" s="173">
        <f t="shared" si="21"/>
        <v>0.10344827586206896</v>
      </c>
      <c r="H39" s="149">
        <v>62</v>
      </c>
      <c r="I39" s="170">
        <v>6</v>
      </c>
      <c r="J39" s="171">
        <f t="shared" si="18"/>
        <v>7.1513706793802142E-3</v>
      </c>
      <c r="K39" s="173">
        <f t="shared" si="22"/>
        <v>9.6774193548387094E-2</v>
      </c>
      <c r="L39" s="149">
        <v>20902</v>
      </c>
      <c r="M39" s="170">
        <v>148</v>
      </c>
      <c r="N39" s="171">
        <f t="shared" si="10"/>
        <v>0.17640047675804529</v>
      </c>
      <c r="O39" s="173">
        <f t="shared" si="23"/>
        <v>7.0806621375944885E-3</v>
      </c>
      <c r="P39" s="149">
        <v>17872</v>
      </c>
      <c r="Q39" s="170">
        <v>194</v>
      </c>
      <c r="R39" s="171">
        <f t="shared" si="11"/>
        <v>0.23122765196662692</v>
      </c>
      <c r="S39" s="173">
        <f t="shared" si="24"/>
        <v>1.0854968666069829E-2</v>
      </c>
      <c r="T39" s="149">
        <v>12277</v>
      </c>
      <c r="U39" s="170">
        <v>223</v>
      </c>
      <c r="V39" s="171">
        <f t="shared" si="12"/>
        <v>0.26579261025029799</v>
      </c>
      <c r="W39" s="173">
        <f t="shared" si="25"/>
        <v>1.8164046591186773E-2</v>
      </c>
      <c r="X39" s="149">
        <v>5585</v>
      </c>
      <c r="Y39" s="170">
        <v>188</v>
      </c>
      <c r="Z39" s="171">
        <f t="shared" si="13"/>
        <v>0.22407628128724671</v>
      </c>
      <c r="AA39" s="173">
        <f t="shared" si="26"/>
        <v>3.3661593554162934E-2</v>
      </c>
      <c r="AB39" s="149">
        <v>1995</v>
      </c>
      <c r="AC39" s="170">
        <v>77</v>
      </c>
      <c r="AD39" s="171">
        <f t="shared" si="14"/>
        <v>9.1775923718712751E-2</v>
      </c>
      <c r="AE39" s="173">
        <f t="shared" si="27"/>
        <v>3.8596491228070177E-2</v>
      </c>
      <c r="AF39" s="149">
        <f t="shared" si="15"/>
        <v>58722</v>
      </c>
      <c r="AG39" s="170">
        <f t="shared" si="28"/>
        <v>839</v>
      </c>
      <c r="AH39" s="171">
        <f t="shared" si="17"/>
        <v>3.7082872928176795E-2</v>
      </c>
      <c r="AI39" s="173">
        <f t="shared" si="29"/>
        <v>1.4287660502026497E-2</v>
      </c>
      <c r="AL39" s="181">
        <f t="shared" si="30"/>
        <v>1.0342541436464089E-2</v>
      </c>
      <c r="AM39" s="240">
        <v>0</v>
      </c>
    </row>
    <row r="40" spans="1:39">
      <c r="A40" s="105"/>
      <c r="B40" s="169">
        <v>36</v>
      </c>
      <c r="C40" s="102" t="s">
        <v>3</v>
      </c>
      <c r="D40" s="149">
        <v>31</v>
      </c>
      <c r="E40" s="170">
        <v>3</v>
      </c>
      <c r="F40" s="171">
        <f t="shared" si="9"/>
        <v>1.2396694214876033E-2</v>
      </c>
      <c r="G40" s="173">
        <f t="shared" si="21"/>
        <v>9.6774193548387094E-2</v>
      </c>
      <c r="H40" s="149">
        <v>54</v>
      </c>
      <c r="I40" s="170">
        <v>3</v>
      </c>
      <c r="J40" s="171">
        <f t="shared" si="18"/>
        <v>1.2396694214876033E-2</v>
      </c>
      <c r="K40" s="173">
        <f t="shared" si="22"/>
        <v>5.5555555555555552E-2</v>
      </c>
      <c r="L40" s="149">
        <v>5661</v>
      </c>
      <c r="M40" s="170">
        <v>31</v>
      </c>
      <c r="N40" s="171">
        <f t="shared" si="10"/>
        <v>0.128099173553719</v>
      </c>
      <c r="O40" s="173">
        <f t="shared" si="23"/>
        <v>5.4760642995937111E-3</v>
      </c>
      <c r="P40" s="149">
        <v>4770</v>
      </c>
      <c r="Q40" s="170">
        <v>62</v>
      </c>
      <c r="R40" s="171">
        <f t="shared" si="11"/>
        <v>0.256198347107438</v>
      </c>
      <c r="S40" s="173">
        <f t="shared" si="24"/>
        <v>1.29979035639413E-2</v>
      </c>
      <c r="T40" s="149">
        <v>3332</v>
      </c>
      <c r="U40" s="170">
        <v>57</v>
      </c>
      <c r="V40" s="171">
        <f t="shared" si="12"/>
        <v>0.23553719008264462</v>
      </c>
      <c r="W40" s="173">
        <f t="shared" si="25"/>
        <v>1.7106842737094837E-2</v>
      </c>
      <c r="X40" s="149">
        <v>1716</v>
      </c>
      <c r="Y40" s="170">
        <v>55</v>
      </c>
      <c r="Z40" s="171">
        <f t="shared" si="13"/>
        <v>0.22727272727272727</v>
      </c>
      <c r="AA40" s="173">
        <f t="shared" si="26"/>
        <v>3.2051282051282048E-2</v>
      </c>
      <c r="AB40" s="149">
        <v>672</v>
      </c>
      <c r="AC40" s="170">
        <v>31</v>
      </c>
      <c r="AD40" s="171">
        <f t="shared" si="14"/>
        <v>0.128099173553719</v>
      </c>
      <c r="AE40" s="173">
        <f t="shared" si="27"/>
        <v>4.6130952380952384E-2</v>
      </c>
      <c r="AF40" s="149">
        <f t="shared" si="15"/>
        <v>16236</v>
      </c>
      <c r="AG40" s="170">
        <f t="shared" si="28"/>
        <v>242</v>
      </c>
      <c r="AH40" s="171">
        <f t="shared" si="17"/>
        <v>1.0696132596685082E-2</v>
      </c>
      <c r="AI40" s="173">
        <f t="shared" si="29"/>
        <v>1.4905149051490514E-2</v>
      </c>
      <c r="AL40" s="181">
        <f t="shared" si="30"/>
        <v>1.0342541436464089E-2</v>
      </c>
      <c r="AM40" s="240">
        <v>0</v>
      </c>
    </row>
    <row r="41" spans="1:39">
      <c r="A41" s="105"/>
      <c r="B41" s="169">
        <v>37</v>
      </c>
      <c r="C41" s="102" t="s">
        <v>4</v>
      </c>
      <c r="D41" s="150">
        <v>28</v>
      </c>
      <c r="E41" s="153">
        <v>0</v>
      </c>
      <c r="F41" s="171">
        <f t="shared" si="9"/>
        <v>0</v>
      </c>
      <c r="G41" s="173">
        <f t="shared" si="21"/>
        <v>0</v>
      </c>
      <c r="H41" s="150">
        <v>134</v>
      </c>
      <c r="I41" s="153">
        <v>11</v>
      </c>
      <c r="J41" s="171">
        <f t="shared" si="18"/>
        <v>1.7460317460317461E-2</v>
      </c>
      <c r="K41" s="173">
        <f t="shared" si="22"/>
        <v>8.2089552238805971E-2</v>
      </c>
      <c r="L41" s="150">
        <v>17728</v>
      </c>
      <c r="M41" s="153">
        <v>120</v>
      </c>
      <c r="N41" s="171">
        <f t="shared" si="10"/>
        <v>0.19047619047619047</v>
      </c>
      <c r="O41" s="173">
        <f t="shared" si="23"/>
        <v>6.7689530685920577E-3</v>
      </c>
      <c r="P41" s="150">
        <v>14661</v>
      </c>
      <c r="Q41" s="153">
        <v>136</v>
      </c>
      <c r="R41" s="171">
        <f t="shared" si="11"/>
        <v>0.21587301587301588</v>
      </c>
      <c r="S41" s="173">
        <f t="shared" si="24"/>
        <v>9.2763113020939911E-3</v>
      </c>
      <c r="T41" s="150">
        <v>10281</v>
      </c>
      <c r="U41" s="153">
        <v>179</v>
      </c>
      <c r="V41" s="171">
        <f t="shared" si="12"/>
        <v>0.28412698412698412</v>
      </c>
      <c r="W41" s="173">
        <f t="shared" si="25"/>
        <v>1.7410757708394124E-2</v>
      </c>
      <c r="X41" s="150">
        <v>4608</v>
      </c>
      <c r="Y41" s="153">
        <v>121</v>
      </c>
      <c r="Z41" s="171">
        <f t="shared" si="13"/>
        <v>0.19206349206349208</v>
      </c>
      <c r="AA41" s="173">
        <f t="shared" si="26"/>
        <v>2.6258680555555556E-2</v>
      </c>
      <c r="AB41" s="150">
        <v>1781</v>
      </c>
      <c r="AC41" s="153">
        <v>63</v>
      </c>
      <c r="AD41" s="171">
        <f t="shared" si="14"/>
        <v>0.1</v>
      </c>
      <c r="AE41" s="173">
        <f t="shared" si="27"/>
        <v>3.5373385738349243E-2</v>
      </c>
      <c r="AF41" s="150">
        <f t="shared" si="15"/>
        <v>49221</v>
      </c>
      <c r="AG41" s="153">
        <f t="shared" si="28"/>
        <v>630</v>
      </c>
      <c r="AH41" s="171">
        <f t="shared" si="17"/>
        <v>2.7845303867403314E-2</v>
      </c>
      <c r="AI41" s="173">
        <f t="shared" si="29"/>
        <v>1.2799414883891021E-2</v>
      </c>
      <c r="AL41" s="181">
        <f t="shared" si="30"/>
        <v>1.0342541436464089E-2</v>
      </c>
      <c r="AM41" s="240">
        <v>0</v>
      </c>
    </row>
    <row r="42" spans="1:39">
      <c r="A42" s="105"/>
      <c r="B42" s="169">
        <v>38</v>
      </c>
      <c r="C42" s="164" t="s">
        <v>46</v>
      </c>
      <c r="D42" s="198">
        <v>27</v>
      </c>
      <c r="E42" s="174">
        <v>3</v>
      </c>
      <c r="F42" s="171">
        <f t="shared" si="9"/>
        <v>1.2096774193548387E-2</v>
      </c>
      <c r="G42" s="173">
        <f t="shared" si="21"/>
        <v>0.1111111111111111</v>
      </c>
      <c r="H42" s="198">
        <v>61</v>
      </c>
      <c r="I42" s="174">
        <v>5</v>
      </c>
      <c r="J42" s="171">
        <f t="shared" si="18"/>
        <v>2.0161290322580645E-2</v>
      </c>
      <c r="K42" s="173">
        <f t="shared" si="22"/>
        <v>8.1967213114754092E-2</v>
      </c>
      <c r="L42" s="198">
        <v>3883</v>
      </c>
      <c r="M42" s="174">
        <v>39</v>
      </c>
      <c r="N42" s="171">
        <f t="shared" si="10"/>
        <v>0.15725806451612903</v>
      </c>
      <c r="O42" s="173">
        <f t="shared" si="23"/>
        <v>1.0043780582024209E-2</v>
      </c>
      <c r="P42" s="198">
        <v>3093</v>
      </c>
      <c r="Q42" s="174">
        <v>62</v>
      </c>
      <c r="R42" s="171">
        <f t="shared" si="11"/>
        <v>0.25</v>
      </c>
      <c r="S42" s="173">
        <f t="shared" si="24"/>
        <v>2.0045263498221791E-2</v>
      </c>
      <c r="T42" s="198">
        <v>2080</v>
      </c>
      <c r="U42" s="174">
        <v>66</v>
      </c>
      <c r="V42" s="171">
        <f t="shared" si="12"/>
        <v>0.2661290322580645</v>
      </c>
      <c r="W42" s="173">
        <f t="shared" si="25"/>
        <v>3.1730769230769229E-2</v>
      </c>
      <c r="X42" s="198">
        <v>950</v>
      </c>
      <c r="Y42" s="174">
        <v>54</v>
      </c>
      <c r="Z42" s="171">
        <f t="shared" si="13"/>
        <v>0.21774193548387097</v>
      </c>
      <c r="AA42" s="173">
        <f t="shared" si="26"/>
        <v>5.6842105263157895E-2</v>
      </c>
      <c r="AB42" s="198">
        <v>347</v>
      </c>
      <c r="AC42" s="174">
        <v>19</v>
      </c>
      <c r="AD42" s="171">
        <f t="shared" si="14"/>
        <v>7.6612903225806453E-2</v>
      </c>
      <c r="AE42" s="173">
        <f t="shared" si="27"/>
        <v>5.4755043227665709E-2</v>
      </c>
      <c r="AF42" s="198">
        <f t="shared" si="15"/>
        <v>10441</v>
      </c>
      <c r="AG42" s="174">
        <f t="shared" si="28"/>
        <v>248</v>
      </c>
      <c r="AH42" s="171">
        <f t="shared" si="17"/>
        <v>1.0961325966850829E-2</v>
      </c>
      <c r="AI42" s="173">
        <f t="shared" si="29"/>
        <v>2.375251412699933E-2</v>
      </c>
      <c r="AL42" s="181">
        <f t="shared" si="30"/>
        <v>1.0342541436464089E-2</v>
      </c>
      <c r="AM42" s="240">
        <v>0</v>
      </c>
    </row>
    <row r="43" spans="1:39">
      <c r="A43" s="105"/>
      <c r="B43" s="169">
        <v>39</v>
      </c>
      <c r="C43" s="164" t="s">
        <v>9</v>
      </c>
      <c r="D43" s="199">
        <v>55</v>
      </c>
      <c r="E43" s="170">
        <v>1</v>
      </c>
      <c r="F43" s="171">
        <f t="shared" si="9"/>
        <v>1.152073732718894E-3</v>
      </c>
      <c r="G43" s="173">
        <f t="shared" si="21"/>
        <v>1.8181818181818181E-2</v>
      </c>
      <c r="H43" s="199">
        <v>163</v>
      </c>
      <c r="I43" s="170">
        <v>11</v>
      </c>
      <c r="J43" s="171">
        <f t="shared" si="18"/>
        <v>1.2672811059907835E-2</v>
      </c>
      <c r="K43" s="173">
        <f t="shared" si="22"/>
        <v>6.7484662576687116E-2</v>
      </c>
      <c r="L43" s="199">
        <v>22461</v>
      </c>
      <c r="M43" s="170">
        <v>187</v>
      </c>
      <c r="N43" s="171">
        <f t="shared" si="10"/>
        <v>0.21543778801843319</v>
      </c>
      <c r="O43" s="173">
        <f t="shared" si="23"/>
        <v>8.3255420506655985E-3</v>
      </c>
      <c r="P43" s="199">
        <v>17726</v>
      </c>
      <c r="Q43" s="170">
        <v>226</v>
      </c>
      <c r="R43" s="171">
        <f t="shared" si="11"/>
        <v>0.26036866359447003</v>
      </c>
      <c r="S43" s="173">
        <f t="shared" si="24"/>
        <v>1.2749633307006658E-2</v>
      </c>
      <c r="T43" s="199">
        <v>11111</v>
      </c>
      <c r="U43" s="170">
        <v>217</v>
      </c>
      <c r="V43" s="171">
        <f t="shared" si="12"/>
        <v>0.25</v>
      </c>
      <c r="W43" s="173">
        <f t="shared" si="25"/>
        <v>1.9530195301953018E-2</v>
      </c>
      <c r="X43" s="199">
        <v>5177</v>
      </c>
      <c r="Y43" s="170">
        <v>154</v>
      </c>
      <c r="Z43" s="171">
        <f t="shared" si="13"/>
        <v>0.17741935483870969</v>
      </c>
      <c r="AA43" s="173">
        <f t="shared" si="26"/>
        <v>2.9746957697508208E-2</v>
      </c>
      <c r="AB43" s="199">
        <v>1806</v>
      </c>
      <c r="AC43" s="170">
        <v>72</v>
      </c>
      <c r="AD43" s="171">
        <f t="shared" si="14"/>
        <v>8.294930875576037E-2</v>
      </c>
      <c r="AE43" s="173">
        <f t="shared" si="27"/>
        <v>3.9867109634551492E-2</v>
      </c>
      <c r="AF43" s="199">
        <f t="shared" si="15"/>
        <v>58499</v>
      </c>
      <c r="AG43" s="170">
        <f t="shared" si="16"/>
        <v>868</v>
      </c>
      <c r="AH43" s="171">
        <f t="shared" si="17"/>
        <v>3.8364640883977903E-2</v>
      </c>
      <c r="AI43" s="173">
        <f t="shared" si="29"/>
        <v>1.4837860476247458E-2</v>
      </c>
      <c r="AL43" s="181">
        <f t="shared" si="30"/>
        <v>1.0342541436464089E-2</v>
      </c>
      <c r="AM43" s="240">
        <v>0</v>
      </c>
    </row>
    <row r="44" spans="1:39">
      <c r="A44" s="105"/>
      <c r="B44" s="169">
        <v>40</v>
      </c>
      <c r="C44" s="164" t="s">
        <v>47</v>
      </c>
      <c r="D44" s="199">
        <v>72</v>
      </c>
      <c r="E44" s="170">
        <v>11</v>
      </c>
      <c r="F44" s="171">
        <f t="shared" si="9"/>
        <v>2.3965141612200435E-2</v>
      </c>
      <c r="G44" s="173">
        <f t="shared" si="21"/>
        <v>0.15277777777777779</v>
      </c>
      <c r="H44" s="199">
        <v>157</v>
      </c>
      <c r="I44" s="170">
        <v>18</v>
      </c>
      <c r="J44" s="171">
        <f t="shared" si="18"/>
        <v>3.9215686274509803E-2</v>
      </c>
      <c r="K44" s="173">
        <f t="shared" si="22"/>
        <v>0.11464968152866242</v>
      </c>
      <c r="L44" s="199">
        <v>4692</v>
      </c>
      <c r="M44" s="170">
        <v>82</v>
      </c>
      <c r="N44" s="171">
        <f t="shared" si="10"/>
        <v>0.1786492374727669</v>
      </c>
      <c r="O44" s="173">
        <f t="shared" si="23"/>
        <v>1.7476555839727195E-2</v>
      </c>
      <c r="P44" s="199">
        <v>3771</v>
      </c>
      <c r="Q44" s="170">
        <v>113</v>
      </c>
      <c r="R44" s="171">
        <f t="shared" si="11"/>
        <v>0.24618736383442266</v>
      </c>
      <c r="S44" s="173">
        <f t="shared" si="24"/>
        <v>2.9965526385574117E-2</v>
      </c>
      <c r="T44" s="199">
        <v>2611</v>
      </c>
      <c r="U44" s="170">
        <v>134</v>
      </c>
      <c r="V44" s="171">
        <f t="shared" si="12"/>
        <v>0.29193899782135074</v>
      </c>
      <c r="W44" s="173">
        <f t="shared" si="25"/>
        <v>5.1321332822673309E-2</v>
      </c>
      <c r="X44" s="199">
        <v>1168</v>
      </c>
      <c r="Y44" s="170">
        <v>75</v>
      </c>
      <c r="Z44" s="171">
        <f t="shared" si="13"/>
        <v>0.16339869281045752</v>
      </c>
      <c r="AA44" s="173">
        <f t="shared" si="26"/>
        <v>6.4212328767123295E-2</v>
      </c>
      <c r="AB44" s="199">
        <v>382</v>
      </c>
      <c r="AC44" s="170">
        <v>26</v>
      </c>
      <c r="AD44" s="171">
        <f t="shared" si="14"/>
        <v>5.6644880174291937E-2</v>
      </c>
      <c r="AE44" s="173">
        <f t="shared" si="27"/>
        <v>6.8062827225130892E-2</v>
      </c>
      <c r="AF44" s="199">
        <f t="shared" si="15"/>
        <v>12853</v>
      </c>
      <c r="AG44" s="170">
        <f t="shared" si="16"/>
        <v>459</v>
      </c>
      <c r="AH44" s="171">
        <f t="shared" si="17"/>
        <v>2.0287292817679558E-2</v>
      </c>
      <c r="AI44" s="173">
        <f t="shared" si="29"/>
        <v>3.5711507041157706E-2</v>
      </c>
      <c r="AL44" s="181">
        <f t="shared" si="30"/>
        <v>1.0342541436464089E-2</v>
      </c>
      <c r="AM44" s="240">
        <v>0</v>
      </c>
    </row>
    <row r="45" spans="1:39">
      <c r="A45" s="105"/>
      <c r="B45" s="169">
        <v>41</v>
      </c>
      <c r="C45" s="164" t="s">
        <v>14</v>
      </c>
      <c r="D45" s="199">
        <v>23</v>
      </c>
      <c r="E45" s="170">
        <v>2</v>
      </c>
      <c r="F45" s="171">
        <f t="shared" si="9"/>
        <v>8.1967213114754103E-3</v>
      </c>
      <c r="G45" s="173">
        <f t="shared" si="21"/>
        <v>8.6956521739130432E-2</v>
      </c>
      <c r="H45" s="199">
        <v>137</v>
      </c>
      <c r="I45" s="170">
        <v>5</v>
      </c>
      <c r="J45" s="171">
        <f t="shared" si="18"/>
        <v>2.0491803278688523E-2</v>
      </c>
      <c r="K45" s="173">
        <f t="shared" si="22"/>
        <v>3.6496350364963501E-2</v>
      </c>
      <c r="L45" s="199">
        <v>8642</v>
      </c>
      <c r="M45" s="170">
        <v>59</v>
      </c>
      <c r="N45" s="171">
        <f t="shared" si="10"/>
        <v>0.24180327868852458</v>
      </c>
      <c r="O45" s="173">
        <f t="shared" si="23"/>
        <v>6.8271233510761396E-3</v>
      </c>
      <c r="P45" s="199">
        <v>7476</v>
      </c>
      <c r="Q45" s="170">
        <v>62</v>
      </c>
      <c r="R45" s="171">
        <f t="shared" si="11"/>
        <v>0.25409836065573771</v>
      </c>
      <c r="S45" s="173">
        <f t="shared" si="24"/>
        <v>8.2932049224184057E-3</v>
      </c>
      <c r="T45" s="199">
        <v>4572</v>
      </c>
      <c r="U45" s="170">
        <v>58</v>
      </c>
      <c r="V45" s="171">
        <f t="shared" si="12"/>
        <v>0.23770491803278687</v>
      </c>
      <c r="W45" s="173">
        <f t="shared" si="25"/>
        <v>1.2685914260717411E-2</v>
      </c>
      <c r="X45" s="199">
        <v>1956</v>
      </c>
      <c r="Y45" s="170">
        <v>45</v>
      </c>
      <c r="Z45" s="171">
        <f t="shared" si="13"/>
        <v>0.18442622950819673</v>
      </c>
      <c r="AA45" s="173">
        <f t="shared" si="26"/>
        <v>2.3006134969325152E-2</v>
      </c>
      <c r="AB45" s="199">
        <v>686</v>
      </c>
      <c r="AC45" s="170">
        <v>13</v>
      </c>
      <c r="AD45" s="171">
        <f t="shared" si="14"/>
        <v>5.3278688524590161E-2</v>
      </c>
      <c r="AE45" s="173">
        <f t="shared" si="27"/>
        <v>1.8950437317784258E-2</v>
      </c>
      <c r="AF45" s="199">
        <f t="shared" si="15"/>
        <v>23492</v>
      </c>
      <c r="AG45" s="170">
        <f t="shared" si="16"/>
        <v>244</v>
      </c>
      <c r="AH45" s="171">
        <f t="shared" si="17"/>
        <v>1.0784530386740331E-2</v>
      </c>
      <c r="AI45" s="173">
        <f t="shared" si="29"/>
        <v>1.0386514558147455E-2</v>
      </c>
      <c r="AL45" s="181">
        <f t="shared" si="30"/>
        <v>1.0342541436464089E-2</v>
      </c>
      <c r="AM45" s="240">
        <v>0</v>
      </c>
    </row>
    <row r="46" spans="1:39">
      <c r="A46" s="105"/>
      <c r="B46" s="169">
        <v>42</v>
      </c>
      <c r="C46" s="164" t="s">
        <v>15</v>
      </c>
      <c r="D46" s="199">
        <v>148</v>
      </c>
      <c r="E46" s="170">
        <v>10</v>
      </c>
      <c r="F46" s="171">
        <f t="shared" si="9"/>
        <v>1.1876484560570071E-2</v>
      </c>
      <c r="G46" s="173">
        <f t="shared" si="21"/>
        <v>6.7567567567567571E-2</v>
      </c>
      <c r="H46" s="199">
        <v>406</v>
      </c>
      <c r="I46" s="170">
        <v>24</v>
      </c>
      <c r="J46" s="171">
        <f t="shared" si="18"/>
        <v>2.8503562945368172E-2</v>
      </c>
      <c r="K46" s="173">
        <f t="shared" si="22"/>
        <v>5.9113300492610835E-2</v>
      </c>
      <c r="L46" s="199">
        <v>24220</v>
      </c>
      <c r="M46" s="170">
        <v>157</v>
      </c>
      <c r="N46" s="171">
        <f t="shared" si="10"/>
        <v>0.18646080760095013</v>
      </c>
      <c r="O46" s="173">
        <f t="shared" si="23"/>
        <v>6.4822460776218001E-3</v>
      </c>
      <c r="P46" s="199">
        <v>17866</v>
      </c>
      <c r="Q46" s="170">
        <v>193</v>
      </c>
      <c r="R46" s="171">
        <f t="shared" si="11"/>
        <v>0.22921615201900236</v>
      </c>
      <c r="S46" s="173">
        <f t="shared" si="24"/>
        <v>1.0802641889622747E-2</v>
      </c>
      <c r="T46" s="199">
        <v>11043</v>
      </c>
      <c r="U46" s="170">
        <v>226</v>
      </c>
      <c r="V46" s="171">
        <f t="shared" si="12"/>
        <v>0.26840855106888362</v>
      </c>
      <c r="W46" s="173">
        <f t="shared" si="25"/>
        <v>2.0465453228289413E-2</v>
      </c>
      <c r="X46" s="199">
        <v>5063</v>
      </c>
      <c r="Y46" s="170">
        <v>152</v>
      </c>
      <c r="Z46" s="171">
        <f t="shared" si="13"/>
        <v>0.18052256532066507</v>
      </c>
      <c r="AA46" s="173">
        <f t="shared" si="26"/>
        <v>3.0021726249259334E-2</v>
      </c>
      <c r="AB46" s="199">
        <v>1904</v>
      </c>
      <c r="AC46" s="170">
        <v>80</v>
      </c>
      <c r="AD46" s="171">
        <f t="shared" si="14"/>
        <v>9.5011876484560567E-2</v>
      </c>
      <c r="AE46" s="173">
        <f t="shared" si="27"/>
        <v>4.2016806722689079E-2</v>
      </c>
      <c r="AF46" s="199">
        <f t="shared" si="15"/>
        <v>60650</v>
      </c>
      <c r="AG46" s="170">
        <f t="shared" si="16"/>
        <v>842</v>
      </c>
      <c r="AH46" s="171">
        <f t="shared" si="17"/>
        <v>3.7215469613259666E-2</v>
      </c>
      <c r="AI46" s="173">
        <f t="shared" si="29"/>
        <v>1.3882934872217641E-2</v>
      </c>
      <c r="AL46" s="181">
        <f t="shared" si="30"/>
        <v>1.0342541436464089E-2</v>
      </c>
      <c r="AM46" s="240">
        <v>0</v>
      </c>
    </row>
    <row r="47" spans="1:39">
      <c r="A47" s="105"/>
      <c r="B47" s="169">
        <v>43</v>
      </c>
      <c r="C47" s="164" t="s">
        <v>10</v>
      </c>
      <c r="D47" s="200">
        <v>91</v>
      </c>
      <c r="E47" s="153">
        <v>10</v>
      </c>
      <c r="F47" s="171">
        <f t="shared" si="9"/>
        <v>1.282051282051282E-2</v>
      </c>
      <c r="G47" s="173">
        <f t="shared" si="21"/>
        <v>0.10989010989010989</v>
      </c>
      <c r="H47" s="200">
        <v>239</v>
      </c>
      <c r="I47" s="153">
        <v>26</v>
      </c>
      <c r="J47" s="171">
        <f t="shared" si="18"/>
        <v>3.3333333333333333E-2</v>
      </c>
      <c r="K47" s="173">
        <f t="shared" si="22"/>
        <v>0.10878661087866109</v>
      </c>
      <c r="L47" s="200">
        <v>14438</v>
      </c>
      <c r="M47" s="153">
        <v>142</v>
      </c>
      <c r="N47" s="171">
        <f t="shared" si="10"/>
        <v>0.18205128205128204</v>
      </c>
      <c r="O47" s="173">
        <f t="shared" si="23"/>
        <v>9.835157223992242E-3</v>
      </c>
      <c r="P47" s="200">
        <v>10895</v>
      </c>
      <c r="Q47" s="153">
        <v>172</v>
      </c>
      <c r="R47" s="171">
        <f t="shared" si="11"/>
        <v>0.22051282051282051</v>
      </c>
      <c r="S47" s="173">
        <f t="shared" si="24"/>
        <v>1.5787058283616338E-2</v>
      </c>
      <c r="T47" s="200">
        <v>6981</v>
      </c>
      <c r="U47" s="153">
        <v>204</v>
      </c>
      <c r="V47" s="171">
        <f t="shared" si="12"/>
        <v>0.26153846153846155</v>
      </c>
      <c r="W47" s="173">
        <f t="shared" si="25"/>
        <v>2.922217447357112E-2</v>
      </c>
      <c r="X47" s="200">
        <v>3285</v>
      </c>
      <c r="Y47" s="153">
        <v>150</v>
      </c>
      <c r="Z47" s="171">
        <f t="shared" si="13"/>
        <v>0.19230769230769232</v>
      </c>
      <c r="AA47" s="173">
        <f t="shared" si="26"/>
        <v>4.5662100456621002E-2</v>
      </c>
      <c r="AB47" s="200">
        <v>1233</v>
      </c>
      <c r="AC47" s="153">
        <v>76</v>
      </c>
      <c r="AD47" s="171">
        <f t="shared" si="14"/>
        <v>9.7435897435897437E-2</v>
      </c>
      <c r="AE47" s="173">
        <f t="shared" si="27"/>
        <v>6.163828061638281E-2</v>
      </c>
      <c r="AF47" s="200">
        <f t="shared" si="15"/>
        <v>37162</v>
      </c>
      <c r="AG47" s="153">
        <f t="shared" si="16"/>
        <v>780</v>
      </c>
      <c r="AH47" s="171">
        <f t="shared" si="17"/>
        <v>3.4475138121546962E-2</v>
      </c>
      <c r="AI47" s="173">
        <f t="shared" si="29"/>
        <v>2.0989182498250901E-2</v>
      </c>
      <c r="AL47" s="181">
        <f t="shared" si="30"/>
        <v>1.0342541436464089E-2</v>
      </c>
      <c r="AM47" s="240">
        <v>0</v>
      </c>
    </row>
    <row r="48" spans="1:39">
      <c r="A48" s="105"/>
      <c r="B48" s="169">
        <v>44</v>
      </c>
      <c r="C48" s="164" t="s">
        <v>22</v>
      </c>
      <c r="D48" s="198">
        <v>42</v>
      </c>
      <c r="E48" s="174">
        <v>2</v>
      </c>
      <c r="F48" s="171">
        <f t="shared" si="9"/>
        <v>4.662004662004662E-3</v>
      </c>
      <c r="G48" s="173">
        <f t="shared" si="21"/>
        <v>4.7619047619047616E-2</v>
      </c>
      <c r="H48" s="198">
        <v>121</v>
      </c>
      <c r="I48" s="174">
        <v>7</v>
      </c>
      <c r="J48" s="171">
        <f t="shared" si="18"/>
        <v>1.6317016317016316E-2</v>
      </c>
      <c r="K48" s="173">
        <f t="shared" si="22"/>
        <v>5.7851239669421489E-2</v>
      </c>
      <c r="L48" s="198">
        <v>15974</v>
      </c>
      <c r="M48" s="174">
        <v>97</v>
      </c>
      <c r="N48" s="171">
        <f t="shared" si="10"/>
        <v>0.22610722610722611</v>
      </c>
      <c r="O48" s="173">
        <f t="shared" si="23"/>
        <v>6.0723675973456863E-3</v>
      </c>
      <c r="P48" s="198">
        <v>12821</v>
      </c>
      <c r="Q48" s="174">
        <v>101</v>
      </c>
      <c r="R48" s="171">
        <f t="shared" si="11"/>
        <v>0.23543123543123542</v>
      </c>
      <c r="S48" s="173">
        <f t="shared" si="24"/>
        <v>7.8777006473753994E-3</v>
      </c>
      <c r="T48" s="198">
        <v>8014</v>
      </c>
      <c r="U48" s="174">
        <v>117</v>
      </c>
      <c r="V48" s="171">
        <f t="shared" si="12"/>
        <v>0.27272727272727271</v>
      </c>
      <c r="W48" s="173">
        <f t="shared" si="25"/>
        <v>1.4599450960818567E-2</v>
      </c>
      <c r="X48" s="198">
        <v>3460</v>
      </c>
      <c r="Y48" s="174">
        <v>73</v>
      </c>
      <c r="Z48" s="171">
        <f t="shared" si="13"/>
        <v>0.17016317016317017</v>
      </c>
      <c r="AA48" s="173">
        <f t="shared" si="26"/>
        <v>2.1098265895953757E-2</v>
      </c>
      <c r="AB48" s="198">
        <v>1261</v>
      </c>
      <c r="AC48" s="174">
        <v>32</v>
      </c>
      <c r="AD48" s="171">
        <f t="shared" si="14"/>
        <v>7.4592074592074592E-2</v>
      </c>
      <c r="AE48" s="173">
        <f t="shared" si="27"/>
        <v>2.5376685170499604E-2</v>
      </c>
      <c r="AF48" s="198">
        <f t="shared" si="15"/>
        <v>41693</v>
      </c>
      <c r="AG48" s="174">
        <f t="shared" si="16"/>
        <v>429</v>
      </c>
      <c r="AH48" s="171">
        <f t="shared" si="17"/>
        <v>1.896132596685083E-2</v>
      </c>
      <c r="AI48" s="173">
        <f t="shared" si="29"/>
        <v>1.0289497037872065E-2</v>
      </c>
      <c r="AL48" s="181">
        <f t="shared" si="30"/>
        <v>1.0342541436464089E-2</v>
      </c>
      <c r="AM48" s="240">
        <v>0</v>
      </c>
    </row>
    <row r="49" spans="1:39">
      <c r="A49" s="105"/>
      <c r="B49" s="169">
        <v>45</v>
      </c>
      <c r="C49" s="164" t="s">
        <v>48</v>
      </c>
      <c r="D49" s="199">
        <v>71</v>
      </c>
      <c r="E49" s="170">
        <v>7</v>
      </c>
      <c r="F49" s="171">
        <f t="shared" si="9"/>
        <v>1.6241299303944315E-2</v>
      </c>
      <c r="G49" s="173">
        <f t="shared" si="21"/>
        <v>9.8591549295774641E-2</v>
      </c>
      <c r="H49" s="199">
        <v>187</v>
      </c>
      <c r="I49" s="170">
        <v>8</v>
      </c>
      <c r="J49" s="171">
        <f t="shared" si="18"/>
        <v>1.8561484918793503E-2</v>
      </c>
      <c r="K49" s="173">
        <f t="shared" si="22"/>
        <v>4.2780748663101602E-2</v>
      </c>
      <c r="L49" s="199">
        <v>5259</v>
      </c>
      <c r="M49" s="170">
        <v>79</v>
      </c>
      <c r="N49" s="171">
        <f t="shared" si="10"/>
        <v>0.18329466357308585</v>
      </c>
      <c r="O49" s="173">
        <f t="shared" si="23"/>
        <v>1.5021867275147366E-2</v>
      </c>
      <c r="P49" s="199">
        <v>4399</v>
      </c>
      <c r="Q49" s="170">
        <v>120</v>
      </c>
      <c r="R49" s="171">
        <f t="shared" si="11"/>
        <v>0.27842227378190254</v>
      </c>
      <c r="S49" s="173">
        <f t="shared" si="24"/>
        <v>2.7278927028870199E-2</v>
      </c>
      <c r="T49" s="199">
        <v>2850</v>
      </c>
      <c r="U49" s="170">
        <v>107</v>
      </c>
      <c r="V49" s="171">
        <f t="shared" si="12"/>
        <v>0.24825986078886311</v>
      </c>
      <c r="W49" s="173">
        <f t="shared" si="25"/>
        <v>3.754385964912281E-2</v>
      </c>
      <c r="X49" s="199">
        <v>1337</v>
      </c>
      <c r="Y49" s="170">
        <v>83</v>
      </c>
      <c r="Z49" s="171">
        <f t="shared" si="13"/>
        <v>0.1925754060324826</v>
      </c>
      <c r="AA49" s="173">
        <f t="shared" si="26"/>
        <v>6.2079281974569932E-2</v>
      </c>
      <c r="AB49" s="199">
        <v>440</v>
      </c>
      <c r="AC49" s="170">
        <v>27</v>
      </c>
      <c r="AD49" s="171">
        <f t="shared" si="14"/>
        <v>6.2645011600928072E-2</v>
      </c>
      <c r="AE49" s="173">
        <f t="shared" si="27"/>
        <v>6.1363636363636363E-2</v>
      </c>
      <c r="AF49" s="199">
        <f t="shared" si="15"/>
        <v>14543</v>
      </c>
      <c r="AG49" s="170">
        <f t="shared" ref="AG49:AG54" si="31">SUM(E49,I49,M49,Q49,U49,Y49,AC49)</f>
        <v>431</v>
      </c>
      <c r="AH49" s="171">
        <f t="shared" si="17"/>
        <v>1.9049723756906077E-2</v>
      </c>
      <c r="AI49" s="173">
        <f t="shared" si="29"/>
        <v>2.9636251117376056E-2</v>
      </c>
      <c r="AL49" s="181">
        <f t="shared" si="30"/>
        <v>1.0342541436464089E-2</v>
      </c>
      <c r="AM49" s="240">
        <v>0</v>
      </c>
    </row>
    <row r="50" spans="1:39">
      <c r="A50" s="105"/>
      <c r="B50" s="169">
        <v>46</v>
      </c>
      <c r="C50" s="164" t="s">
        <v>26</v>
      </c>
      <c r="D50" s="199">
        <v>69</v>
      </c>
      <c r="E50" s="170">
        <v>8</v>
      </c>
      <c r="F50" s="171">
        <f t="shared" si="9"/>
        <v>1.9704433497536946E-2</v>
      </c>
      <c r="G50" s="173">
        <f t="shared" si="21"/>
        <v>0.11594202898550725</v>
      </c>
      <c r="H50" s="199">
        <v>186</v>
      </c>
      <c r="I50" s="170">
        <v>16</v>
      </c>
      <c r="J50" s="171">
        <f t="shared" si="18"/>
        <v>3.9408866995073892E-2</v>
      </c>
      <c r="K50" s="173">
        <f t="shared" si="22"/>
        <v>8.6021505376344093E-2</v>
      </c>
      <c r="L50" s="199">
        <v>6701</v>
      </c>
      <c r="M50" s="170">
        <v>70</v>
      </c>
      <c r="N50" s="171">
        <f t="shared" si="10"/>
        <v>0.17241379310344829</v>
      </c>
      <c r="O50" s="173">
        <f t="shared" si="23"/>
        <v>1.044620205939412E-2</v>
      </c>
      <c r="P50" s="199">
        <v>5393</v>
      </c>
      <c r="Q50" s="170">
        <v>83</v>
      </c>
      <c r="R50" s="171">
        <f t="shared" si="11"/>
        <v>0.20443349753694581</v>
      </c>
      <c r="S50" s="173">
        <f t="shared" si="24"/>
        <v>1.5390320786204338E-2</v>
      </c>
      <c r="T50" s="199">
        <v>3617</v>
      </c>
      <c r="U50" s="170">
        <v>102</v>
      </c>
      <c r="V50" s="171">
        <f t="shared" si="12"/>
        <v>0.25123152709359609</v>
      </c>
      <c r="W50" s="173">
        <f t="shared" si="25"/>
        <v>2.8200165883328725E-2</v>
      </c>
      <c r="X50" s="199">
        <v>1790</v>
      </c>
      <c r="Y50" s="170">
        <v>86</v>
      </c>
      <c r="Z50" s="171">
        <f t="shared" si="13"/>
        <v>0.21182266009852216</v>
      </c>
      <c r="AA50" s="173">
        <f t="shared" si="26"/>
        <v>4.8044692737430165E-2</v>
      </c>
      <c r="AB50" s="199">
        <v>680</v>
      </c>
      <c r="AC50" s="170">
        <v>41</v>
      </c>
      <c r="AD50" s="171">
        <f t="shared" si="14"/>
        <v>0.10098522167487685</v>
      </c>
      <c r="AE50" s="173">
        <f t="shared" si="27"/>
        <v>6.0294117647058824E-2</v>
      </c>
      <c r="AF50" s="199">
        <f t="shared" si="15"/>
        <v>18436</v>
      </c>
      <c r="AG50" s="170">
        <f t="shared" si="31"/>
        <v>406</v>
      </c>
      <c r="AH50" s="171">
        <f t="shared" si="17"/>
        <v>1.7944751381215471E-2</v>
      </c>
      <c r="AI50" s="173">
        <f t="shared" si="29"/>
        <v>2.2022130614016054E-2</v>
      </c>
      <c r="AL50" s="181">
        <f t="shared" si="30"/>
        <v>1.0342541436464089E-2</v>
      </c>
      <c r="AM50" s="240">
        <v>0</v>
      </c>
    </row>
    <row r="51" spans="1:39">
      <c r="A51" s="105"/>
      <c r="B51" s="169">
        <v>47</v>
      </c>
      <c r="C51" s="164" t="s">
        <v>16</v>
      </c>
      <c r="D51" s="200">
        <v>69</v>
      </c>
      <c r="E51" s="153">
        <v>5</v>
      </c>
      <c r="F51" s="182">
        <f t="shared" si="9"/>
        <v>1.2285012285012284E-2</v>
      </c>
      <c r="G51" s="173">
        <f t="shared" si="21"/>
        <v>7.2463768115942032E-2</v>
      </c>
      <c r="H51" s="200">
        <v>210</v>
      </c>
      <c r="I51" s="153">
        <v>11</v>
      </c>
      <c r="J51" s="182">
        <f t="shared" si="18"/>
        <v>2.7027027027027029E-2</v>
      </c>
      <c r="K51" s="173">
        <f t="shared" si="22"/>
        <v>5.2380952380952382E-2</v>
      </c>
      <c r="L51" s="200">
        <v>15190</v>
      </c>
      <c r="M51" s="153">
        <v>95</v>
      </c>
      <c r="N51" s="182">
        <f t="shared" si="10"/>
        <v>0.2334152334152334</v>
      </c>
      <c r="O51" s="173">
        <f t="shared" si="23"/>
        <v>6.2541145490454244E-3</v>
      </c>
      <c r="P51" s="200">
        <v>11369</v>
      </c>
      <c r="Q51" s="153">
        <v>82</v>
      </c>
      <c r="R51" s="182">
        <f t="shared" si="11"/>
        <v>0.20147420147420148</v>
      </c>
      <c r="S51" s="173">
        <f t="shared" si="24"/>
        <v>7.2125956548509101E-3</v>
      </c>
      <c r="T51" s="200">
        <v>6748</v>
      </c>
      <c r="U51" s="153">
        <v>107</v>
      </c>
      <c r="V51" s="182">
        <f t="shared" si="12"/>
        <v>0.26289926289926291</v>
      </c>
      <c r="W51" s="173">
        <f t="shared" si="25"/>
        <v>1.5856550088915233E-2</v>
      </c>
      <c r="X51" s="200">
        <v>2736</v>
      </c>
      <c r="Y51" s="153">
        <v>72</v>
      </c>
      <c r="Z51" s="182">
        <f t="shared" si="13"/>
        <v>0.1769041769041769</v>
      </c>
      <c r="AA51" s="173">
        <f t="shared" si="26"/>
        <v>2.6315789473684209E-2</v>
      </c>
      <c r="AB51" s="200">
        <v>983</v>
      </c>
      <c r="AC51" s="153">
        <v>35</v>
      </c>
      <c r="AD51" s="182">
        <f t="shared" si="14"/>
        <v>8.5995085995085999E-2</v>
      </c>
      <c r="AE51" s="173">
        <f t="shared" si="27"/>
        <v>3.5605289928789419E-2</v>
      </c>
      <c r="AF51" s="200">
        <f t="shared" si="15"/>
        <v>37305</v>
      </c>
      <c r="AG51" s="153">
        <f t="shared" si="31"/>
        <v>407</v>
      </c>
      <c r="AH51" s="182">
        <f t="shared" si="17"/>
        <v>1.7988950276243094E-2</v>
      </c>
      <c r="AI51" s="173">
        <f t="shared" si="29"/>
        <v>1.0910065674842515E-2</v>
      </c>
      <c r="AL51" s="181">
        <f t="shared" si="30"/>
        <v>1.0342541436464089E-2</v>
      </c>
      <c r="AM51" s="240">
        <v>0</v>
      </c>
    </row>
    <row r="52" spans="1:39">
      <c r="A52" s="105"/>
      <c r="B52" s="169">
        <v>48</v>
      </c>
      <c r="C52" s="164" t="s">
        <v>27</v>
      </c>
      <c r="D52" s="200">
        <v>14</v>
      </c>
      <c r="E52" s="153">
        <v>0</v>
      </c>
      <c r="F52" s="182">
        <f t="shared" si="9"/>
        <v>0</v>
      </c>
      <c r="G52" s="173">
        <f t="shared" si="21"/>
        <v>0</v>
      </c>
      <c r="H52" s="200">
        <v>116</v>
      </c>
      <c r="I52" s="153">
        <v>6</v>
      </c>
      <c r="J52" s="182">
        <f t="shared" si="18"/>
        <v>1.3574660633484163E-2</v>
      </c>
      <c r="K52" s="173">
        <f t="shared" si="22"/>
        <v>5.1724137931034482E-2</v>
      </c>
      <c r="L52" s="200">
        <v>7720</v>
      </c>
      <c r="M52" s="153">
        <v>67</v>
      </c>
      <c r="N52" s="182">
        <f t="shared" si="10"/>
        <v>0.15158371040723981</v>
      </c>
      <c r="O52" s="173">
        <f t="shared" si="23"/>
        <v>8.6787564766839381E-3</v>
      </c>
      <c r="P52" s="200">
        <v>5760</v>
      </c>
      <c r="Q52" s="153">
        <v>85</v>
      </c>
      <c r="R52" s="182">
        <f t="shared" si="11"/>
        <v>0.19230769230769232</v>
      </c>
      <c r="S52" s="173">
        <f t="shared" si="24"/>
        <v>1.4756944444444444E-2</v>
      </c>
      <c r="T52" s="200">
        <v>3720</v>
      </c>
      <c r="U52" s="153">
        <v>104</v>
      </c>
      <c r="V52" s="182">
        <f t="shared" si="12"/>
        <v>0.23529411764705882</v>
      </c>
      <c r="W52" s="173">
        <f t="shared" si="25"/>
        <v>2.7956989247311829E-2</v>
      </c>
      <c r="X52" s="200">
        <v>1993</v>
      </c>
      <c r="Y52" s="153">
        <v>107</v>
      </c>
      <c r="Z52" s="182">
        <f t="shared" si="13"/>
        <v>0.24208144796380091</v>
      </c>
      <c r="AA52" s="173">
        <f t="shared" si="26"/>
        <v>5.368790767686904E-2</v>
      </c>
      <c r="AB52" s="200">
        <v>685</v>
      </c>
      <c r="AC52" s="153">
        <v>73</v>
      </c>
      <c r="AD52" s="182">
        <f t="shared" si="14"/>
        <v>0.16515837104072398</v>
      </c>
      <c r="AE52" s="173">
        <f t="shared" si="27"/>
        <v>0.10656934306569343</v>
      </c>
      <c r="AF52" s="200">
        <f t="shared" si="15"/>
        <v>20008</v>
      </c>
      <c r="AG52" s="153">
        <f t="shared" si="31"/>
        <v>442</v>
      </c>
      <c r="AH52" s="182">
        <f t="shared" si="17"/>
        <v>1.9535911602209945E-2</v>
      </c>
      <c r="AI52" s="173">
        <f t="shared" si="29"/>
        <v>2.2091163534586164E-2</v>
      </c>
      <c r="AL52" s="181">
        <f t="shared" si="30"/>
        <v>1.0342541436464089E-2</v>
      </c>
      <c r="AM52" s="240">
        <v>0</v>
      </c>
    </row>
    <row r="53" spans="1:39">
      <c r="A53" s="105"/>
      <c r="B53" s="169">
        <v>49</v>
      </c>
      <c r="C53" s="164" t="s">
        <v>28</v>
      </c>
      <c r="D53" s="200">
        <v>14</v>
      </c>
      <c r="E53" s="153">
        <v>3</v>
      </c>
      <c r="F53" s="171">
        <f t="shared" si="9"/>
        <v>9.5541401273885346E-3</v>
      </c>
      <c r="G53" s="173">
        <f t="shared" si="21"/>
        <v>0.21428571428571427</v>
      </c>
      <c r="H53" s="200">
        <v>48</v>
      </c>
      <c r="I53" s="153">
        <v>6</v>
      </c>
      <c r="J53" s="171">
        <f t="shared" si="18"/>
        <v>1.9108280254777069E-2</v>
      </c>
      <c r="K53" s="173">
        <f t="shared" si="22"/>
        <v>0.125</v>
      </c>
      <c r="L53" s="200">
        <v>7862</v>
      </c>
      <c r="M53" s="153">
        <v>72</v>
      </c>
      <c r="N53" s="171">
        <f t="shared" si="10"/>
        <v>0.22929936305732485</v>
      </c>
      <c r="O53" s="173">
        <f t="shared" si="23"/>
        <v>9.1579750699567544E-3</v>
      </c>
      <c r="P53" s="200">
        <v>6522</v>
      </c>
      <c r="Q53" s="153">
        <v>96</v>
      </c>
      <c r="R53" s="171">
        <f t="shared" si="11"/>
        <v>0.30573248407643311</v>
      </c>
      <c r="S53" s="173">
        <f t="shared" si="24"/>
        <v>1.4719411223551058E-2</v>
      </c>
      <c r="T53" s="200">
        <v>3667</v>
      </c>
      <c r="U53" s="153">
        <v>83</v>
      </c>
      <c r="V53" s="171">
        <f t="shared" si="12"/>
        <v>0.2643312101910828</v>
      </c>
      <c r="W53" s="173">
        <f t="shared" si="25"/>
        <v>2.2634305972184347E-2</v>
      </c>
      <c r="X53" s="200">
        <v>1581</v>
      </c>
      <c r="Y53" s="153">
        <v>32</v>
      </c>
      <c r="Z53" s="171">
        <f t="shared" si="13"/>
        <v>0.10191082802547771</v>
      </c>
      <c r="AA53" s="173">
        <f t="shared" si="26"/>
        <v>2.0240354206198609E-2</v>
      </c>
      <c r="AB53" s="200">
        <v>578</v>
      </c>
      <c r="AC53" s="153">
        <v>22</v>
      </c>
      <c r="AD53" s="171">
        <f t="shared" si="14"/>
        <v>7.0063694267515922E-2</v>
      </c>
      <c r="AE53" s="173">
        <f t="shared" si="27"/>
        <v>3.8062283737024222E-2</v>
      </c>
      <c r="AF53" s="200">
        <f t="shared" si="15"/>
        <v>20272</v>
      </c>
      <c r="AG53" s="153">
        <f t="shared" si="31"/>
        <v>314</v>
      </c>
      <c r="AH53" s="171">
        <f t="shared" si="17"/>
        <v>1.3878453038674033E-2</v>
      </c>
      <c r="AI53" s="173">
        <f t="shared" si="29"/>
        <v>1.5489344909234412E-2</v>
      </c>
      <c r="AL53" s="181">
        <f t="shared" si="30"/>
        <v>1.0342541436464089E-2</v>
      </c>
      <c r="AM53" s="240">
        <v>0</v>
      </c>
    </row>
    <row r="54" spans="1:39">
      <c r="A54" s="105"/>
      <c r="B54" s="169">
        <v>50</v>
      </c>
      <c r="C54" s="164" t="s">
        <v>17</v>
      </c>
      <c r="D54" s="198">
        <v>28</v>
      </c>
      <c r="E54" s="174">
        <v>3</v>
      </c>
      <c r="F54" s="171">
        <f t="shared" si="9"/>
        <v>1.276595744680851E-2</v>
      </c>
      <c r="G54" s="173">
        <f t="shared" si="21"/>
        <v>0.10714285714285714</v>
      </c>
      <c r="H54" s="198">
        <v>159</v>
      </c>
      <c r="I54" s="174">
        <v>4</v>
      </c>
      <c r="J54" s="171">
        <f t="shared" si="18"/>
        <v>1.7021276595744681E-2</v>
      </c>
      <c r="K54" s="173">
        <f t="shared" si="22"/>
        <v>2.5157232704402517E-2</v>
      </c>
      <c r="L54" s="198">
        <v>7297</v>
      </c>
      <c r="M54" s="174">
        <v>54</v>
      </c>
      <c r="N54" s="171">
        <f t="shared" si="10"/>
        <v>0.22978723404255319</v>
      </c>
      <c r="O54" s="173">
        <f t="shared" si="23"/>
        <v>7.4003014937645611E-3</v>
      </c>
      <c r="P54" s="198">
        <v>5684</v>
      </c>
      <c r="Q54" s="174">
        <v>60</v>
      </c>
      <c r="R54" s="171">
        <f t="shared" si="11"/>
        <v>0.25531914893617019</v>
      </c>
      <c r="S54" s="173">
        <f t="shared" si="24"/>
        <v>1.055594651653765E-2</v>
      </c>
      <c r="T54" s="198">
        <v>3198</v>
      </c>
      <c r="U54" s="174">
        <v>57</v>
      </c>
      <c r="V54" s="171">
        <f t="shared" si="12"/>
        <v>0.24255319148936169</v>
      </c>
      <c r="W54" s="173">
        <f t="shared" si="25"/>
        <v>1.7823639774859287E-2</v>
      </c>
      <c r="X54" s="198">
        <v>1288</v>
      </c>
      <c r="Y54" s="174">
        <v>43</v>
      </c>
      <c r="Z54" s="171">
        <f t="shared" si="13"/>
        <v>0.18297872340425531</v>
      </c>
      <c r="AA54" s="173">
        <f t="shared" si="26"/>
        <v>3.3385093167701864E-2</v>
      </c>
      <c r="AB54" s="198">
        <v>440</v>
      </c>
      <c r="AC54" s="174">
        <v>14</v>
      </c>
      <c r="AD54" s="171">
        <f t="shared" si="14"/>
        <v>5.9574468085106386E-2</v>
      </c>
      <c r="AE54" s="173">
        <f t="shared" si="27"/>
        <v>3.1818181818181815E-2</v>
      </c>
      <c r="AF54" s="198">
        <f t="shared" si="15"/>
        <v>18094</v>
      </c>
      <c r="AG54" s="174">
        <f t="shared" si="31"/>
        <v>235</v>
      </c>
      <c r="AH54" s="171">
        <f t="shared" si="17"/>
        <v>1.0386740331491713E-2</v>
      </c>
      <c r="AI54" s="173">
        <f t="shared" si="29"/>
        <v>1.2987730739471648E-2</v>
      </c>
      <c r="AL54" s="181">
        <f t="shared" si="30"/>
        <v>1.0342541436464089E-2</v>
      </c>
      <c r="AM54" s="240">
        <v>0</v>
      </c>
    </row>
    <row r="55" spans="1:39">
      <c r="A55" s="105"/>
      <c r="B55" s="169">
        <v>51</v>
      </c>
      <c r="C55" s="164" t="s">
        <v>49</v>
      </c>
      <c r="D55" s="199">
        <v>59</v>
      </c>
      <c r="E55" s="170">
        <v>6</v>
      </c>
      <c r="F55" s="171">
        <f t="shared" si="9"/>
        <v>9.4786729857819912E-3</v>
      </c>
      <c r="G55" s="173">
        <f t="shared" si="21"/>
        <v>0.10169491525423729</v>
      </c>
      <c r="H55" s="199">
        <v>184</v>
      </c>
      <c r="I55" s="170">
        <v>15</v>
      </c>
      <c r="J55" s="171">
        <f t="shared" si="18"/>
        <v>2.3696682464454975E-2</v>
      </c>
      <c r="K55" s="173">
        <f t="shared" si="22"/>
        <v>8.1521739130434784E-2</v>
      </c>
      <c r="L55" s="199">
        <v>9230</v>
      </c>
      <c r="M55" s="170">
        <v>103</v>
      </c>
      <c r="N55" s="171">
        <f t="shared" si="10"/>
        <v>0.1627172195892575</v>
      </c>
      <c r="O55" s="173">
        <f t="shared" si="23"/>
        <v>1.1159263271939328E-2</v>
      </c>
      <c r="P55" s="199">
        <v>7198</v>
      </c>
      <c r="Q55" s="170">
        <v>146</v>
      </c>
      <c r="R55" s="171">
        <f t="shared" si="11"/>
        <v>0.23064770932069512</v>
      </c>
      <c r="S55" s="173">
        <f t="shared" si="24"/>
        <v>2.0283412058905253E-2</v>
      </c>
      <c r="T55" s="199">
        <v>4471</v>
      </c>
      <c r="U55" s="170">
        <v>180</v>
      </c>
      <c r="V55" s="171">
        <f t="shared" si="12"/>
        <v>0.28436018957345971</v>
      </c>
      <c r="W55" s="173">
        <f t="shared" si="25"/>
        <v>4.0259449787519573E-2</v>
      </c>
      <c r="X55" s="199">
        <v>2087</v>
      </c>
      <c r="Y55" s="170">
        <v>124</v>
      </c>
      <c r="Z55" s="171">
        <f t="shared" si="13"/>
        <v>0.19589257503949448</v>
      </c>
      <c r="AA55" s="173">
        <f t="shared" si="26"/>
        <v>5.941542884523239E-2</v>
      </c>
      <c r="AB55" s="199">
        <v>795</v>
      </c>
      <c r="AC55" s="170">
        <v>59</v>
      </c>
      <c r="AD55" s="171">
        <f t="shared" si="14"/>
        <v>9.3206951026856236E-2</v>
      </c>
      <c r="AE55" s="173">
        <f t="shared" si="27"/>
        <v>7.4213836477987419E-2</v>
      </c>
      <c r="AF55" s="199">
        <f t="shared" si="15"/>
        <v>24024</v>
      </c>
      <c r="AG55" s="170">
        <f t="shared" si="16"/>
        <v>633</v>
      </c>
      <c r="AH55" s="171">
        <f t="shared" si="17"/>
        <v>2.7977900552486189E-2</v>
      </c>
      <c r="AI55" s="173">
        <f t="shared" si="29"/>
        <v>2.6348651348651348E-2</v>
      </c>
      <c r="AL55" s="181">
        <f t="shared" si="30"/>
        <v>1.0342541436464089E-2</v>
      </c>
      <c r="AM55" s="240">
        <v>0</v>
      </c>
    </row>
    <row r="56" spans="1:39">
      <c r="A56" s="105"/>
      <c r="B56" s="169">
        <v>52</v>
      </c>
      <c r="C56" s="164" t="s">
        <v>5</v>
      </c>
      <c r="D56" s="199">
        <v>8</v>
      </c>
      <c r="E56" s="170">
        <v>3</v>
      </c>
      <c r="F56" s="171">
        <f t="shared" si="9"/>
        <v>9.3749999999999997E-3</v>
      </c>
      <c r="G56" s="173">
        <f t="shared" si="21"/>
        <v>0.375</v>
      </c>
      <c r="H56" s="199">
        <v>30</v>
      </c>
      <c r="I56" s="170">
        <v>2</v>
      </c>
      <c r="J56" s="171">
        <f t="shared" si="18"/>
        <v>6.2500000000000003E-3</v>
      </c>
      <c r="K56" s="173">
        <f t="shared" si="22"/>
        <v>6.6666666666666666E-2</v>
      </c>
      <c r="L56" s="199">
        <v>7420</v>
      </c>
      <c r="M56" s="170">
        <v>61</v>
      </c>
      <c r="N56" s="171">
        <f t="shared" si="10"/>
        <v>0.19062499999999999</v>
      </c>
      <c r="O56" s="173">
        <f t="shared" si="23"/>
        <v>8.2210242587601075E-3</v>
      </c>
      <c r="P56" s="199">
        <v>5757</v>
      </c>
      <c r="Q56" s="170">
        <v>72</v>
      </c>
      <c r="R56" s="171">
        <f t="shared" si="11"/>
        <v>0.22500000000000001</v>
      </c>
      <c r="S56" s="173">
        <f t="shared" si="24"/>
        <v>1.2506513809275664E-2</v>
      </c>
      <c r="T56" s="199">
        <v>3729</v>
      </c>
      <c r="U56" s="170">
        <v>102</v>
      </c>
      <c r="V56" s="171">
        <f t="shared" si="12"/>
        <v>0.31874999999999998</v>
      </c>
      <c r="W56" s="173">
        <f t="shared" si="25"/>
        <v>2.7353177795655673E-2</v>
      </c>
      <c r="X56" s="199">
        <v>1911</v>
      </c>
      <c r="Y56" s="170">
        <v>54</v>
      </c>
      <c r="Z56" s="171">
        <f t="shared" si="13"/>
        <v>0.16875000000000001</v>
      </c>
      <c r="AA56" s="173">
        <f t="shared" si="26"/>
        <v>2.8257456828885402E-2</v>
      </c>
      <c r="AB56" s="199">
        <v>780</v>
      </c>
      <c r="AC56" s="170">
        <v>26</v>
      </c>
      <c r="AD56" s="171">
        <f t="shared" si="14"/>
        <v>8.1250000000000003E-2</v>
      </c>
      <c r="AE56" s="173">
        <f t="shared" si="27"/>
        <v>3.3333333333333333E-2</v>
      </c>
      <c r="AF56" s="199">
        <f t="shared" si="15"/>
        <v>19635</v>
      </c>
      <c r="AG56" s="170">
        <f t="shared" si="16"/>
        <v>320</v>
      </c>
      <c r="AH56" s="171">
        <f t="shared" si="17"/>
        <v>1.4143646408839779E-2</v>
      </c>
      <c r="AI56" s="173">
        <f t="shared" si="29"/>
        <v>1.6297428062133943E-2</v>
      </c>
      <c r="AL56" s="181">
        <f t="shared" si="30"/>
        <v>1.0342541436464089E-2</v>
      </c>
      <c r="AM56" s="240">
        <v>0</v>
      </c>
    </row>
    <row r="57" spans="1:39">
      <c r="A57" s="105"/>
      <c r="B57" s="169">
        <v>53</v>
      </c>
      <c r="C57" s="164" t="s">
        <v>23</v>
      </c>
      <c r="D57" s="199">
        <v>37</v>
      </c>
      <c r="E57" s="170">
        <v>3</v>
      </c>
      <c r="F57" s="171">
        <f t="shared" si="9"/>
        <v>2.5210084033613446E-2</v>
      </c>
      <c r="G57" s="173">
        <f t="shared" si="21"/>
        <v>8.1081081081081086E-2</v>
      </c>
      <c r="H57" s="199">
        <v>84</v>
      </c>
      <c r="I57" s="170">
        <v>4</v>
      </c>
      <c r="J57" s="171">
        <f t="shared" si="18"/>
        <v>3.3613445378151259E-2</v>
      </c>
      <c r="K57" s="173">
        <f t="shared" si="22"/>
        <v>4.7619047619047616E-2</v>
      </c>
      <c r="L57" s="199">
        <v>4204</v>
      </c>
      <c r="M57" s="170">
        <v>19</v>
      </c>
      <c r="N57" s="171">
        <f t="shared" si="10"/>
        <v>0.15966386554621848</v>
      </c>
      <c r="O57" s="173">
        <f t="shared" si="23"/>
        <v>4.5195052331113228E-3</v>
      </c>
      <c r="P57" s="199">
        <v>3390</v>
      </c>
      <c r="Q57" s="170">
        <v>31</v>
      </c>
      <c r="R57" s="171">
        <f t="shared" si="11"/>
        <v>0.26050420168067229</v>
      </c>
      <c r="S57" s="173">
        <f t="shared" si="24"/>
        <v>9.1445427728613568E-3</v>
      </c>
      <c r="T57" s="199">
        <v>2028</v>
      </c>
      <c r="U57" s="170">
        <v>30</v>
      </c>
      <c r="V57" s="171">
        <f t="shared" si="12"/>
        <v>0.25210084033613445</v>
      </c>
      <c r="W57" s="173">
        <f t="shared" si="25"/>
        <v>1.4792899408284023E-2</v>
      </c>
      <c r="X57" s="199">
        <v>957</v>
      </c>
      <c r="Y57" s="170">
        <v>21</v>
      </c>
      <c r="Z57" s="171">
        <f t="shared" si="13"/>
        <v>0.17647058823529413</v>
      </c>
      <c r="AA57" s="173">
        <f t="shared" si="26"/>
        <v>2.1943573667711599E-2</v>
      </c>
      <c r="AB57" s="199">
        <v>360</v>
      </c>
      <c r="AC57" s="170">
        <v>11</v>
      </c>
      <c r="AD57" s="171">
        <f t="shared" si="14"/>
        <v>9.2436974789915971E-2</v>
      </c>
      <c r="AE57" s="173">
        <f t="shared" si="27"/>
        <v>3.0555555555555555E-2</v>
      </c>
      <c r="AF57" s="199">
        <f t="shared" si="15"/>
        <v>11060</v>
      </c>
      <c r="AG57" s="170">
        <f t="shared" si="16"/>
        <v>119</v>
      </c>
      <c r="AH57" s="171">
        <f t="shared" si="17"/>
        <v>5.2596685082872928E-3</v>
      </c>
      <c r="AI57" s="173">
        <f t="shared" si="29"/>
        <v>1.0759493670886076E-2</v>
      </c>
      <c r="AL57" s="181">
        <f t="shared" si="30"/>
        <v>1.0342541436464089E-2</v>
      </c>
      <c r="AM57" s="240">
        <v>0</v>
      </c>
    </row>
    <row r="58" spans="1:39">
      <c r="A58" s="105"/>
      <c r="B58" s="169">
        <v>54</v>
      </c>
      <c r="C58" s="164" t="s">
        <v>29</v>
      </c>
      <c r="D58" s="199">
        <v>70</v>
      </c>
      <c r="E58" s="170">
        <v>3</v>
      </c>
      <c r="F58" s="171">
        <f t="shared" si="9"/>
        <v>9.6774193548387101E-3</v>
      </c>
      <c r="G58" s="173">
        <f t="shared" si="21"/>
        <v>4.2857142857142858E-2</v>
      </c>
      <c r="H58" s="199">
        <v>180</v>
      </c>
      <c r="I58" s="170">
        <v>13</v>
      </c>
      <c r="J58" s="171">
        <f t="shared" si="18"/>
        <v>4.1935483870967745E-2</v>
      </c>
      <c r="K58" s="173">
        <f t="shared" si="22"/>
        <v>7.2222222222222215E-2</v>
      </c>
      <c r="L58" s="199">
        <v>6996</v>
      </c>
      <c r="M58" s="170">
        <v>57</v>
      </c>
      <c r="N58" s="171">
        <f t="shared" si="10"/>
        <v>0.18387096774193548</v>
      </c>
      <c r="O58" s="173">
        <f t="shared" si="23"/>
        <v>8.1475128644939963E-3</v>
      </c>
      <c r="P58" s="199">
        <v>5539</v>
      </c>
      <c r="Q58" s="170">
        <v>71</v>
      </c>
      <c r="R58" s="171">
        <f t="shared" si="11"/>
        <v>0.22903225806451613</v>
      </c>
      <c r="S58" s="173">
        <f t="shared" si="24"/>
        <v>1.2818198230727568E-2</v>
      </c>
      <c r="T58" s="199">
        <v>3575</v>
      </c>
      <c r="U58" s="170">
        <v>84</v>
      </c>
      <c r="V58" s="171">
        <f t="shared" si="12"/>
        <v>0.2709677419354839</v>
      </c>
      <c r="W58" s="173">
        <f t="shared" si="25"/>
        <v>2.3496503496503496E-2</v>
      </c>
      <c r="X58" s="199">
        <v>1676</v>
      </c>
      <c r="Y58" s="170">
        <v>47</v>
      </c>
      <c r="Z58" s="171">
        <f t="shared" si="13"/>
        <v>0.15161290322580645</v>
      </c>
      <c r="AA58" s="173">
        <f t="shared" si="26"/>
        <v>2.8042959427207637E-2</v>
      </c>
      <c r="AB58" s="199">
        <v>598</v>
      </c>
      <c r="AC58" s="170">
        <v>35</v>
      </c>
      <c r="AD58" s="171">
        <f t="shared" si="14"/>
        <v>0.11290322580645161</v>
      </c>
      <c r="AE58" s="173">
        <f t="shared" si="27"/>
        <v>5.8528428093645488E-2</v>
      </c>
      <c r="AF58" s="199">
        <f t="shared" si="15"/>
        <v>18634</v>
      </c>
      <c r="AG58" s="170">
        <f t="shared" si="16"/>
        <v>310</v>
      </c>
      <c r="AH58" s="171">
        <f t="shared" si="17"/>
        <v>1.3701657458563535E-2</v>
      </c>
      <c r="AI58" s="173">
        <f t="shared" si="29"/>
        <v>1.6636256305677794E-2</v>
      </c>
      <c r="AL58" s="181">
        <f t="shared" si="30"/>
        <v>1.0342541436464089E-2</v>
      </c>
      <c r="AM58" s="240">
        <v>0</v>
      </c>
    </row>
    <row r="59" spans="1:39">
      <c r="A59" s="105"/>
      <c r="B59" s="169">
        <v>55</v>
      </c>
      <c r="C59" s="164" t="s">
        <v>18</v>
      </c>
      <c r="D59" s="200">
        <v>25</v>
      </c>
      <c r="E59" s="153">
        <v>2</v>
      </c>
      <c r="F59" s="171">
        <f t="shared" si="9"/>
        <v>8.0645161290322578E-3</v>
      </c>
      <c r="G59" s="173">
        <f t="shared" si="21"/>
        <v>0.08</v>
      </c>
      <c r="H59" s="200">
        <v>121</v>
      </c>
      <c r="I59" s="153">
        <v>5</v>
      </c>
      <c r="J59" s="171">
        <f t="shared" si="18"/>
        <v>2.0161290322580645E-2</v>
      </c>
      <c r="K59" s="173">
        <f t="shared" si="22"/>
        <v>4.1322314049586778E-2</v>
      </c>
      <c r="L59" s="200">
        <v>7587</v>
      </c>
      <c r="M59" s="153">
        <v>50</v>
      </c>
      <c r="N59" s="171">
        <f t="shared" si="10"/>
        <v>0.20161290322580644</v>
      </c>
      <c r="O59" s="173">
        <f t="shared" si="23"/>
        <v>6.5902201133517862E-3</v>
      </c>
      <c r="P59" s="200">
        <v>6333</v>
      </c>
      <c r="Q59" s="153">
        <v>76</v>
      </c>
      <c r="R59" s="171">
        <f t="shared" si="11"/>
        <v>0.30645161290322581</v>
      </c>
      <c r="S59" s="173">
        <f t="shared" si="24"/>
        <v>1.2000631612190116E-2</v>
      </c>
      <c r="T59" s="200">
        <v>3656</v>
      </c>
      <c r="U59" s="153">
        <v>77</v>
      </c>
      <c r="V59" s="171">
        <f t="shared" si="12"/>
        <v>0.31048387096774194</v>
      </c>
      <c r="W59" s="173">
        <f t="shared" si="25"/>
        <v>2.1061269146608316E-2</v>
      </c>
      <c r="X59" s="200">
        <v>1322</v>
      </c>
      <c r="Y59" s="153">
        <v>18</v>
      </c>
      <c r="Z59" s="171">
        <f t="shared" si="13"/>
        <v>7.2580645161290328E-2</v>
      </c>
      <c r="AA59" s="173">
        <f t="shared" si="26"/>
        <v>1.3615733736762481E-2</v>
      </c>
      <c r="AB59" s="200">
        <v>407</v>
      </c>
      <c r="AC59" s="153">
        <v>20</v>
      </c>
      <c r="AD59" s="171">
        <f t="shared" si="14"/>
        <v>8.0645161290322578E-2</v>
      </c>
      <c r="AE59" s="173">
        <f t="shared" si="27"/>
        <v>4.9140049140049137E-2</v>
      </c>
      <c r="AF59" s="200">
        <f t="shared" si="15"/>
        <v>19451</v>
      </c>
      <c r="AG59" s="153">
        <f t="shared" si="16"/>
        <v>248</v>
      </c>
      <c r="AH59" s="171">
        <f t="shared" si="17"/>
        <v>1.0961325966850829E-2</v>
      </c>
      <c r="AI59" s="173">
        <f t="shared" si="29"/>
        <v>1.2749987147190375E-2</v>
      </c>
      <c r="AL59" s="181">
        <f t="shared" si="30"/>
        <v>1.0342541436464089E-2</v>
      </c>
      <c r="AM59" s="240">
        <v>0</v>
      </c>
    </row>
    <row r="60" spans="1:39">
      <c r="A60" s="105"/>
      <c r="B60" s="169">
        <v>56</v>
      </c>
      <c r="C60" s="164" t="s">
        <v>11</v>
      </c>
      <c r="D60" s="198">
        <v>16</v>
      </c>
      <c r="E60" s="174">
        <v>1</v>
      </c>
      <c r="F60" s="171">
        <f t="shared" si="9"/>
        <v>6.8965517241379309E-3</v>
      </c>
      <c r="G60" s="173">
        <f t="shared" si="21"/>
        <v>6.25E-2</v>
      </c>
      <c r="H60" s="198">
        <v>57</v>
      </c>
      <c r="I60" s="174">
        <v>0</v>
      </c>
      <c r="J60" s="171">
        <f t="shared" si="18"/>
        <v>0</v>
      </c>
      <c r="K60" s="173">
        <f t="shared" si="22"/>
        <v>0</v>
      </c>
      <c r="L60" s="198">
        <v>5032</v>
      </c>
      <c r="M60" s="174">
        <v>28</v>
      </c>
      <c r="N60" s="171">
        <f t="shared" si="10"/>
        <v>0.19310344827586207</v>
      </c>
      <c r="O60" s="173">
        <f t="shared" si="23"/>
        <v>5.5643879173290934E-3</v>
      </c>
      <c r="P60" s="198">
        <v>3730</v>
      </c>
      <c r="Q60" s="174">
        <v>37</v>
      </c>
      <c r="R60" s="171">
        <f t="shared" si="11"/>
        <v>0.25517241379310346</v>
      </c>
      <c r="S60" s="173">
        <f t="shared" si="24"/>
        <v>9.9195710455764075E-3</v>
      </c>
      <c r="T60" s="198">
        <v>2042</v>
      </c>
      <c r="U60" s="174">
        <v>41</v>
      </c>
      <c r="V60" s="171">
        <f t="shared" si="12"/>
        <v>0.28275862068965518</v>
      </c>
      <c r="W60" s="173">
        <f t="shared" si="25"/>
        <v>2.0078354554358472E-2</v>
      </c>
      <c r="X60" s="198">
        <v>883</v>
      </c>
      <c r="Y60" s="174">
        <v>29</v>
      </c>
      <c r="Z60" s="171">
        <f t="shared" si="13"/>
        <v>0.2</v>
      </c>
      <c r="AA60" s="173">
        <f t="shared" si="26"/>
        <v>3.2842582106455263E-2</v>
      </c>
      <c r="AB60" s="198">
        <v>324</v>
      </c>
      <c r="AC60" s="174">
        <v>9</v>
      </c>
      <c r="AD60" s="171">
        <f t="shared" si="14"/>
        <v>6.2068965517241378E-2</v>
      </c>
      <c r="AE60" s="173">
        <f t="shared" si="27"/>
        <v>2.7777777777777776E-2</v>
      </c>
      <c r="AF60" s="198">
        <f t="shared" si="15"/>
        <v>12084</v>
      </c>
      <c r="AG60" s="174">
        <f t="shared" si="16"/>
        <v>145</v>
      </c>
      <c r="AH60" s="171">
        <f t="shared" si="17"/>
        <v>6.4088397790055245E-3</v>
      </c>
      <c r="AI60" s="173">
        <f t="shared" si="29"/>
        <v>1.1999337967560411E-2</v>
      </c>
      <c r="AL60" s="181">
        <f t="shared" si="30"/>
        <v>1.0342541436464089E-2</v>
      </c>
      <c r="AM60" s="240">
        <v>0</v>
      </c>
    </row>
    <row r="61" spans="1:39">
      <c r="A61" s="105"/>
      <c r="B61" s="169">
        <v>57</v>
      </c>
      <c r="C61" s="164" t="s">
        <v>50</v>
      </c>
      <c r="D61" s="199">
        <v>32</v>
      </c>
      <c r="E61" s="170">
        <v>5</v>
      </c>
      <c r="F61" s="171">
        <f t="shared" si="9"/>
        <v>2.0661157024793389E-2</v>
      </c>
      <c r="G61" s="173">
        <f t="shared" si="21"/>
        <v>0.15625</v>
      </c>
      <c r="H61" s="199">
        <v>73</v>
      </c>
      <c r="I61" s="170">
        <v>14</v>
      </c>
      <c r="J61" s="171">
        <f t="shared" si="18"/>
        <v>5.7851239669421489E-2</v>
      </c>
      <c r="K61" s="173">
        <f t="shared" si="22"/>
        <v>0.19178082191780821</v>
      </c>
      <c r="L61" s="199">
        <v>3133</v>
      </c>
      <c r="M61" s="170">
        <v>38</v>
      </c>
      <c r="N61" s="171">
        <f t="shared" si="10"/>
        <v>0.15702479338842976</v>
      </c>
      <c r="O61" s="173">
        <f t="shared" si="23"/>
        <v>1.2128949888285988E-2</v>
      </c>
      <c r="P61" s="199">
        <v>2698</v>
      </c>
      <c r="Q61" s="170">
        <v>61</v>
      </c>
      <c r="R61" s="171">
        <f t="shared" si="11"/>
        <v>0.25206611570247933</v>
      </c>
      <c r="S61" s="173">
        <f t="shared" si="24"/>
        <v>2.2609340252038548E-2</v>
      </c>
      <c r="T61" s="199">
        <v>1752</v>
      </c>
      <c r="U61" s="170">
        <v>55</v>
      </c>
      <c r="V61" s="171">
        <f t="shared" si="12"/>
        <v>0.22727272727272727</v>
      </c>
      <c r="W61" s="173">
        <f t="shared" si="25"/>
        <v>3.1392694063926939E-2</v>
      </c>
      <c r="X61" s="199">
        <v>907</v>
      </c>
      <c r="Y61" s="170">
        <v>40</v>
      </c>
      <c r="Z61" s="171">
        <f t="shared" si="13"/>
        <v>0.16528925619834711</v>
      </c>
      <c r="AA61" s="173">
        <f t="shared" si="26"/>
        <v>4.4101433296582136E-2</v>
      </c>
      <c r="AB61" s="199">
        <v>303</v>
      </c>
      <c r="AC61" s="170">
        <v>29</v>
      </c>
      <c r="AD61" s="171">
        <f t="shared" si="14"/>
        <v>0.11983471074380166</v>
      </c>
      <c r="AE61" s="173">
        <f t="shared" si="27"/>
        <v>9.5709570957095716E-2</v>
      </c>
      <c r="AF61" s="199">
        <f t="shared" si="15"/>
        <v>8898</v>
      </c>
      <c r="AG61" s="170">
        <f t="shared" ref="AG61:AG72" si="32">SUM(E61,I61,M61,Q61,U61,Y61,AC61)</f>
        <v>242</v>
      </c>
      <c r="AH61" s="171">
        <f t="shared" si="17"/>
        <v>1.0696132596685082E-2</v>
      </c>
      <c r="AI61" s="173">
        <f t="shared" si="29"/>
        <v>2.7197122948977297E-2</v>
      </c>
      <c r="AL61" s="181">
        <f t="shared" si="30"/>
        <v>1.0342541436464089E-2</v>
      </c>
      <c r="AM61" s="240">
        <v>0</v>
      </c>
    </row>
    <row r="62" spans="1:39">
      <c r="A62" s="105"/>
      <c r="B62" s="169">
        <v>58</v>
      </c>
      <c r="C62" s="164" t="s">
        <v>30</v>
      </c>
      <c r="D62" s="199">
        <v>17</v>
      </c>
      <c r="E62" s="170">
        <v>0</v>
      </c>
      <c r="F62" s="171">
        <f t="shared" si="9"/>
        <v>0</v>
      </c>
      <c r="G62" s="173">
        <f t="shared" si="21"/>
        <v>0</v>
      </c>
      <c r="H62" s="199">
        <v>42</v>
      </c>
      <c r="I62" s="170">
        <v>3</v>
      </c>
      <c r="J62" s="171">
        <f t="shared" si="18"/>
        <v>2.0547945205479451E-2</v>
      </c>
      <c r="K62" s="173">
        <f t="shared" si="22"/>
        <v>7.1428571428571425E-2</v>
      </c>
      <c r="L62" s="199">
        <v>3754</v>
      </c>
      <c r="M62" s="170">
        <v>34</v>
      </c>
      <c r="N62" s="171">
        <f t="shared" si="10"/>
        <v>0.23287671232876711</v>
      </c>
      <c r="O62" s="173">
        <f t="shared" si="23"/>
        <v>9.0570058604155564E-3</v>
      </c>
      <c r="P62" s="199">
        <v>3139</v>
      </c>
      <c r="Q62" s="170">
        <v>37</v>
      </c>
      <c r="R62" s="171">
        <f t="shared" si="11"/>
        <v>0.25342465753424659</v>
      </c>
      <c r="S62" s="173">
        <f t="shared" si="24"/>
        <v>1.1787193373685887E-2</v>
      </c>
      <c r="T62" s="199">
        <v>2032</v>
      </c>
      <c r="U62" s="170">
        <v>29</v>
      </c>
      <c r="V62" s="171">
        <f t="shared" si="12"/>
        <v>0.19863013698630136</v>
      </c>
      <c r="W62" s="173">
        <f t="shared" si="25"/>
        <v>1.4271653543307087E-2</v>
      </c>
      <c r="X62" s="199">
        <v>1016</v>
      </c>
      <c r="Y62" s="170">
        <v>25</v>
      </c>
      <c r="Z62" s="171">
        <f t="shared" si="13"/>
        <v>0.17123287671232876</v>
      </c>
      <c r="AA62" s="173">
        <f t="shared" si="26"/>
        <v>2.4606299212598427E-2</v>
      </c>
      <c r="AB62" s="199">
        <v>383</v>
      </c>
      <c r="AC62" s="170">
        <v>18</v>
      </c>
      <c r="AD62" s="171">
        <f t="shared" si="14"/>
        <v>0.12328767123287671</v>
      </c>
      <c r="AE62" s="173">
        <f t="shared" si="27"/>
        <v>4.6997389033942558E-2</v>
      </c>
      <c r="AF62" s="199">
        <f t="shared" si="15"/>
        <v>10383</v>
      </c>
      <c r="AG62" s="170">
        <f t="shared" si="32"/>
        <v>146</v>
      </c>
      <c r="AH62" s="171">
        <f t="shared" si="17"/>
        <v>6.4530386740331491E-3</v>
      </c>
      <c r="AI62" s="173">
        <f t="shared" si="29"/>
        <v>1.4061446595396321E-2</v>
      </c>
      <c r="AL62" s="181">
        <f t="shared" si="30"/>
        <v>1.0342541436464089E-2</v>
      </c>
      <c r="AM62" s="240">
        <v>0</v>
      </c>
    </row>
    <row r="63" spans="1:39">
      <c r="A63" s="105"/>
      <c r="B63" s="169">
        <v>59</v>
      </c>
      <c r="C63" s="164" t="s">
        <v>24</v>
      </c>
      <c r="D63" s="199">
        <v>49</v>
      </c>
      <c r="E63" s="170">
        <v>9</v>
      </c>
      <c r="F63" s="171">
        <f t="shared" si="9"/>
        <v>8.5066162570888466E-3</v>
      </c>
      <c r="G63" s="173">
        <f t="shared" si="21"/>
        <v>0.18367346938775511</v>
      </c>
      <c r="H63" s="199">
        <v>155</v>
      </c>
      <c r="I63" s="170">
        <v>8</v>
      </c>
      <c r="J63" s="171">
        <f t="shared" si="18"/>
        <v>7.5614366729678641E-3</v>
      </c>
      <c r="K63" s="173">
        <f t="shared" si="22"/>
        <v>5.1612903225806452E-2</v>
      </c>
      <c r="L63" s="199">
        <v>28389</v>
      </c>
      <c r="M63" s="170">
        <v>217</v>
      </c>
      <c r="N63" s="171">
        <f t="shared" si="10"/>
        <v>0.2051039697542533</v>
      </c>
      <c r="O63" s="173">
        <f t="shared" si="23"/>
        <v>7.6438056993906088E-3</v>
      </c>
      <c r="P63" s="199">
        <v>23146</v>
      </c>
      <c r="Q63" s="170">
        <v>290</v>
      </c>
      <c r="R63" s="171">
        <f t="shared" si="11"/>
        <v>0.27410207939508507</v>
      </c>
      <c r="S63" s="173">
        <f t="shared" si="24"/>
        <v>1.2529162706299144E-2</v>
      </c>
      <c r="T63" s="199">
        <v>14361</v>
      </c>
      <c r="U63" s="170">
        <v>287</v>
      </c>
      <c r="V63" s="171">
        <f t="shared" si="12"/>
        <v>0.2712665406427221</v>
      </c>
      <c r="W63" s="173">
        <f t="shared" si="25"/>
        <v>1.9984680732539516E-2</v>
      </c>
      <c r="X63" s="199">
        <v>5993</v>
      </c>
      <c r="Y63" s="170">
        <v>170</v>
      </c>
      <c r="Z63" s="171">
        <f t="shared" si="13"/>
        <v>0.16068052930056712</v>
      </c>
      <c r="AA63" s="173">
        <f t="shared" si="26"/>
        <v>2.8366427498748539E-2</v>
      </c>
      <c r="AB63" s="199">
        <v>2173</v>
      </c>
      <c r="AC63" s="170">
        <v>77</v>
      </c>
      <c r="AD63" s="171">
        <f t="shared" si="14"/>
        <v>7.2778827977315691E-2</v>
      </c>
      <c r="AE63" s="173">
        <f t="shared" si="27"/>
        <v>3.5434882650713297E-2</v>
      </c>
      <c r="AF63" s="199">
        <f t="shared" si="15"/>
        <v>74266</v>
      </c>
      <c r="AG63" s="170">
        <f t="shared" si="32"/>
        <v>1058</v>
      </c>
      <c r="AH63" s="171">
        <f t="shared" si="17"/>
        <v>4.6762430939226517E-2</v>
      </c>
      <c r="AI63" s="173">
        <f t="shared" si="29"/>
        <v>1.424608838499448E-2</v>
      </c>
      <c r="AL63" s="181">
        <f t="shared" si="30"/>
        <v>1.0342541436464089E-2</v>
      </c>
      <c r="AM63" s="240">
        <v>0</v>
      </c>
    </row>
    <row r="64" spans="1:39">
      <c r="A64" s="105"/>
      <c r="B64" s="169">
        <v>60</v>
      </c>
      <c r="C64" s="164" t="s">
        <v>51</v>
      </c>
      <c r="D64" s="199">
        <v>31</v>
      </c>
      <c r="E64" s="170">
        <v>4</v>
      </c>
      <c r="F64" s="171">
        <f t="shared" si="9"/>
        <v>1.3377926421404682E-2</v>
      </c>
      <c r="G64" s="173">
        <f t="shared" si="21"/>
        <v>0.12903225806451613</v>
      </c>
      <c r="H64" s="199">
        <v>71</v>
      </c>
      <c r="I64" s="170">
        <v>4</v>
      </c>
      <c r="J64" s="171">
        <f t="shared" si="18"/>
        <v>1.3377926421404682E-2</v>
      </c>
      <c r="K64" s="173">
        <f t="shared" si="22"/>
        <v>5.6338028169014086E-2</v>
      </c>
      <c r="L64" s="199">
        <v>3805</v>
      </c>
      <c r="M64" s="170">
        <v>58</v>
      </c>
      <c r="N64" s="171">
        <f t="shared" si="10"/>
        <v>0.1939799331103679</v>
      </c>
      <c r="O64" s="173">
        <f t="shared" si="23"/>
        <v>1.5243101182654402E-2</v>
      </c>
      <c r="P64" s="199">
        <v>2885</v>
      </c>
      <c r="Q64" s="170">
        <v>83</v>
      </c>
      <c r="R64" s="171">
        <f t="shared" si="11"/>
        <v>0.27759197324414714</v>
      </c>
      <c r="S64" s="173">
        <f t="shared" si="24"/>
        <v>2.8769497400346622E-2</v>
      </c>
      <c r="T64" s="199">
        <v>1781</v>
      </c>
      <c r="U64" s="170">
        <v>73</v>
      </c>
      <c r="V64" s="171">
        <f t="shared" si="12"/>
        <v>0.24414715719063546</v>
      </c>
      <c r="W64" s="173">
        <f t="shared" si="25"/>
        <v>4.0988208871420552E-2</v>
      </c>
      <c r="X64" s="199">
        <v>820</v>
      </c>
      <c r="Y64" s="170">
        <v>54</v>
      </c>
      <c r="Z64" s="171">
        <f t="shared" si="13"/>
        <v>0.1806020066889632</v>
      </c>
      <c r="AA64" s="173">
        <f t="shared" si="26"/>
        <v>6.5853658536585369E-2</v>
      </c>
      <c r="AB64" s="199">
        <v>265</v>
      </c>
      <c r="AC64" s="170">
        <v>23</v>
      </c>
      <c r="AD64" s="171">
        <f t="shared" si="14"/>
        <v>7.6923076923076927E-2</v>
      </c>
      <c r="AE64" s="173">
        <f t="shared" si="27"/>
        <v>8.6792452830188674E-2</v>
      </c>
      <c r="AF64" s="199">
        <f t="shared" si="15"/>
        <v>9658</v>
      </c>
      <c r="AG64" s="170">
        <f t="shared" ref="AG64:AG69" si="33">SUM(E64,I64,M64,Q64,U64,Y64,AC64)</f>
        <v>299</v>
      </c>
      <c r="AH64" s="171">
        <f t="shared" si="17"/>
        <v>1.3215469613259669E-2</v>
      </c>
      <c r="AI64" s="173">
        <f t="shared" si="29"/>
        <v>3.0958790639884035E-2</v>
      </c>
      <c r="AL64" s="181">
        <f t="shared" si="30"/>
        <v>1.0342541436464089E-2</v>
      </c>
      <c r="AM64" s="240">
        <v>0</v>
      </c>
    </row>
    <row r="65" spans="1:39">
      <c r="A65" s="105"/>
      <c r="B65" s="169">
        <v>61</v>
      </c>
      <c r="C65" s="164" t="s">
        <v>19</v>
      </c>
      <c r="D65" s="200">
        <v>1</v>
      </c>
      <c r="E65" s="153">
        <v>0</v>
      </c>
      <c r="F65" s="171">
        <f t="shared" si="9"/>
        <v>0</v>
      </c>
      <c r="G65" s="173">
        <f t="shared" si="21"/>
        <v>0</v>
      </c>
      <c r="H65" s="200">
        <v>18</v>
      </c>
      <c r="I65" s="153">
        <v>2</v>
      </c>
      <c r="J65" s="171">
        <f t="shared" si="18"/>
        <v>1.3513513513513514E-2</v>
      </c>
      <c r="K65" s="173">
        <f t="shared" si="22"/>
        <v>0.1111111111111111</v>
      </c>
      <c r="L65" s="200">
        <v>3493</v>
      </c>
      <c r="M65" s="153">
        <v>32</v>
      </c>
      <c r="N65" s="171">
        <f t="shared" si="10"/>
        <v>0.21621621621621623</v>
      </c>
      <c r="O65" s="173">
        <f t="shared" si="23"/>
        <v>9.1611795018608638E-3</v>
      </c>
      <c r="P65" s="200">
        <v>2594</v>
      </c>
      <c r="Q65" s="153">
        <v>41</v>
      </c>
      <c r="R65" s="171">
        <f t="shared" si="11"/>
        <v>0.27702702702702703</v>
      </c>
      <c r="S65" s="173">
        <f t="shared" si="24"/>
        <v>1.5805705474171164E-2</v>
      </c>
      <c r="T65" s="200">
        <v>1447</v>
      </c>
      <c r="U65" s="153">
        <v>46</v>
      </c>
      <c r="V65" s="171">
        <f t="shared" si="12"/>
        <v>0.3108108108108108</v>
      </c>
      <c r="W65" s="173">
        <f t="shared" si="25"/>
        <v>3.1789910158949553E-2</v>
      </c>
      <c r="X65" s="200">
        <v>627</v>
      </c>
      <c r="Y65" s="153">
        <v>17</v>
      </c>
      <c r="Z65" s="171">
        <f t="shared" si="13"/>
        <v>0.11486486486486487</v>
      </c>
      <c r="AA65" s="173">
        <f t="shared" si="26"/>
        <v>2.7113237639553429E-2</v>
      </c>
      <c r="AB65" s="200">
        <v>221</v>
      </c>
      <c r="AC65" s="153">
        <v>10</v>
      </c>
      <c r="AD65" s="171">
        <f t="shared" si="14"/>
        <v>6.7567567567567571E-2</v>
      </c>
      <c r="AE65" s="173">
        <f t="shared" si="27"/>
        <v>4.5248868778280542E-2</v>
      </c>
      <c r="AF65" s="200">
        <f t="shared" si="15"/>
        <v>8401</v>
      </c>
      <c r="AG65" s="153">
        <f t="shared" si="33"/>
        <v>148</v>
      </c>
      <c r="AH65" s="171">
        <f t="shared" si="17"/>
        <v>6.5414364640883982E-3</v>
      </c>
      <c r="AI65" s="173">
        <f t="shared" si="29"/>
        <v>1.7616950363052018E-2</v>
      </c>
      <c r="AL65" s="181">
        <f t="shared" si="30"/>
        <v>1.0342541436464089E-2</v>
      </c>
      <c r="AM65" s="240">
        <v>0</v>
      </c>
    </row>
    <row r="66" spans="1:39">
      <c r="A66" s="105"/>
      <c r="B66" s="169">
        <v>62</v>
      </c>
      <c r="C66" s="164" t="s">
        <v>20</v>
      </c>
      <c r="D66" s="198">
        <v>22</v>
      </c>
      <c r="E66" s="174">
        <v>1</v>
      </c>
      <c r="F66" s="171">
        <f t="shared" si="9"/>
        <v>7.8125E-3</v>
      </c>
      <c r="G66" s="173">
        <f t="shared" si="21"/>
        <v>4.5454545454545456E-2</v>
      </c>
      <c r="H66" s="198">
        <v>54</v>
      </c>
      <c r="I66" s="174">
        <v>3</v>
      </c>
      <c r="J66" s="171">
        <f t="shared" si="18"/>
        <v>2.34375E-2</v>
      </c>
      <c r="K66" s="173">
        <f t="shared" si="22"/>
        <v>5.5555555555555552E-2</v>
      </c>
      <c r="L66" s="198">
        <v>5025</v>
      </c>
      <c r="M66" s="174">
        <v>30</v>
      </c>
      <c r="N66" s="171">
        <f t="shared" si="10"/>
        <v>0.234375</v>
      </c>
      <c r="O66" s="173">
        <f t="shared" si="23"/>
        <v>5.9701492537313433E-3</v>
      </c>
      <c r="P66" s="198">
        <v>3923</v>
      </c>
      <c r="Q66" s="174">
        <v>39</v>
      </c>
      <c r="R66" s="171">
        <f t="shared" si="11"/>
        <v>0.3046875</v>
      </c>
      <c r="S66" s="173">
        <f t="shared" si="24"/>
        <v>9.9413713994392049E-3</v>
      </c>
      <c r="T66" s="198">
        <v>2076</v>
      </c>
      <c r="U66" s="174">
        <v>25</v>
      </c>
      <c r="V66" s="171">
        <f t="shared" si="12"/>
        <v>0.1953125</v>
      </c>
      <c r="W66" s="173">
        <f t="shared" si="25"/>
        <v>1.2042389210019268E-2</v>
      </c>
      <c r="X66" s="198">
        <v>926</v>
      </c>
      <c r="Y66" s="174">
        <v>24</v>
      </c>
      <c r="Z66" s="171">
        <f t="shared" si="13"/>
        <v>0.1875</v>
      </c>
      <c r="AA66" s="173">
        <f t="shared" si="26"/>
        <v>2.591792656587473E-2</v>
      </c>
      <c r="AB66" s="198">
        <v>366</v>
      </c>
      <c r="AC66" s="174">
        <v>6</v>
      </c>
      <c r="AD66" s="171">
        <f t="shared" si="14"/>
        <v>4.6875E-2</v>
      </c>
      <c r="AE66" s="173">
        <f t="shared" si="27"/>
        <v>1.6393442622950821E-2</v>
      </c>
      <c r="AF66" s="198">
        <f t="shared" si="15"/>
        <v>12392</v>
      </c>
      <c r="AG66" s="174">
        <f t="shared" si="33"/>
        <v>128</v>
      </c>
      <c r="AH66" s="171">
        <f t="shared" si="17"/>
        <v>5.6574585635359113E-3</v>
      </c>
      <c r="AI66" s="173">
        <f t="shared" si="29"/>
        <v>1.0329244673983214E-2</v>
      </c>
      <c r="AL66" s="181">
        <f t="shared" si="30"/>
        <v>1.0342541436464089E-2</v>
      </c>
      <c r="AM66" s="240">
        <v>0</v>
      </c>
    </row>
    <row r="67" spans="1:39">
      <c r="A67" s="105"/>
      <c r="B67" s="169">
        <v>63</v>
      </c>
      <c r="C67" s="164" t="s">
        <v>31</v>
      </c>
      <c r="D67" s="199">
        <v>5</v>
      </c>
      <c r="E67" s="170">
        <v>1</v>
      </c>
      <c r="F67" s="171">
        <f t="shared" si="9"/>
        <v>5.2910052910052907E-3</v>
      </c>
      <c r="G67" s="173">
        <f t="shared" si="21"/>
        <v>0.2</v>
      </c>
      <c r="H67" s="199">
        <v>19</v>
      </c>
      <c r="I67" s="170">
        <v>6</v>
      </c>
      <c r="J67" s="171">
        <f t="shared" si="18"/>
        <v>3.1746031746031744E-2</v>
      </c>
      <c r="K67" s="173">
        <f t="shared" si="22"/>
        <v>0.31578947368421051</v>
      </c>
      <c r="L67" s="199">
        <v>3460</v>
      </c>
      <c r="M67" s="170">
        <v>35</v>
      </c>
      <c r="N67" s="171">
        <f t="shared" si="10"/>
        <v>0.18518518518518517</v>
      </c>
      <c r="O67" s="173">
        <f t="shared" si="23"/>
        <v>1.0115606936416185E-2</v>
      </c>
      <c r="P67" s="199">
        <v>2662</v>
      </c>
      <c r="Q67" s="170">
        <v>42</v>
      </c>
      <c r="R67" s="171">
        <f t="shared" si="11"/>
        <v>0.22222222222222221</v>
      </c>
      <c r="S67" s="173">
        <f t="shared" si="24"/>
        <v>1.5777610818933134E-2</v>
      </c>
      <c r="T67" s="199">
        <v>1750</v>
      </c>
      <c r="U67" s="170">
        <v>46</v>
      </c>
      <c r="V67" s="171">
        <f t="shared" si="12"/>
        <v>0.24338624338624337</v>
      </c>
      <c r="W67" s="173">
        <f t="shared" si="25"/>
        <v>2.6285714285714287E-2</v>
      </c>
      <c r="X67" s="199">
        <v>858</v>
      </c>
      <c r="Y67" s="170">
        <v>42</v>
      </c>
      <c r="Z67" s="171">
        <f t="shared" si="13"/>
        <v>0.22222222222222221</v>
      </c>
      <c r="AA67" s="173">
        <f t="shared" si="26"/>
        <v>4.8951048951048952E-2</v>
      </c>
      <c r="AB67" s="199">
        <v>288</v>
      </c>
      <c r="AC67" s="170">
        <v>17</v>
      </c>
      <c r="AD67" s="171">
        <f t="shared" si="14"/>
        <v>8.9947089947089942E-2</v>
      </c>
      <c r="AE67" s="173">
        <f t="shared" si="27"/>
        <v>5.9027777777777776E-2</v>
      </c>
      <c r="AF67" s="199">
        <f t="shared" si="15"/>
        <v>9042</v>
      </c>
      <c r="AG67" s="170">
        <f t="shared" si="33"/>
        <v>189</v>
      </c>
      <c r="AH67" s="171">
        <f t="shared" si="17"/>
        <v>8.3535911602209949E-3</v>
      </c>
      <c r="AI67" s="173">
        <f t="shared" si="29"/>
        <v>2.0902455209024551E-2</v>
      </c>
      <c r="AL67" s="181">
        <f t="shared" si="30"/>
        <v>1.0342541436464089E-2</v>
      </c>
      <c r="AM67" s="240">
        <v>0</v>
      </c>
    </row>
    <row r="68" spans="1:39">
      <c r="A68" s="105"/>
      <c r="B68" s="169">
        <v>64</v>
      </c>
      <c r="C68" s="164" t="s">
        <v>52</v>
      </c>
      <c r="D68" s="199">
        <v>72</v>
      </c>
      <c r="E68" s="170">
        <v>6</v>
      </c>
      <c r="F68" s="171">
        <f t="shared" si="9"/>
        <v>2.6315789473684209E-2</v>
      </c>
      <c r="G68" s="173">
        <f t="shared" si="21"/>
        <v>8.3333333333333329E-2</v>
      </c>
      <c r="H68" s="199">
        <v>139</v>
      </c>
      <c r="I68" s="170">
        <v>7</v>
      </c>
      <c r="J68" s="171">
        <f t="shared" si="18"/>
        <v>3.0701754385964911E-2</v>
      </c>
      <c r="K68" s="173">
        <f t="shared" si="22"/>
        <v>5.0359712230215826E-2</v>
      </c>
      <c r="L68" s="199">
        <v>3853</v>
      </c>
      <c r="M68" s="170">
        <v>44</v>
      </c>
      <c r="N68" s="171">
        <f t="shared" si="10"/>
        <v>0.19298245614035087</v>
      </c>
      <c r="O68" s="173">
        <f t="shared" si="23"/>
        <v>1.1419672982091877E-2</v>
      </c>
      <c r="P68" s="199">
        <v>2700</v>
      </c>
      <c r="Q68" s="170">
        <v>51</v>
      </c>
      <c r="R68" s="171">
        <f t="shared" si="11"/>
        <v>0.22368421052631579</v>
      </c>
      <c r="S68" s="173">
        <f t="shared" si="24"/>
        <v>1.8888888888888889E-2</v>
      </c>
      <c r="T68" s="199">
        <v>1699</v>
      </c>
      <c r="U68" s="170">
        <v>67</v>
      </c>
      <c r="V68" s="171">
        <f t="shared" si="12"/>
        <v>0.29385964912280704</v>
      </c>
      <c r="W68" s="173">
        <f t="shared" si="25"/>
        <v>3.9434961742201298E-2</v>
      </c>
      <c r="X68" s="199">
        <v>780</v>
      </c>
      <c r="Y68" s="170">
        <v>38</v>
      </c>
      <c r="Z68" s="171">
        <f t="shared" si="13"/>
        <v>0.16666666666666666</v>
      </c>
      <c r="AA68" s="173">
        <f t="shared" si="26"/>
        <v>4.8717948717948718E-2</v>
      </c>
      <c r="AB68" s="199">
        <v>314</v>
      </c>
      <c r="AC68" s="170">
        <v>15</v>
      </c>
      <c r="AD68" s="171">
        <f t="shared" si="14"/>
        <v>6.5789473684210523E-2</v>
      </c>
      <c r="AE68" s="173">
        <f t="shared" si="27"/>
        <v>4.7770700636942678E-2</v>
      </c>
      <c r="AF68" s="199">
        <f t="shared" si="15"/>
        <v>9557</v>
      </c>
      <c r="AG68" s="170">
        <f t="shared" si="33"/>
        <v>228</v>
      </c>
      <c r="AH68" s="171">
        <f t="shared" si="17"/>
        <v>1.0077348066298342E-2</v>
      </c>
      <c r="AI68" s="173">
        <f t="shared" si="29"/>
        <v>2.3856858846918488E-2</v>
      </c>
      <c r="AL68" s="181">
        <f t="shared" si="30"/>
        <v>1.0342541436464089E-2</v>
      </c>
      <c r="AM68" s="240">
        <v>0</v>
      </c>
    </row>
    <row r="69" spans="1:39">
      <c r="A69" s="105"/>
      <c r="B69" s="169">
        <v>65</v>
      </c>
      <c r="C69" s="164" t="s">
        <v>12</v>
      </c>
      <c r="D69" s="199">
        <v>8</v>
      </c>
      <c r="E69" s="170">
        <v>1</v>
      </c>
      <c r="F69" s="171">
        <f t="shared" si="9"/>
        <v>0.02</v>
      </c>
      <c r="G69" s="173">
        <f t="shared" ref="G69:G78" si="34">IFERROR(E69/D69,0)</f>
        <v>0.125</v>
      </c>
      <c r="H69" s="199">
        <v>25</v>
      </c>
      <c r="I69" s="170">
        <v>2</v>
      </c>
      <c r="J69" s="171">
        <f t="shared" si="18"/>
        <v>0.04</v>
      </c>
      <c r="K69" s="173">
        <f t="shared" ref="K69:K78" si="35">IFERROR(I69/H69,0)</f>
        <v>0.08</v>
      </c>
      <c r="L69" s="199">
        <v>1822</v>
      </c>
      <c r="M69" s="170">
        <v>7</v>
      </c>
      <c r="N69" s="171">
        <f t="shared" si="10"/>
        <v>0.14000000000000001</v>
      </c>
      <c r="O69" s="173">
        <f t="shared" ref="O69:O78" si="36">IFERROR(M69/L69,0)</f>
        <v>3.8419319429198683E-3</v>
      </c>
      <c r="P69" s="199">
        <v>1279</v>
      </c>
      <c r="Q69" s="170">
        <v>8</v>
      </c>
      <c r="R69" s="171">
        <f t="shared" si="11"/>
        <v>0.16</v>
      </c>
      <c r="S69" s="173">
        <f t="shared" ref="S69:S78" si="37">IFERROR(Q69/P69,0)</f>
        <v>6.2548866301798279E-3</v>
      </c>
      <c r="T69" s="199">
        <v>848</v>
      </c>
      <c r="U69" s="170">
        <v>21</v>
      </c>
      <c r="V69" s="171">
        <f t="shared" si="12"/>
        <v>0.42</v>
      </c>
      <c r="W69" s="173">
        <f t="shared" ref="W69:W78" si="38">IFERROR(U69/T69,0)</f>
        <v>2.4764150943396228E-2</v>
      </c>
      <c r="X69" s="199">
        <v>455</v>
      </c>
      <c r="Y69" s="170">
        <v>9</v>
      </c>
      <c r="Z69" s="171">
        <f t="shared" si="13"/>
        <v>0.18</v>
      </c>
      <c r="AA69" s="173">
        <f t="shared" ref="AA69:AA78" si="39">IFERROR(Y69/X69,0)</f>
        <v>1.9780219780219779E-2</v>
      </c>
      <c r="AB69" s="199">
        <v>191</v>
      </c>
      <c r="AC69" s="170">
        <v>2</v>
      </c>
      <c r="AD69" s="171">
        <f t="shared" si="14"/>
        <v>0.04</v>
      </c>
      <c r="AE69" s="173">
        <f t="shared" ref="AE69:AE78" si="40">IFERROR(AC69/AB69,0)</f>
        <v>1.0471204188481676E-2</v>
      </c>
      <c r="AF69" s="199">
        <f t="shared" si="15"/>
        <v>4628</v>
      </c>
      <c r="AG69" s="170">
        <f t="shared" si="33"/>
        <v>50</v>
      </c>
      <c r="AH69" s="171">
        <f t="shared" si="17"/>
        <v>2.2099447513812156E-3</v>
      </c>
      <c r="AI69" s="173">
        <f t="shared" ref="AI69:AI78" si="41">IFERROR(AG69/AF69,0)</f>
        <v>1.0803802938634399E-2</v>
      </c>
      <c r="AL69" s="181">
        <f t="shared" ref="AL69:AL78" si="42">$F$79</f>
        <v>1.0342541436464089E-2</v>
      </c>
      <c r="AM69" s="240">
        <v>0</v>
      </c>
    </row>
    <row r="70" spans="1:39">
      <c r="A70" s="105"/>
      <c r="B70" s="169">
        <v>66</v>
      </c>
      <c r="C70" s="164" t="s">
        <v>6</v>
      </c>
      <c r="D70" s="199">
        <v>11</v>
      </c>
      <c r="E70" s="170">
        <v>0</v>
      </c>
      <c r="F70" s="171">
        <f t="shared" ref="F70:F78" si="43">IFERROR(E70/AG70,0)</f>
        <v>0</v>
      </c>
      <c r="G70" s="173">
        <f t="shared" si="34"/>
        <v>0</v>
      </c>
      <c r="H70" s="199">
        <v>11</v>
      </c>
      <c r="I70" s="170">
        <v>0</v>
      </c>
      <c r="J70" s="171">
        <f t="shared" ref="J70:J78" si="44">IFERROR(I70/AG70,0)</f>
        <v>0</v>
      </c>
      <c r="K70" s="173">
        <f t="shared" si="35"/>
        <v>0</v>
      </c>
      <c r="L70" s="199">
        <v>1995</v>
      </c>
      <c r="M70" s="170">
        <v>7</v>
      </c>
      <c r="N70" s="171">
        <f t="shared" ref="N70:N78" si="45">IFERROR(M70/AG70,0)</f>
        <v>0.1111111111111111</v>
      </c>
      <c r="O70" s="173">
        <f t="shared" si="36"/>
        <v>3.5087719298245615E-3</v>
      </c>
      <c r="P70" s="199">
        <v>1310</v>
      </c>
      <c r="Q70" s="170">
        <v>16</v>
      </c>
      <c r="R70" s="171">
        <f t="shared" ref="R70:R78" si="46">IFERROR(Q70/AG70,0)</f>
        <v>0.25396825396825395</v>
      </c>
      <c r="S70" s="173">
        <f t="shared" si="37"/>
        <v>1.2213740458015267E-2</v>
      </c>
      <c r="T70" s="199">
        <v>799</v>
      </c>
      <c r="U70" s="170">
        <v>25</v>
      </c>
      <c r="V70" s="171">
        <f t="shared" ref="V70:V78" si="47">IFERROR(U70/AG70,0)</f>
        <v>0.3968253968253968</v>
      </c>
      <c r="W70" s="173">
        <f t="shared" si="38"/>
        <v>3.1289111389236547E-2</v>
      </c>
      <c r="X70" s="199">
        <v>447</v>
      </c>
      <c r="Y70" s="170">
        <v>9</v>
      </c>
      <c r="Z70" s="171">
        <f t="shared" ref="Z70:Z78" si="48">IFERROR(Y70/AG70,0)</f>
        <v>0.14285714285714285</v>
      </c>
      <c r="AA70" s="173">
        <f t="shared" si="39"/>
        <v>2.0134228187919462E-2</v>
      </c>
      <c r="AB70" s="199">
        <v>188</v>
      </c>
      <c r="AC70" s="170">
        <v>6</v>
      </c>
      <c r="AD70" s="171">
        <f t="shared" ref="AD70:AD78" si="49">IFERROR(AC70/AG70,0)</f>
        <v>9.5238095238095233E-2</v>
      </c>
      <c r="AE70" s="173">
        <f t="shared" si="40"/>
        <v>3.1914893617021274E-2</v>
      </c>
      <c r="AF70" s="199">
        <f t="shared" ref="AF70:AF78" si="50">SUM(D70,H70,L70,P70,T70,X70,AB70)</f>
        <v>4761</v>
      </c>
      <c r="AG70" s="170">
        <f t="shared" si="32"/>
        <v>63</v>
      </c>
      <c r="AH70" s="171">
        <f t="shared" ref="AH70:AH78" si="51">IFERROR(AG70/$AG$79,0)</f>
        <v>2.7845303867403315E-3</v>
      </c>
      <c r="AI70" s="173">
        <f t="shared" si="41"/>
        <v>1.3232514177693762E-2</v>
      </c>
      <c r="AL70" s="181">
        <f t="shared" si="42"/>
        <v>1.0342541436464089E-2</v>
      </c>
      <c r="AM70" s="240">
        <v>0</v>
      </c>
    </row>
    <row r="71" spans="1:39">
      <c r="A71" s="105"/>
      <c r="B71" s="169">
        <v>67</v>
      </c>
      <c r="C71" s="164" t="s">
        <v>7</v>
      </c>
      <c r="D71" s="200">
        <v>20</v>
      </c>
      <c r="E71" s="153">
        <v>1</v>
      </c>
      <c r="F71" s="171">
        <f t="shared" si="43"/>
        <v>1.4705882352941176E-2</v>
      </c>
      <c r="G71" s="173">
        <f t="shared" si="34"/>
        <v>0.05</v>
      </c>
      <c r="H71" s="200">
        <v>42</v>
      </c>
      <c r="I71" s="153">
        <v>3</v>
      </c>
      <c r="J71" s="171">
        <f t="shared" si="44"/>
        <v>4.4117647058823532E-2</v>
      </c>
      <c r="K71" s="173">
        <f t="shared" si="35"/>
        <v>7.1428571428571425E-2</v>
      </c>
      <c r="L71" s="200">
        <v>719</v>
      </c>
      <c r="M71" s="153">
        <v>14</v>
      </c>
      <c r="N71" s="171">
        <f t="shared" si="45"/>
        <v>0.20588235294117646</v>
      </c>
      <c r="O71" s="173">
        <f t="shared" si="36"/>
        <v>1.9471488178025034E-2</v>
      </c>
      <c r="P71" s="200">
        <v>558</v>
      </c>
      <c r="Q71" s="153">
        <v>14</v>
      </c>
      <c r="R71" s="171">
        <f t="shared" si="46"/>
        <v>0.20588235294117646</v>
      </c>
      <c r="S71" s="173">
        <f t="shared" si="37"/>
        <v>2.5089605734767026E-2</v>
      </c>
      <c r="T71" s="200">
        <v>407</v>
      </c>
      <c r="U71" s="153">
        <v>13</v>
      </c>
      <c r="V71" s="171">
        <f t="shared" si="47"/>
        <v>0.19117647058823528</v>
      </c>
      <c r="W71" s="173">
        <f t="shared" si="38"/>
        <v>3.1941031941031942E-2</v>
      </c>
      <c r="X71" s="200">
        <v>247</v>
      </c>
      <c r="Y71" s="153">
        <v>15</v>
      </c>
      <c r="Z71" s="171">
        <f t="shared" si="48"/>
        <v>0.22058823529411764</v>
      </c>
      <c r="AA71" s="173">
        <f t="shared" si="39"/>
        <v>6.0728744939271252E-2</v>
      </c>
      <c r="AB71" s="200">
        <v>114</v>
      </c>
      <c r="AC71" s="153">
        <v>8</v>
      </c>
      <c r="AD71" s="171">
        <f t="shared" si="49"/>
        <v>0.11764705882352941</v>
      </c>
      <c r="AE71" s="173">
        <f t="shared" si="40"/>
        <v>7.0175438596491224E-2</v>
      </c>
      <c r="AF71" s="200">
        <f t="shared" si="50"/>
        <v>2107</v>
      </c>
      <c r="AG71" s="153">
        <f t="shared" si="32"/>
        <v>68</v>
      </c>
      <c r="AH71" s="171">
        <f t="shared" si="51"/>
        <v>3.005524861878453E-3</v>
      </c>
      <c r="AI71" s="173">
        <f t="shared" si="41"/>
        <v>3.2273374466065499E-2</v>
      </c>
      <c r="AL71" s="181">
        <f t="shared" si="42"/>
        <v>1.0342541436464089E-2</v>
      </c>
      <c r="AM71" s="240">
        <v>0</v>
      </c>
    </row>
    <row r="72" spans="1:39">
      <c r="A72" s="105"/>
      <c r="B72" s="169">
        <v>68</v>
      </c>
      <c r="C72" s="164" t="s">
        <v>53</v>
      </c>
      <c r="D72" s="198">
        <v>16</v>
      </c>
      <c r="E72" s="174">
        <v>3</v>
      </c>
      <c r="F72" s="171">
        <f t="shared" si="43"/>
        <v>4.2857142857142858E-2</v>
      </c>
      <c r="G72" s="173">
        <f t="shared" si="34"/>
        <v>0.1875</v>
      </c>
      <c r="H72" s="198">
        <v>40</v>
      </c>
      <c r="I72" s="174">
        <v>1</v>
      </c>
      <c r="J72" s="171">
        <f t="shared" si="44"/>
        <v>1.4285714285714285E-2</v>
      </c>
      <c r="K72" s="173">
        <f t="shared" si="35"/>
        <v>2.5000000000000001E-2</v>
      </c>
      <c r="L72" s="198">
        <v>963</v>
      </c>
      <c r="M72" s="174">
        <v>13</v>
      </c>
      <c r="N72" s="171">
        <f t="shared" si="45"/>
        <v>0.18571428571428572</v>
      </c>
      <c r="O72" s="173">
        <f t="shared" si="36"/>
        <v>1.3499480789200415E-2</v>
      </c>
      <c r="P72" s="198">
        <v>852</v>
      </c>
      <c r="Q72" s="174">
        <v>11</v>
      </c>
      <c r="R72" s="171">
        <f t="shared" si="46"/>
        <v>0.15714285714285714</v>
      </c>
      <c r="S72" s="173">
        <f t="shared" si="37"/>
        <v>1.2910798122065728E-2</v>
      </c>
      <c r="T72" s="198">
        <v>560</v>
      </c>
      <c r="U72" s="174">
        <v>23</v>
      </c>
      <c r="V72" s="171">
        <f t="shared" si="47"/>
        <v>0.32857142857142857</v>
      </c>
      <c r="W72" s="173">
        <f t="shared" si="38"/>
        <v>4.1071428571428571E-2</v>
      </c>
      <c r="X72" s="198">
        <v>302</v>
      </c>
      <c r="Y72" s="174">
        <v>14</v>
      </c>
      <c r="Z72" s="171">
        <f t="shared" si="48"/>
        <v>0.2</v>
      </c>
      <c r="AA72" s="173">
        <f t="shared" si="39"/>
        <v>4.6357615894039736E-2</v>
      </c>
      <c r="AB72" s="198">
        <v>120</v>
      </c>
      <c r="AC72" s="174">
        <v>5</v>
      </c>
      <c r="AD72" s="171">
        <f t="shared" si="49"/>
        <v>7.1428571428571425E-2</v>
      </c>
      <c r="AE72" s="173">
        <f t="shared" si="40"/>
        <v>4.1666666666666664E-2</v>
      </c>
      <c r="AF72" s="198">
        <f t="shared" si="50"/>
        <v>2853</v>
      </c>
      <c r="AG72" s="174">
        <f t="shared" si="32"/>
        <v>70</v>
      </c>
      <c r="AH72" s="171">
        <f t="shared" si="51"/>
        <v>3.0939226519337017E-3</v>
      </c>
      <c r="AI72" s="173">
        <f t="shared" si="41"/>
        <v>2.4535576586049771E-2</v>
      </c>
      <c r="AL72" s="181">
        <f t="shared" si="42"/>
        <v>1.0342541436464089E-2</v>
      </c>
      <c r="AM72" s="240">
        <v>0</v>
      </c>
    </row>
    <row r="73" spans="1:39">
      <c r="A73" s="105"/>
      <c r="B73" s="169">
        <v>69</v>
      </c>
      <c r="C73" s="164" t="s">
        <v>54</v>
      </c>
      <c r="D73" s="199">
        <v>25</v>
      </c>
      <c r="E73" s="170">
        <v>4</v>
      </c>
      <c r="F73" s="171">
        <f t="shared" si="43"/>
        <v>2.5806451612903226E-2</v>
      </c>
      <c r="G73" s="173">
        <f t="shared" si="34"/>
        <v>0.16</v>
      </c>
      <c r="H73" s="199">
        <v>52</v>
      </c>
      <c r="I73" s="170">
        <v>5</v>
      </c>
      <c r="J73" s="171">
        <f t="shared" si="44"/>
        <v>3.2258064516129031E-2</v>
      </c>
      <c r="K73" s="173">
        <f t="shared" si="35"/>
        <v>9.6153846153846159E-2</v>
      </c>
      <c r="L73" s="199">
        <v>2745</v>
      </c>
      <c r="M73" s="170">
        <v>39</v>
      </c>
      <c r="N73" s="171">
        <f t="shared" si="45"/>
        <v>0.25161290322580643</v>
      </c>
      <c r="O73" s="173">
        <f t="shared" si="36"/>
        <v>1.4207650273224045E-2</v>
      </c>
      <c r="P73" s="199">
        <v>1780</v>
      </c>
      <c r="Q73" s="170">
        <v>29</v>
      </c>
      <c r="R73" s="171">
        <f t="shared" si="46"/>
        <v>0.18709677419354839</v>
      </c>
      <c r="S73" s="173">
        <f t="shared" si="37"/>
        <v>1.6292134831460674E-2</v>
      </c>
      <c r="T73" s="199">
        <v>1040</v>
      </c>
      <c r="U73" s="170">
        <v>33</v>
      </c>
      <c r="V73" s="171">
        <f t="shared" si="47"/>
        <v>0.2129032258064516</v>
      </c>
      <c r="W73" s="173">
        <f t="shared" si="38"/>
        <v>3.1730769230769229E-2</v>
      </c>
      <c r="X73" s="199">
        <v>601</v>
      </c>
      <c r="Y73" s="170">
        <v>26</v>
      </c>
      <c r="Z73" s="171">
        <f t="shared" si="48"/>
        <v>0.16774193548387098</v>
      </c>
      <c r="AA73" s="173">
        <f t="shared" si="39"/>
        <v>4.3261231281198007E-2</v>
      </c>
      <c r="AB73" s="199">
        <v>210</v>
      </c>
      <c r="AC73" s="170">
        <v>19</v>
      </c>
      <c r="AD73" s="171">
        <f t="shared" si="49"/>
        <v>0.12258064516129032</v>
      </c>
      <c r="AE73" s="173">
        <f t="shared" si="40"/>
        <v>9.0476190476190474E-2</v>
      </c>
      <c r="AF73" s="199">
        <f t="shared" si="50"/>
        <v>6453</v>
      </c>
      <c r="AG73" s="170">
        <f t="shared" si="16"/>
        <v>155</v>
      </c>
      <c r="AH73" s="171">
        <f t="shared" si="51"/>
        <v>6.8508287292817676E-3</v>
      </c>
      <c r="AI73" s="173">
        <f t="shared" si="41"/>
        <v>2.4019835735316908E-2</v>
      </c>
      <c r="AL73" s="181">
        <f t="shared" si="42"/>
        <v>1.0342541436464089E-2</v>
      </c>
      <c r="AM73" s="240">
        <v>0</v>
      </c>
    </row>
    <row r="74" spans="1:39">
      <c r="A74" s="105"/>
      <c r="B74" s="169">
        <v>70</v>
      </c>
      <c r="C74" s="164" t="s">
        <v>55</v>
      </c>
      <c r="D74" s="199">
        <v>2</v>
      </c>
      <c r="E74" s="170">
        <v>0</v>
      </c>
      <c r="F74" s="171">
        <f t="shared" si="43"/>
        <v>0</v>
      </c>
      <c r="G74" s="173">
        <f t="shared" si="34"/>
        <v>0</v>
      </c>
      <c r="H74" s="199">
        <v>5</v>
      </c>
      <c r="I74" s="170">
        <v>0</v>
      </c>
      <c r="J74" s="171">
        <f t="shared" si="44"/>
        <v>0</v>
      </c>
      <c r="K74" s="173">
        <f t="shared" si="35"/>
        <v>0</v>
      </c>
      <c r="L74" s="199">
        <v>408</v>
      </c>
      <c r="M74" s="170">
        <v>3</v>
      </c>
      <c r="N74" s="171">
        <f t="shared" si="45"/>
        <v>0.13043478260869565</v>
      </c>
      <c r="O74" s="173">
        <f t="shared" si="36"/>
        <v>7.3529411764705881E-3</v>
      </c>
      <c r="P74" s="199">
        <v>358</v>
      </c>
      <c r="Q74" s="170">
        <v>6</v>
      </c>
      <c r="R74" s="171">
        <f t="shared" si="46"/>
        <v>0.2608695652173913</v>
      </c>
      <c r="S74" s="173">
        <f t="shared" si="37"/>
        <v>1.6759776536312849E-2</v>
      </c>
      <c r="T74" s="199">
        <v>248</v>
      </c>
      <c r="U74" s="170">
        <v>10</v>
      </c>
      <c r="V74" s="171">
        <f t="shared" si="47"/>
        <v>0.43478260869565216</v>
      </c>
      <c r="W74" s="173">
        <f t="shared" si="38"/>
        <v>4.0322580645161289E-2</v>
      </c>
      <c r="X74" s="199">
        <v>118</v>
      </c>
      <c r="Y74" s="170">
        <v>2</v>
      </c>
      <c r="Z74" s="171">
        <f t="shared" si="48"/>
        <v>8.6956521739130432E-2</v>
      </c>
      <c r="AA74" s="173">
        <f t="shared" si="39"/>
        <v>1.6949152542372881E-2</v>
      </c>
      <c r="AB74" s="199">
        <v>41</v>
      </c>
      <c r="AC74" s="170">
        <v>2</v>
      </c>
      <c r="AD74" s="171">
        <f t="shared" si="49"/>
        <v>8.6956521739130432E-2</v>
      </c>
      <c r="AE74" s="173">
        <f t="shared" si="40"/>
        <v>4.878048780487805E-2</v>
      </c>
      <c r="AF74" s="199">
        <f t="shared" si="50"/>
        <v>1180</v>
      </c>
      <c r="AG74" s="170">
        <f t="shared" si="16"/>
        <v>23</v>
      </c>
      <c r="AH74" s="171">
        <f t="shared" si="51"/>
        <v>1.0165745856353591E-3</v>
      </c>
      <c r="AI74" s="173">
        <f t="shared" si="41"/>
        <v>1.9491525423728815E-2</v>
      </c>
      <c r="AL74" s="181">
        <f t="shared" si="42"/>
        <v>1.0342541436464089E-2</v>
      </c>
      <c r="AM74" s="240">
        <v>0</v>
      </c>
    </row>
    <row r="75" spans="1:39">
      <c r="A75" s="105"/>
      <c r="B75" s="169">
        <v>71</v>
      </c>
      <c r="C75" s="164" t="s">
        <v>56</v>
      </c>
      <c r="D75" s="199">
        <v>3</v>
      </c>
      <c r="E75" s="170">
        <v>2</v>
      </c>
      <c r="F75" s="171">
        <f t="shared" si="43"/>
        <v>1.7241379310344827E-2</v>
      </c>
      <c r="G75" s="173">
        <f t="shared" si="34"/>
        <v>0.66666666666666663</v>
      </c>
      <c r="H75" s="199">
        <v>14</v>
      </c>
      <c r="I75" s="170">
        <v>3</v>
      </c>
      <c r="J75" s="171">
        <f t="shared" si="44"/>
        <v>2.5862068965517241E-2</v>
      </c>
      <c r="K75" s="173">
        <f t="shared" si="35"/>
        <v>0.21428571428571427</v>
      </c>
      <c r="L75" s="199">
        <v>1314</v>
      </c>
      <c r="M75" s="170">
        <v>18</v>
      </c>
      <c r="N75" s="171">
        <f t="shared" si="45"/>
        <v>0.15517241379310345</v>
      </c>
      <c r="O75" s="173">
        <f t="shared" si="36"/>
        <v>1.3698630136986301E-2</v>
      </c>
      <c r="P75" s="199">
        <v>948</v>
      </c>
      <c r="Q75" s="170">
        <v>26</v>
      </c>
      <c r="R75" s="171">
        <f t="shared" si="46"/>
        <v>0.22413793103448276</v>
      </c>
      <c r="S75" s="173">
        <f t="shared" si="37"/>
        <v>2.7426160337552744E-2</v>
      </c>
      <c r="T75" s="199">
        <v>723</v>
      </c>
      <c r="U75" s="170">
        <v>28</v>
      </c>
      <c r="V75" s="171">
        <f t="shared" si="47"/>
        <v>0.2413793103448276</v>
      </c>
      <c r="W75" s="173">
        <f t="shared" si="38"/>
        <v>3.8727524204702629E-2</v>
      </c>
      <c r="X75" s="199">
        <v>357</v>
      </c>
      <c r="Y75" s="170">
        <v>20</v>
      </c>
      <c r="Z75" s="171">
        <f t="shared" si="48"/>
        <v>0.17241379310344829</v>
      </c>
      <c r="AA75" s="173">
        <f t="shared" si="39"/>
        <v>5.6022408963585436E-2</v>
      </c>
      <c r="AB75" s="199">
        <v>132</v>
      </c>
      <c r="AC75" s="170">
        <v>19</v>
      </c>
      <c r="AD75" s="171">
        <f t="shared" si="49"/>
        <v>0.16379310344827586</v>
      </c>
      <c r="AE75" s="173">
        <f t="shared" si="40"/>
        <v>0.14393939393939395</v>
      </c>
      <c r="AF75" s="199">
        <f t="shared" si="50"/>
        <v>3491</v>
      </c>
      <c r="AG75" s="170">
        <f t="shared" si="16"/>
        <v>116</v>
      </c>
      <c r="AH75" s="171">
        <f t="shared" si="51"/>
        <v>5.12707182320442E-3</v>
      </c>
      <c r="AI75" s="173">
        <f t="shared" si="41"/>
        <v>3.3228301346319107E-2</v>
      </c>
      <c r="AL75" s="181">
        <f t="shared" si="42"/>
        <v>1.0342541436464089E-2</v>
      </c>
      <c r="AM75" s="240">
        <v>0</v>
      </c>
    </row>
    <row r="76" spans="1:39">
      <c r="A76" s="105"/>
      <c r="B76" s="169">
        <v>72</v>
      </c>
      <c r="C76" s="164" t="s">
        <v>32</v>
      </c>
      <c r="D76" s="199">
        <v>0</v>
      </c>
      <c r="E76" s="170">
        <v>0</v>
      </c>
      <c r="F76" s="171">
        <f t="shared" si="43"/>
        <v>0</v>
      </c>
      <c r="G76" s="173">
        <f t="shared" si="34"/>
        <v>0</v>
      </c>
      <c r="H76" s="199">
        <v>13</v>
      </c>
      <c r="I76" s="170">
        <v>1</v>
      </c>
      <c r="J76" s="171">
        <f t="shared" si="44"/>
        <v>3.7037037037037035E-2</v>
      </c>
      <c r="K76" s="173">
        <f t="shared" si="35"/>
        <v>7.6923076923076927E-2</v>
      </c>
      <c r="L76" s="199">
        <v>811</v>
      </c>
      <c r="M76" s="170">
        <v>2</v>
      </c>
      <c r="N76" s="171">
        <f t="shared" si="45"/>
        <v>7.407407407407407E-2</v>
      </c>
      <c r="O76" s="173">
        <f t="shared" si="36"/>
        <v>2.4660912453760789E-3</v>
      </c>
      <c r="P76" s="199">
        <v>587</v>
      </c>
      <c r="Q76" s="170">
        <v>5</v>
      </c>
      <c r="R76" s="171">
        <f t="shared" si="46"/>
        <v>0.18518518518518517</v>
      </c>
      <c r="S76" s="173">
        <f t="shared" si="37"/>
        <v>8.5178875638841564E-3</v>
      </c>
      <c r="T76" s="199">
        <v>411</v>
      </c>
      <c r="U76" s="170">
        <v>8</v>
      </c>
      <c r="V76" s="171">
        <f t="shared" si="47"/>
        <v>0.29629629629629628</v>
      </c>
      <c r="W76" s="173">
        <f t="shared" si="38"/>
        <v>1.9464720194647202E-2</v>
      </c>
      <c r="X76" s="199">
        <v>205</v>
      </c>
      <c r="Y76" s="170">
        <v>9</v>
      </c>
      <c r="Z76" s="171">
        <f t="shared" si="48"/>
        <v>0.33333333333333331</v>
      </c>
      <c r="AA76" s="173">
        <f t="shared" si="39"/>
        <v>4.3902439024390241E-2</v>
      </c>
      <c r="AB76" s="199">
        <v>80</v>
      </c>
      <c r="AC76" s="170">
        <v>2</v>
      </c>
      <c r="AD76" s="171">
        <f t="shared" si="49"/>
        <v>7.407407407407407E-2</v>
      </c>
      <c r="AE76" s="173">
        <f t="shared" si="40"/>
        <v>2.5000000000000001E-2</v>
      </c>
      <c r="AF76" s="199">
        <f t="shared" si="50"/>
        <v>2107</v>
      </c>
      <c r="AG76" s="170">
        <f t="shared" si="16"/>
        <v>27</v>
      </c>
      <c r="AH76" s="171">
        <f t="shared" si="51"/>
        <v>1.1933701657458563E-3</v>
      </c>
      <c r="AI76" s="173">
        <f t="shared" si="41"/>
        <v>1.2814428096820124E-2</v>
      </c>
      <c r="AL76" s="181">
        <f t="shared" si="42"/>
        <v>1.0342541436464089E-2</v>
      </c>
      <c r="AM76" s="240">
        <v>0</v>
      </c>
    </row>
    <row r="77" spans="1:39">
      <c r="A77" s="105"/>
      <c r="B77" s="169">
        <v>73</v>
      </c>
      <c r="C77" s="164" t="s">
        <v>33</v>
      </c>
      <c r="D77" s="200">
        <v>0</v>
      </c>
      <c r="E77" s="153">
        <v>0</v>
      </c>
      <c r="F77" s="171">
        <f t="shared" si="43"/>
        <v>0</v>
      </c>
      <c r="G77" s="173">
        <f t="shared" si="34"/>
        <v>0</v>
      </c>
      <c r="H77" s="200">
        <v>6</v>
      </c>
      <c r="I77" s="153">
        <v>0</v>
      </c>
      <c r="J77" s="171">
        <f t="shared" si="44"/>
        <v>0</v>
      </c>
      <c r="K77" s="173">
        <f t="shared" si="35"/>
        <v>0</v>
      </c>
      <c r="L77" s="200">
        <v>1043</v>
      </c>
      <c r="M77" s="153">
        <v>9</v>
      </c>
      <c r="N77" s="171">
        <f t="shared" si="45"/>
        <v>0.28125</v>
      </c>
      <c r="O77" s="173">
        <f t="shared" si="36"/>
        <v>8.6289549376797701E-3</v>
      </c>
      <c r="P77" s="200">
        <v>846</v>
      </c>
      <c r="Q77" s="153">
        <v>6</v>
      </c>
      <c r="R77" s="171">
        <f t="shared" si="46"/>
        <v>0.1875</v>
      </c>
      <c r="S77" s="173">
        <f t="shared" si="37"/>
        <v>7.0921985815602835E-3</v>
      </c>
      <c r="T77" s="200">
        <v>619</v>
      </c>
      <c r="U77" s="153">
        <v>3</v>
      </c>
      <c r="V77" s="171">
        <f t="shared" si="47"/>
        <v>9.375E-2</v>
      </c>
      <c r="W77" s="173">
        <f t="shared" si="38"/>
        <v>4.8465266558966073E-3</v>
      </c>
      <c r="X77" s="200">
        <v>273</v>
      </c>
      <c r="Y77" s="153">
        <v>7</v>
      </c>
      <c r="Z77" s="171">
        <f t="shared" si="48"/>
        <v>0.21875</v>
      </c>
      <c r="AA77" s="173">
        <f t="shared" si="39"/>
        <v>2.564102564102564E-2</v>
      </c>
      <c r="AB77" s="200">
        <v>119</v>
      </c>
      <c r="AC77" s="153">
        <v>7</v>
      </c>
      <c r="AD77" s="171">
        <f t="shared" si="49"/>
        <v>0.21875</v>
      </c>
      <c r="AE77" s="173">
        <f t="shared" si="40"/>
        <v>5.8823529411764705E-2</v>
      </c>
      <c r="AF77" s="200">
        <f t="shared" si="50"/>
        <v>2906</v>
      </c>
      <c r="AG77" s="153">
        <f t="shared" si="16"/>
        <v>32</v>
      </c>
      <c r="AH77" s="171">
        <f t="shared" si="51"/>
        <v>1.4143646408839778E-3</v>
      </c>
      <c r="AI77" s="173">
        <f t="shared" si="41"/>
        <v>1.1011699931176875E-2</v>
      </c>
      <c r="AL77" s="181">
        <f t="shared" si="42"/>
        <v>1.0342541436464089E-2</v>
      </c>
      <c r="AM77" s="240">
        <v>0</v>
      </c>
    </row>
    <row r="78" spans="1:39" ht="14.25" thickBot="1">
      <c r="A78" s="105"/>
      <c r="B78" s="169">
        <v>74</v>
      </c>
      <c r="C78" s="164" t="s">
        <v>34</v>
      </c>
      <c r="D78" s="201">
        <v>2</v>
      </c>
      <c r="E78" s="183">
        <v>0</v>
      </c>
      <c r="F78" s="171">
        <f t="shared" si="43"/>
        <v>0</v>
      </c>
      <c r="G78" s="172">
        <f t="shared" si="34"/>
        <v>0</v>
      </c>
      <c r="H78" s="201">
        <v>3</v>
      </c>
      <c r="I78" s="183">
        <v>0</v>
      </c>
      <c r="J78" s="171">
        <f t="shared" si="44"/>
        <v>0</v>
      </c>
      <c r="K78" s="172">
        <f t="shared" si="35"/>
        <v>0</v>
      </c>
      <c r="L78" s="201">
        <v>535</v>
      </c>
      <c r="M78" s="183">
        <v>3</v>
      </c>
      <c r="N78" s="171">
        <f t="shared" si="45"/>
        <v>0.11538461538461539</v>
      </c>
      <c r="O78" s="172">
        <f t="shared" si="36"/>
        <v>5.6074766355140183E-3</v>
      </c>
      <c r="P78" s="201">
        <v>353</v>
      </c>
      <c r="Q78" s="183">
        <v>4</v>
      </c>
      <c r="R78" s="171">
        <f t="shared" si="46"/>
        <v>0.15384615384615385</v>
      </c>
      <c r="S78" s="172">
        <f t="shared" si="37"/>
        <v>1.1331444759206799E-2</v>
      </c>
      <c r="T78" s="201">
        <v>243</v>
      </c>
      <c r="U78" s="183">
        <v>5</v>
      </c>
      <c r="V78" s="171">
        <f t="shared" si="47"/>
        <v>0.19230769230769232</v>
      </c>
      <c r="W78" s="172">
        <f t="shared" si="38"/>
        <v>2.0576131687242798E-2</v>
      </c>
      <c r="X78" s="201">
        <v>122</v>
      </c>
      <c r="Y78" s="183">
        <v>4</v>
      </c>
      <c r="Z78" s="171">
        <f t="shared" si="48"/>
        <v>0.15384615384615385</v>
      </c>
      <c r="AA78" s="172">
        <f t="shared" si="39"/>
        <v>3.2786885245901641E-2</v>
      </c>
      <c r="AB78" s="201">
        <v>67</v>
      </c>
      <c r="AC78" s="183">
        <v>10</v>
      </c>
      <c r="AD78" s="171">
        <f t="shared" si="49"/>
        <v>0.38461538461538464</v>
      </c>
      <c r="AE78" s="172">
        <f t="shared" si="40"/>
        <v>0.14925373134328357</v>
      </c>
      <c r="AF78" s="201">
        <f t="shared" si="50"/>
        <v>1325</v>
      </c>
      <c r="AG78" s="183">
        <f t="shared" si="16"/>
        <v>26</v>
      </c>
      <c r="AH78" s="171">
        <f t="shared" si="51"/>
        <v>1.1491712707182319E-3</v>
      </c>
      <c r="AI78" s="172">
        <f t="shared" si="41"/>
        <v>1.9622641509433963E-2</v>
      </c>
      <c r="AL78" s="184">
        <f t="shared" si="42"/>
        <v>1.0342541436464089E-2</v>
      </c>
      <c r="AM78" s="241">
        <v>0</v>
      </c>
    </row>
    <row r="79" spans="1:39" ht="14.25" thickTop="1">
      <c r="A79" s="105"/>
      <c r="B79" s="287" t="s">
        <v>0</v>
      </c>
      <c r="C79" s="288"/>
      <c r="D79" s="176">
        <f>地区別_長期入院!D13</f>
        <v>3123</v>
      </c>
      <c r="E79" s="158">
        <f>地区別_長期入院!E13</f>
        <v>234</v>
      </c>
      <c r="F79" s="137">
        <f>地区別_長期入院!F13</f>
        <v>1.0342541436464089E-2</v>
      </c>
      <c r="G79" s="17">
        <f>地区別_長期入院!G13</f>
        <v>7.492795389048991E-2</v>
      </c>
      <c r="H79" s="176">
        <f>地区別_長期入院!H13</f>
        <v>8327</v>
      </c>
      <c r="I79" s="158">
        <f>地区別_長期入院!I13</f>
        <v>520</v>
      </c>
      <c r="J79" s="137">
        <f>地区別_長期入院!J13</f>
        <v>2.2983425414364642E-2</v>
      </c>
      <c r="K79" s="17">
        <f>地区別_長期入院!K13</f>
        <v>6.2447460069652939E-2</v>
      </c>
      <c r="L79" s="176">
        <f>地区別_長期入院!L13</f>
        <v>473655</v>
      </c>
      <c r="M79" s="158">
        <f>地区別_長期入院!M13</f>
        <v>4035</v>
      </c>
      <c r="N79" s="137">
        <f>地区別_長期入院!N13</f>
        <v>0.17834254143646408</v>
      </c>
      <c r="O79" s="17">
        <f>地区別_長期入院!O13</f>
        <v>8.5188586629508824E-3</v>
      </c>
      <c r="P79" s="176">
        <f>地区別_長期入院!P13</f>
        <v>378672</v>
      </c>
      <c r="Q79" s="158">
        <f>地区別_長期入院!Q13</f>
        <v>5396</v>
      </c>
      <c r="R79" s="137">
        <f>地区別_長期入院!R13</f>
        <v>0.23849723756906077</v>
      </c>
      <c r="S79" s="17">
        <f>地区別_長期入院!S13</f>
        <v>1.4249799298601429E-2</v>
      </c>
      <c r="T79" s="176">
        <f>地区別_長期入院!T13</f>
        <v>246230</v>
      </c>
      <c r="U79" s="158">
        <f>地区別_長期入院!U13</f>
        <v>6031</v>
      </c>
      <c r="V79" s="137">
        <f>地区別_長期入院!V13</f>
        <v>0.2665635359116022</v>
      </c>
      <c r="W79" s="17">
        <f>地区別_長期入院!W13</f>
        <v>2.4493359866791211E-2</v>
      </c>
      <c r="X79" s="176">
        <f>地区別_長期入院!X13</f>
        <v>113179</v>
      </c>
      <c r="Y79" s="158">
        <f>地区別_長期入院!Y13</f>
        <v>4241</v>
      </c>
      <c r="Z79" s="137">
        <f>地区別_長期入院!Z13</f>
        <v>0.18744751381215469</v>
      </c>
      <c r="AA79" s="17">
        <f>地区別_長期入院!AA13</f>
        <v>3.7471615759107256E-2</v>
      </c>
      <c r="AB79" s="176">
        <f>地区別_長期入院!AB13</f>
        <v>41727</v>
      </c>
      <c r="AC79" s="158">
        <f>地区別_長期入院!AC13</f>
        <v>2168</v>
      </c>
      <c r="AD79" s="137">
        <f>地区別_長期入院!AD13</f>
        <v>9.5823204419889507E-2</v>
      </c>
      <c r="AE79" s="17">
        <f>地区別_長期入院!AE13</f>
        <v>5.1956766601960358E-2</v>
      </c>
      <c r="AF79" s="176">
        <f>地区別_長期入院!AF13</f>
        <v>1264913</v>
      </c>
      <c r="AG79" s="158">
        <f>地区別_長期入院!AG13</f>
        <v>22625</v>
      </c>
      <c r="AH79" s="137" t="s">
        <v>178</v>
      </c>
      <c r="AI79" s="17">
        <f>地区別_長期入院!AI13</f>
        <v>1.788660564007169E-2</v>
      </c>
      <c r="AL79" s="18"/>
      <c r="AM79" s="19"/>
    </row>
  </sheetData>
  <mergeCells count="11">
    <mergeCell ref="AF3:AI3"/>
    <mergeCell ref="AB3:AE3"/>
    <mergeCell ref="X3:AA3"/>
    <mergeCell ref="B79:C79"/>
    <mergeCell ref="B3:B4"/>
    <mergeCell ref="C3:C4"/>
    <mergeCell ref="D3:G3"/>
    <mergeCell ref="T3:W3"/>
    <mergeCell ref="P3:S3"/>
    <mergeCell ref="L3:O3"/>
    <mergeCell ref="H3:K3"/>
  </mergeCells>
  <phoneticPr fontId="3"/>
  <pageMargins left="0.70866141732283472" right="0.19685039370078741" top="0.59055118110236227" bottom="0.43307086614173229" header="0.31496062992125984" footer="0.31496062992125984"/>
  <pageSetup paperSize="8" scale="68" fitToHeight="0" orientation="landscape" r:id="rId1"/>
  <headerFooter>
    <oddHeader>&amp;R&amp;"ＭＳ 明朝,標準"&amp;12 1.基礎統計</oddHeader>
  </headerFooter>
  <ignoredErrors>
    <ignoredError sqref="AF42:AF78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/>
  <dimension ref="A1:A2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9.625" style="1" customWidth="1"/>
    <col min="4" max="19" width="10.125" style="1" customWidth="1"/>
    <col min="20" max="20" width="9" style="1"/>
    <col min="21" max="21" width="9.125" style="1" bestFit="1" customWidth="1"/>
    <col min="22" max="16384" width="9" style="1"/>
  </cols>
  <sheetData>
    <row r="1" spans="1:1" ht="13.5" customHeight="1">
      <c r="A1" s="16" t="s">
        <v>171</v>
      </c>
    </row>
    <row r="2" spans="1:1">
      <c r="A2" s="16" t="s">
        <v>160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/>
  <dimension ref="A1:S22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2.25" style="1" customWidth="1"/>
    <col min="4" max="19" width="8.75" style="1" customWidth="1"/>
    <col min="20" max="16384" width="9" style="1"/>
  </cols>
  <sheetData>
    <row r="1" spans="1:19" ht="13.5" customHeight="1">
      <c r="A1" s="3" t="s">
        <v>173</v>
      </c>
    </row>
    <row r="2" spans="1:19" ht="16.5" customHeight="1">
      <c r="A2" s="1" t="s">
        <v>118</v>
      </c>
    </row>
    <row r="3" spans="1:19" ht="16.5" customHeight="1">
      <c r="B3" s="302"/>
      <c r="C3" s="282" t="s">
        <v>116</v>
      </c>
      <c r="D3" s="284" t="s">
        <v>143</v>
      </c>
      <c r="E3" s="284"/>
      <c r="F3" s="284" t="s">
        <v>70</v>
      </c>
      <c r="G3" s="284"/>
      <c r="H3" s="284" t="s">
        <v>71</v>
      </c>
      <c r="I3" s="284"/>
      <c r="J3" s="284" t="s">
        <v>72</v>
      </c>
      <c r="K3" s="284"/>
      <c r="L3" s="284" t="s">
        <v>73</v>
      </c>
      <c r="M3" s="284"/>
      <c r="N3" s="284" t="s">
        <v>74</v>
      </c>
      <c r="O3" s="284"/>
      <c r="P3" s="284" t="s">
        <v>76</v>
      </c>
      <c r="Q3" s="284"/>
      <c r="R3" s="284" t="s">
        <v>75</v>
      </c>
      <c r="S3" s="284"/>
    </row>
    <row r="4" spans="1:19" ht="57" customHeight="1">
      <c r="B4" s="302"/>
      <c r="C4" s="282"/>
      <c r="D4" s="136" t="s">
        <v>197</v>
      </c>
      <c r="E4" s="135" t="s">
        <v>184</v>
      </c>
      <c r="F4" s="136" t="s">
        <v>197</v>
      </c>
      <c r="G4" s="135" t="s">
        <v>184</v>
      </c>
      <c r="H4" s="136" t="s">
        <v>197</v>
      </c>
      <c r="I4" s="135" t="s">
        <v>184</v>
      </c>
      <c r="J4" s="136" t="s">
        <v>197</v>
      </c>
      <c r="K4" s="135" t="s">
        <v>184</v>
      </c>
      <c r="L4" s="136" t="s">
        <v>197</v>
      </c>
      <c r="M4" s="135" t="s">
        <v>184</v>
      </c>
      <c r="N4" s="136" t="s">
        <v>197</v>
      </c>
      <c r="O4" s="135" t="s">
        <v>184</v>
      </c>
      <c r="P4" s="136" t="s">
        <v>197</v>
      </c>
      <c r="Q4" s="135" t="s">
        <v>184</v>
      </c>
      <c r="R4" s="136" t="s">
        <v>197</v>
      </c>
      <c r="S4" s="140" t="s">
        <v>184</v>
      </c>
    </row>
    <row r="5" spans="1:19">
      <c r="B5" s="76">
        <v>1</v>
      </c>
      <c r="C5" s="11" t="s">
        <v>1</v>
      </c>
      <c r="D5" s="236">
        <v>144</v>
      </c>
      <c r="E5" s="171">
        <f>IFERROR(D5/$R5,0)</f>
        <v>6.66049953746531E-2</v>
      </c>
      <c r="F5" s="236">
        <v>130</v>
      </c>
      <c r="G5" s="171">
        <f>IFERROR(F5/$R5,0)</f>
        <v>6.0129509713228495E-2</v>
      </c>
      <c r="H5" s="236">
        <v>439</v>
      </c>
      <c r="I5" s="171">
        <f>IFERROR(H5/$R5,0)</f>
        <v>0.20305272895467161</v>
      </c>
      <c r="J5" s="236">
        <v>523</v>
      </c>
      <c r="K5" s="171">
        <f>IFERROR(J5/$R5,0)</f>
        <v>0.24190564292321926</v>
      </c>
      <c r="L5" s="236">
        <v>515</v>
      </c>
      <c r="M5" s="171">
        <f>IFERROR(L5/$R5,0)</f>
        <v>0.23820536540240517</v>
      </c>
      <c r="N5" s="236">
        <v>298</v>
      </c>
      <c r="O5" s="171">
        <f>IFERROR(N5/$R5,0)</f>
        <v>0.13783533765032377</v>
      </c>
      <c r="P5" s="236">
        <v>113</v>
      </c>
      <c r="Q5" s="171">
        <f>IFERROR(P5/$R5,0)</f>
        <v>5.2266419981498613E-2</v>
      </c>
      <c r="R5" s="236">
        <f t="shared" ref="R5:R6" si="0">SUM(D5,F5,H5,J5,L5,N5,P5)</f>
        <v>2162</v>
      </c>
      <c r="S5" s="12">
        <f>IFERROR(R5/$R$13,0)</f>
        <v>9.5558011049723751E-2</v>
      </c>
    </row>
    <row r="6" spans="1:19">
      <c r="B6" s="76">
        <v>2</v>
      </c>
      <c r="C6" s="11" t="s">
        <v>8</v>
      </c>
      <c r="D6" s="236">
        <v>131</v>
      </c>
      <c r="E6" s="171">
        <f t="shared" ref="E6:E13" si="1">IFERROR(D6/$R6,0)</f>
        <v>7.107976125881714E-2</v>
      </c>
      <c r="F6" s="236">
        <v>141</v>
      </c>
      <c r="G6" s="171">
        <f t="shared" ref="G6:G13" si="2">IFERROR(F6/$R6,0)</f>
        <v>7.650569723277266E-2</v>
      </c>
      <c r="H6" s="236">
        <v>403</v>
      </c>
      <c r="I6" s="171">
        <f t="shared" ref="I6:I13" si="3">IFERROR(H6/$R6,0)</f>
        <v>0.21866521975040695</v>
      </c>
      <c r="J6" s="236">
        <v>463</v>
      </c>
      <c r="K6" s="171">
        <f t="shared" ref="K6:K13" si="4">IFERROR(J6/$R6,0)</f>
        <v>0.25122083559413999</v>
      </c>
      <c r="L6" s="236">
        <v>378</v>
      </c>
      <c r="M6" s="171">
        <f t="shared" ref="M6:M13" si="5">IFERROR(L6/$R6,0)</f>
        <v>0.20510037981551818</v>
      </c>
      <c r="N6" s="236">
        <v>249</v>
      </c>
      <c r="O6" s="171">
        <f t="shared" ref="O6:O13" si="6">IFERROR(N6/$R6,0)</f>
        <v>0.13510580575149214</v>
      </c>
      <c r="P6" s="236">
        <v>78</v>
      </c>
      <c r="Q6" s="171">
        <f t="shared" ref="Q6:Q13" si="7">IFERROR(P6/$R6,0)</f>
        <v>4.2322300596852956E-2</v>
      </c>
      <c r="R6" s="236">
        <f t="shared" si="0"/>
        <v>1843</v>
      </c>
      <c r="S6" s="12">
        <f t="shared" ref="S6:S12" si="8">IFERROR(R6/$R$13,0)</f>
        <v>8.1458563535911604E-2</v>
      </c>
    </row>
    <row r="7" spans="1:19">
      <c r="B7" s="76">
        <v>3</v>
      </c>
      <c r="C7" s="13" t="s">
        <v>13</v>
      </c>
      <c r="D7" s="236">
        <v>156</v>
      </c>
      <c r="E7" s="171">
        <f t="shared" si="1"/>
        <v>6.9271758436944941E-2</v>
      </c>
      <c r="F7" s="236">
        <v>174</v>
      </c>
      <c r="G7" s="171">
        <f t="shared" si="2"/>
        <v>7.7264653641207812E-2</v>
      </c>
      <c r="H7" s="236">
        <v>507</v>
      </c>
      <c r="I7" s="171">
        <f t="shared" si="3"/>
        <v>0.22513321492007105</v>
      </c>
      <c r="J7" s="236">
        <v>577</v>
      </c>
      <c r="K7" s="171">
        <f t="shared" si="4"/>
        <v>0.25621669626998222</v>
      </c>
      <c r="L7" s="236">
        <v>494</v>
      </c>
      <c r="M7" s="171">
        <f t="shared" si="5"/>
        <v>0.21936056838365897</v>
      </c>
      <c r="N7" s="236">
        <v>260</v>
      </c>
      <c r="O7" s="171">
        <f t="shared" si="6"/>
        <v>0.11545293072824156</v>
      </c>
      <c r="P7" s="236">
        <v>84</v>
      </c>
      <c r="Q7" s="171">
        <f t="shared" si="7"/>
        <v>3.7300177619893425E-2</v>
      </c>
      <c r="R7" s="236">
        <f t="shared" ref="R7:R13" si="9">SUM(D7,F7,H7,J7,L7,N7,P7)</f>
        <v>2252</v>
      </c>
      <c r="S7" s="12">
        <f t="shared" si="8"/>
        <v>9.9535911602209939E-2</v>
      </c>
    </row>
    <row r="8" spans="1:19">
      <c r="B8" s="76">
        <v>4</v>
      </c>
      <c r="C8" s="13" t="s">
        <v>21</v>
      </c>
      <c r="D8" s="236">
        <v>120</v>
      </c>
      <c r="E8" s="171">
        <f t="shared" si="1"/>
        <v>7.4719800747198001E-2</v>
      </c>
      <c r="F8" s="236">
        <v>113</v>
      </c>
      <c r="G8" s="171">
        <f t="shared" si="2"/>
        <v>7.0361145703611461E-2</v>
      </c>
      <c r="H8" s="236">
        <v>334</v>
      </c>
      <c r="I8" s="171">
        <f t="shared" si="3"/>
        <v>0.20797011207970112</v>
      </c>
      <c r="J8" s="236">
        <v>434</v>
      </c>
      <c r="K8" s="171">
        <f t="shared" si="4"/>
        <v>0.27023661270236615</v>
      </c>
      <c r="L8" s="236">
        <v>340</v>
      </c>
      <c r="M8" s="171">
        <f t="shared" si="5"/>
        <v>0.21170610211706103</v>
      </c>
      <c r="N8" s="236">
        <v>208</v>
      </c>
      <c r="O8" s="171">
        <f t="shared" si="6"/>
        <v>0.1295143212951432</v>
      </c>
      <c r="P8" s="236">
        <v>57</v>
      </c>
      <c r="Q8" s="171">
        <f t="shared" si="7"/>
        <v>3.5491905354919057E-2</v>
      </c>
      <c r="R8" s="236">
        <f t="shared" si="9"/>
        <v>1606</v>
      </c>
      <c r="S8" s="12">
        <f t="shared" si="8"/>
        <v>7.0983425414364643E-2</v>
      </c>
    </row>
    <row r="9" spans="1:19">
      <c r="B9" s="76">
        <v>5</v>
      </c>
      <c r="C9" s="13" t="s">
        <v>25</v>
      </c>
      <c r="D9" s="236">
        <v>129</v>
      </c>
      <c r="E9" s="171">
        <f t="shared" si="1"/>
        <v>6.8181818181818177E-2</v>
      </c>
      <c r="F9" s="236">
        <v>140</v>
      </c>
      <c r="G9" s="171">
        <f t="shared" si="2"/>
        <v>7.399577167019028E-2</v>
      </c>
      <c r="H9" s="236">
        <v>404</v>
      </c>
      <c r="I9" s="171">
        <f t="shared" si="3"/>
        <v>0.21353065539112051</v>
      </c>
      <c r="J9" s="236">
        <v>407</v>
      </c>
      <c r="K9" s="171">
        <f t="shared" si="4"/>
        <v>0.21511627906976744</v>
      </c>
      <c r="L9" s="236">
        <v>435</v>
      </c>
      <c r="M9" s="171">
        <f t="shared" si="5"/>
        <v>0.22991543340380549</v>
      </c>
      <c r="N9" s="236">
        <v>267</v>
      </c>
      <c r="O9" s="171">
        <f t="shared" si="6"/>
        <v>0.14112050739957716</v>
      </c>
      <c r="P9" s="236">
        <v>110</v>
      </c>
      <c r="Q9" s="171">
        <f t="shared" si="7"/>
        <v>5.8139534883720929E-2</v>
      </c>
      <c r="R9" s="236">
        <f t="shared" si="9"/>
        <v>1892</v>
      </c>
      <c r="S9" s="12">
        <f t="shared" si="8"/>
        <v>8.3624309392265186E-2</v>
      </c>
    </row>
    <row r="10" spans="1:19">
      <c r="B10" s="76">
        <v>6</v>
      </c>
      <c r="C10" s="13" t="s">
        <v>35</v>
      </c>
      <c r="D10" s="236">
        <v>212</v>
      </c>
      <c r="E10" s="171">
        <f t="shared" si="1"/>
        <v>7.0831941196124293E-2</v>
      </c>
      <c r="F10" s="236">
        <v>204</v>
      </c>
      <c r="G10" s="171">
        <f t="shared" si="2"/>
        <v>6.8159037754761106E-2</v>
      </c>
      <c r="H10" s="236">
        <v>584</v>
      </c>
      <c r="I10" s="171">
        <f t="shared" si="3"/>
        <v>0.1951219512195122</v>
      </c>
      <c r="J10" s="236">
        <v>747</v>
      </c>
      <c r="K10" s="171">
        <f t="shared" si="4"/>
        <v>0.24958235883728699</v>
      </c>
      <c r="L10" s="236">
        <v>691</v>
      </c>
      <c r="M10" s="171">
        <f t="shared" si="5"/>
        <v>0.23087203474774473</v>
      </c>
      <c r="N10" s="236">
        <v>407</v>
      </c>
      <c r="O10" s="171">
        <f t="shared" si="6"/>
        <v>0.13598396257935183</v>
      </c>
      <c r="P10" s="236">
        <v>148</v>
      </c>
      <c r="Q10" s="171">
        <f t="shared" si="7"/>
        <v>4.9448713665218844E-2</v>
      </c>
      <c r="R10" s="236">
        <f t="shared" si="9"/>
        <v>2993</v>
      </c>
      <c r="S10" s="12">
        <f t="shared" si="8"/>
        <v>0.13228729281767956</v>
      </c>
    </row>
    <row r="11" spans="1:19">
      <c r="B11" s="76">
        <v>7</v>
      </c>
      <c r="C11" s="13" t="s">
        <v>44</v>
      </c>
      <c r="D11" s="156">
        <v>345</v>
      </c>
      <c r="E11" s="171">
        <f t="shared" si="1"/>
        <v>8.8666152659984579E-2</v>
      </c>
      <c r="F11" s="156">
        <v>300</v>
      </c>
      <c r="G11" s="171">
        <f t="shared" si="2"/>
        <v>7.7101002313030076E-2</v>
      </c>
      <c r="H11" s="156">
        <v>809</v>
      </c>
      <c r="I11" s="171">
        <f t="shared" si="3"/>
        <v>0.20791570290413774</v>
      </c>
      <c r="J11" s="156">
        <v>976</v>
      </c>
      <c r="K11" s="171">
        <f t="shared" si="4"/>
        <v>0.25083526085839114</v>
      </c>
      <c r="L11" s="156">
        <v>863</v>
      </c>
      <c r="M11" s="171">
        <f t="shared" si="5"/>
        <v>0.22179388332048317</v>
      </c>
      <c r="N11" s="156">
        <v>469</v>
      </c>
      <c r="O11" s="171">
        <f t="shared" si="6"/>
        <v>0.12053456694937034</v>
      </c>
      <c r="P11" s="156">
        <v>129</v>
      </c>
      <c r="Q11" s="171">
        <f t="shared" si="7"/>
        <v>3.3153430994602932E-2</v>
      </c>
      <c r="R11" s="156">
        <f t="shared" si="9"/>
        <v>3891</v>
      </c>
      <c r="S11" s="12">
        <f t="shared" si="8"/>
        <v>0.17197790055248618</v>
      </c>
    </row>
    <row r="12" spans="1:19" ht="14.25" thickBot="1">
      <c r="B12" s="76">
        <v>8</v>
      </c>
      <c r="C12" s="13" t="s">
        <v>57</v>
      </c>
      <c r="D12" s="237">
        <v>383</v>
      </c>
      <c r="E12" s="171">
        <f t="shared" si="1"/>
        <v>6.3982626127631143E-2</v>
      </c>
      <c r="F12" s="237">
        <v>413</v>
      </c>
      <c r="G12" s="171">
        <f t="shared" si="2"/>
        <v>6.8994320080187105E-2</v>
      </c>
      <c r="H12" s="237">
        <v>1165</v>
      </c>
      <c r="I12" s="171">
        <f t="shared" si="3"/>
        <v>0.1946207818242566</v>
      </c>
      <c r="J12" s="237">
        <v>1433</v>
      </c>
      <c r="K12" s="171">
        <f t="shared" si="4"/>
        <v>0.23939191446708988</v>
      </c>
      <c r="L12" s="237">
        <v>1421</v>
      </c>
      <c r="M12" s="171">
        <f t="shared" si="5"/>
        <v>0.2373872368860675</v>
      </c>
      <c r="N12" s="237">
        <v>832</v>
      </c>
      <c r="O12" s="171">
        <f t="shared" si="6"/>
        <v>0.13899097895088539</v>
      </c>
      <c r="P12" s="237">
        <v>339</v>
      </c>
      <c r="Q12" s="171">
        <f t="shared" si="7"/>
        <v>5.663214166388239E-2</v>
      </c>
      <c r="R12" s="237">
        <f t="shared" si="9"/>
        <v>5986</v>
      </c>
      <c r="S12" s="12">
        <f t="shared" si="8"/>
        <v>0.26457458563535913</v>
      </c>
    </row>
    <row r="13" spans="1:19" ht="14.25" thickTop="1">
      <c r="B13" s="264" t="s">
        <v>0</v>
      </c>
      <c r="C13" s="265"/>
      <c r="D13" s="238">
        <v>1620</v>
      </c>
      <c r="E13" s="137">
        <f t="shared" si="1"/>
        <v>7.1602209944751374E-2</v>
      </c>
      <c r="F13" s="238">
        <v>1615</v>
      </c>
      <c r="G13" s="137">
        <f t="shared" si="2"/>
        <v>7.1381215469613263E-2</v>
      </c>
      <c r="H13" s="238">
        <v>4645</v>
      </c>
      <c r="I13" s="137">
        <f t="shared" si="3"/>
        <v>0.20530386740331491</v>
      </c>
      <c r="J13" s="238">
        <v>5560</v>
      </c>
      <c r="K13" s="137">
        <f t="shared" si="4"/>
        <v>0.24574585635359117</v>
      </c>
      <c r="L13" s="238">
        <v>5137</v>
      </c>
      <c r="M13" s="137">
        <f t="shared" si="5"/>
        <v>0.22704972375690607</v>
      </c>
      <c r="N13" s="238">
        <v>2990</v>
      </c>
      <c r="O13" s="137">
        <f t="shared" si="6"/>
        <v>0.13215469613259667</v>
      </c>
      <c r="P13" s="238">
        <v>1058</v>
      </c>
      <c r="Q13" s="137">
        <f t="shared" si="7"/>
        <v>4.6762430939226517E-2</v>
      </c>
      <c r="R13" s="238">
        <f t="shared" si="9"/>
        <v>22625</v>
      </c>
      <c r="S13" s="14" t="s">
        <v>174</v>
      </c>
    </row>
    <row r="14" spans="1:19">
      <c r="B14" s="7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9">
      <c r="B15" s="9"/>
    </row>
    <row r="16" spans="1:19">
      <c r="B16" s="9"/>
    </row>
    <row r="17" spans="2:2">
      <c r="B17" s="9"/>
    </row>
    <row r="18" spans="2:2">
      <c r="B18" s="15"/>
    </row>
    <row r="19" spans="2:2">
      <c r="B19" s="15"/>
    </row>
    <row r="20" spans="2:2">
      <c r="B20" s="9"/>
    </row>
    <row r="21" spans="2:2">
      <c r="B21" s="9"/>
    </row>
    <row r="22" spans="2:2">
      <c r="B22" s="15"/>
    </row>
  </sheetData>
  <mergeCells count="11">
    <mergeCell ref="B13:C13"/>
    <mergeCell ref="B3:B4"/>
    <mergeCell ref="C3:C4"/>
    <mergeCell ref="D3:E3"/>
    <mergeCell ref="F3:G3"/>
    <mergeCell ref="R3:S3"/>
    <mergeCell ref="H3:I3"/>
    <mergeCell ref="J3:K3"/>
    <mergeCell ref="L3:M3"/>
    <mergeCell ref="N3:O3"/>
    <mergeCell ref="P3:Q3"/>
  </mergeCells>
  <phoneticPr fontId="3"/>
  <pageMargins left="0.70866141732283472" right="0.19685039370078741" top="0.59055118110236227" bottom="0.59055118110236227" header="0.31496062992125984" footer="0.31496062992125984"/>
  <pageSetup paperSize="8" scale="80" fitToHeight="0" orientation="landscape" r:id="rId1"/>
  <headerFooter>
    <oddHeader>&amp;R&amp;"ＭＳ 明朝,標準"&amp;12 1.基礎統計</oddHeader>
  </headerFooter>
  <colBreaks count="1" manualBreakCount="1">
    <brk id="1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/>
  <dimension ref="A1:S88"/>
  <sheetViews>
    <sheetView showGridLines="0" zoomScaleNormal="100" zoomScaleSheetLayoutView="75" workbookViewId="0"/>
  </sheetViews>
  <sheetFormatPr defaultColWidth="9" defaultRowHeight="13.5"/>
  <cols>
    <col min="1" max="1" width="4.625" style="105" customWidth="1"/>
    <col min="2" max="2" width="3.25" style="105" customWidth="1"/>
    <col min="3" max="3" width="9.625" style="105" customWidth="1"/>
    <col min="4" max="19" width="8.75" style="105" customWidth="1"/>
    <col min="20" max="16384" width="9" style="105"/>
  </cols>
  <sheetData>
    <row r="1" spans="1:19" ht="13.5" customHeight="1">
      <c r="A1" s="105" t="s">
        <v>173</v>
      </c>
    </row>
    <row r="2" spans="1:19" ht="16.5" customHeight="1">
      <c r="A2" s="105" t="s">
        <v>160</v>
      </c>
    </row>
    <row r="3" spans="1:19" ht="16.5" customHeight="1">
      <c r="B3" s="304"/>
      <c r="C3" s="301" t="s">
        <v>142</v>
      </c>
      <c r="D3" s="303" t="s">
        <v>143</v>
      </c>
      <c r="E3" s="303"/>
      <c r="F3" s="303" t="s">
        <v>70</v>
      </c>
      <c r="G3" s="303"/>
      <c r="H3" s="303" t="s">
        <v>71</v>
      </c>
      <c r="I3" s="303"/>
      <c r="J3" s="303" t="s">
        <v>72</v>
      </c>
      <c r="K3" s="303"/>
      <c r="L3" s="303" t="s">
        <v>73</v>
      </c>
      <c r="M3" s="303"/>
      <c r="N3" s="303" t="s">
        <v>74</v>
      </c>
      <c r="O3" s="303"/>
      <c r="P3" s="303" t="s">
        <v>76</v>
      </c>
      <c r="Q3" s="303"/>
      <c r="R3" s="303" t="s">
        <v>75</v>
      </c>
      <c r="S3" s="303"/>
    </row>
    <row r="4" spans="1:19" ht="57" customHeight="1">
      <c r="B4" s="304"/>
      <c r="C4" s="301"/>
      <c r="D4" s="185" t="s">
        <v>197</v>
      </c>
      <c r="E4" s="186" t="s">
        <v>184</v>
      </c>
      <c r="F4" s="185" t="s">
        <v>197</v>
      </c>
      <c r="G4" s="186" t="s">
        <v>184</v>
      </c>
      <c r="H4" s="185" t="s">
        <v>197</v>
      </c>
      <c r="I4" s="186" t="s">
        <v>184</v>
      </c>
      <c r="J4" s="185" t="s">
        <v>197</v>
      </c>
      <c r="K4" s="186" t="s">
        <v>184</v>
      </c>
      <c r="L4" s="185" t="s">
        <v>197</v>
      </c>
      <c r="M4" s="186" t="s">
        <v>184</v>
      </c>
      <c r="N4" s="185" t="s">
        <v>197</v>
      </c>
      <c r="O4" s="186" t="s">
        <v>184</v>
      </c>
      <c r="P4" s="185" t="s">
        <v>197</v>
      </c>
      <c r="Q4" s="186" t="s">
        <v>184</v>
      </c>
      <c r="R4" s="185" t="s">
        <v>197</v>
      </c>
      <c r="S4" s="187" t="s">
        <v>184</v>
      </c>
    </row>
    <row r="5" spans="1:19">
      <c r="B5" s="169">
        <v>1</v>
      </c>
      <c r="C5" s="102" t="s">
        <v>58</v>
      </c>
      <c r="D5" s="236">
        <v>383</v>
      </c>
      <c r="E5" s="171">
        <f>IFERROR(D5/R5,0)</f>
        <v>6.3982626127631143E-2</v>
      </c>
      <c r="F5" s="236">
        <v>413</v>
      </c>
      <c r="G5" s="171">
        <f>IFERROR(F5/R5,0)</f>
        <v>6.8994320080187105E-2</v>
      </c>
      <c r="H5" s="236">
        <v>1165</v>
      </c>
      <c r="I5" s="171">
        <f>IFERROR(H5/R5,0)</f>
        <v>0.1946207818242566</v>
      </c>
      <c r="J5" s="236">
        <v>1433</v>
      </c>
      <c r="K5" s="171">
        <f>IFERROR(J5/R5,0)</f>
        <v>0.23939191446708988</v>
      </c>
      <c r="L5" s="236">
        <v>1421</v>
      </c>
      <c r="M5" s="171">
        <f>IFERROR(L5/R5,0)</f>
        <v>0.2373872368860675</v>
      </c>
      <c r="N5" s="236">
        <v>832</v>
      </c>
      <c r="O5" s="171">
        <f>IFERROR(N5/R5,0)</f>
        <v>0.13899097895088539</v>
      </c>
      <c r="P5" s="236">
        <v>339</v>
      </c>
      <c r="Q5" s="171">
        <f>IFERROR(P5/R5,0)</f>
        <v>5.663214166388239E-2</v>
      </c>
      <c r="R5" s="236">
        <f t="shared" ref="R5:R36" si="0">SUM(D5,F5,H5,J5,L5,N5,P5)</f>
        <v>5986</v>
      </c>
      <c r="S5" s="172">
        <f>IFERROR(R5/$R$79,0)</f>
        <v>0.26457458563535913</v>
      </c>
    </row>
    <row r="6" spans="1:19">
      <c r="B6" s="169">
        <v>2</v>
      </c>
      <c r="C6" s="102" t="s">
        <v>124</v>
      </c>
      <c r="D6" s="236">
        <v>11</v>
      </c>
      <c r="E6" s="171">
        <f t="shared" ref="E6:E69" si="1">IFERROR(D6/R6,0)</f>
        <v>5.5276381909547742E-2</v>
      </c>
      <c r="F6" s="236">
        <v>10</v>
      </c>
      <c r="G6" s="171">
        <f t="shared" ref="G6:G69" si="2">IFERROR(F6/R6,0)</f>
        <v>5.0251256281407038E-2</v>
      </c>
      <c r="H6" s="236">
        <v>45</v>
      </c>
      <c r="I6" s="171">
        <f t="shared" ref="I6:I69" si="3">IFERROR(H6/R6,0)</f>
        <v>0.22613065326633167</v>
      </c>
      <c r="J6" s="236">
        <v>46</v>
      </c>
      <c r="K6" s="171">
        <f t="shared" ref="K6:K69" si="4">IFERROR(J6/R6,0)</f>
        <v>0.23115577889447236</v>
      </c>
      <c r="L6" s="236">
        <v>43</v>
      </c>
      <c r="M6" s="171">
        <f t="shared" ref="M6:M69" si="5">IFERROR(L6/R6,0)</f>
        <v>0.21608040201005024</v>
      </c>
      <c r="N6" s="236">
        <v>35</v>
      </c>
      <c r="O6" s="171">
        <f t="shared" ref="O6:O69" si="6">IFERROR(N6/R6,0)</f>
        <v>0.17587939698492464</v>
      </c>
      <c r="P6" s="236">
        <v>9</v>
      </c>
      <c r="Q6" s="171">
        <f t="shared" ref="Q6:Q69" si="7">IFERROR(P6/R6,0)</f>
        <v>4.5226130653266333E-2</v>
      </c>
      <c r="R6" s="236">
        <f t="shared" si="0"/>
        <v>199</v>
      </c>
      <c r="S6" s="172">
        <f t="shared" ref="S6:S69" si="8">IFERROR(R6/$R$79,0)</f>
        <v>8.7955801104972371E-3</v>
      </c>
    </row>
    <row r="7" spans="1:19">
      <c r="B7" s="169">
        <v>3</v>
      </c>
      <c r="C7" s="102" t="s">
        <v>125</v>
      </c>
      <c r="D7" s="236">
        <v>14</v>
      </c>
      <c r="E7" s="171">
        <f t="shared" si="1"/>
        <v>0.12844036697247707</v>
      </c>
      <c r="F7" s="236">
        <v>9</v>
      </c>
      <c r="G7" s="171">
        <f t="shared" si="2"/>
        <v>8.2568807339449546E-2</v>
      </c>
      <c r="H7" s="236">
        <v>18</v>
      </c>
      <c r="I7" s="171">
        <f t="shared" si="3"/>
        <v>0.16513761467889909</v>
      </c>
      <c r="J7" s="236">
        <v>22</v>
      </c>
      <c r="K7" s="171">
        <f t="shared" si="4"/>
        <v>0.20183486238532111</v>
      </c>
      <c r="L7" s="236">
        <v>24</v>
      </c>
      <c r="M7" s="171">
        <f t="shared" si="5"/>
        <v>0.22018348623853212</v>
      </c>
      <c r="N7" s="236">
        <v>12</v>
      </c>
      <c r="O7" s="171">
        <f t="shared" si="6"/>
        <v>0.11009174311926606</v>
      </c>
      <c r="P7" s="236">
        <v>10</v>
      </c>
      <c r="Q7" s="171">
        <f t="shared" si="7"/>
        <v>9.1743119266055051E-2</v>
      </c>
      <c r="R7" s="236">
        <f t="shared" si="0"/>
        <v>109</v>
      </c>
      <c r="S7" s="172">
        <f t="shared" si="8"/>
        <v>4.8176795580110498E-3</v>
      </c>
    </row>
    <row r="8" spans="1:19">
      <c r="B8" s="169">
        <v>4</v>
      </c>
      <c r="C8" s="102" t="s">
        <v>126</v>
      </c>
      <c r="D8" s="236">
        <v>8</v>
      </c>
      <c r="E8" s="171">
        <f t="shared" si="1"/>
        <v>5.1948051948051951E-2</v>
      </c>
      <c r="F8" s="236">
        <v>12</v>
      </c>
      <c r="G8" s="171">
        <f t="shared" si="2"/>
        <v>7.792207792207792E-2</v>
      </c>
      <c r="H8" s="236">
        <v>32</v>
      </c>
      <c r="I8" s="171">
        <f t="shared" si="3"/>
        <v>0.20779220779220781</v>
      </c>
      <c r="J8" s="236">
        <v>39</v>
      </c>
      <c r="K8" s="171">
        <f t="shared" si="4"/>
        <v>0.25324675324675322</v>
      </c>
      <c r="L8" s="236">
        <v>34</v>
      </c>
      <c r="M8" s="171">
        <f t="shared" si="5"/>
        <v>0.22077922077922077</v>
      </c>
      <c r="N8" s="236">
        <v>23</v>
      </c>
      <c r="O8" s="171">
        <f t="shared" si="6"/>
        <v>0.14935064935064934</v>
      </c>
      <c r="P8" s="236">
        <v>6</v>
      </c>
      <c r="Q8" s="171">
        <f t="shared" si="7"/>
        <v>3.896103896103896E-2</v>
      </c>
      <c r="R8" s="236">
        <f t="shared" si="0"/>
        <v>154</v>
      </c>
      <c r="S8" s="172">
        <f t="shared" si="8"/>
        <v>6.8066298342541439E-3</v>
      </c>
    </row>
    <row r="9" spans="1:19">
      <c r="B9" s="169">
        <v>5</v>
      </c>
      <c r="C9" s="102" t="s">
        <v>127</v>
      </c>
      <c r="D9" s="236">
        <v>6</v>
      </c>
      <c r="E9" s="171">
        <f t="shared" si="1"/>
        <v>4.9180327868852458E-2</v>
      </c>
      <c r="F9" s="236">
        <v>14</v>
      </c>
      <c r="G9" s="171">
        <f t="shared" si="2"/>
        <v>0.11475409836065574</v>
      </c>
      <c r="H9" s="236">
        <v>20</v>
      </c>
      <c r="I9" s="171">
        <f t="shared" si="3"/>
        <v>0.16393442622950818</v>
      </c>
      <c r="J9" s="236">
        <v>28</v>
      </c>
      <c r="K9" s="171">
        <f t="shared" si="4"/>
        <v>0.22950819672131148</v>
      </c>
      <c r="L9" s="236">
        <v>30</v>
      </c>
      <c r="M9" s="171">
        <f t="shared" si="5"/>
        <v>0.24590163934426229</v>
      </c>
      <c r="N9" s="236">
        <v>18</v>
      </c>
      <c r="O9" s="171">
        <f t="shared" si="6"/>
        <v>0.14754098360655737</v>
      </c>
      <c r="P9" s="236">
        <v>6</v>
      </c>
      <c r="Q9" s="171">
        <f t="shared" si="7"/>
        <v>4.9180327868852458E-2</v>
      </c>
      <c r="R9" s="236">
        <f t="shared" si="0"/>
        <v>122</v>
      </c>
      <c r="S9" s="172">
        <f t="shared" si="8"/>
        <v>5.3922651933701656E-3</v>
      </c>
    </row>
    <row r="10" spans="1:19">
      <c r="B10" s="169">
        <v>6</v>
      </c>
      <c r="C10" s="102" t="s">
        <v>128</v>
      </c>
      <c r="D10" s="236">
        <v>9</v>
      </c>
      <c r="E10" s="171">
        <f t="shared" si="1"/>
        <v>3.8793103448275863E-2</v>
      </c>
      <c r="F10" s="236">
        <v>21</v>
      </c>
      <c r="G10" s="171">
        <f t="shared" si="2"/>
        <v>9.0517241379310345E-2</v>
      </c>
      <c r="H10" s="236">
        <v>54</v>
      </c>
      <c r="I10" s="171">
        <f t="shared" si="3"/>
        <v>0.23275862068965517</v>
      </c>
      <c r="J10" s="236">
        <v>48</v>
      </c>
      <c r="K10" s="171">
        <f t="shared" si="4"/>
        <v>0.20689655172413793</v>
      </c>
      <c r="L10" s="236">
        <v>53</v>
      </c>
      <c r="M10" s="171">
        <f t="shared" si="5"/>
        <v>0.22844827586206898</v>
      </c>
      <c r="N10" s="236">
        <v>36</v>
      </c>
      <c r="O10" s="171">
        <f t="shared" si="6"/>
        <v>0.15517241379310345</v>
      </c>
      <c r="P10" s="236">
        <v>11</v>
      </c>
      <c r="Q10" s="171">
        <f t="shared" si="7"/>
        <v>4.7413793103448273E-2</v>
      </c>
      <c r="R10" s="236">
        <f t="shared" si="0"/>
        <v>232</v>
      </c>
      <c r="S10" s="172">
        <f t="shared" si="8"/>
        <v>1.025414364640884E-2</v>
      </c>
    </row>
    <row r="11" spans="1:19">
      <c r="B11" s="169">
        <v>7</v>
      </c>
      <c r="C11" s="102" t="s">
        <v>129</v>
      </c>
      <c r="D11" s="156">
        <v>10</v>
      </c>
      <c r="E11" s="171">
        <f t="shared" si="1"/>
        <v>5.4945054945054944E-2</v>
      </c>
      <c r="F11" s="156">
        <v>22</v>
      </c>
      <c r="G11" s="171">
        <f t="shared" si="2"/>
        <v>0.12087912087912088</v>
      </c>
      <c r="H11" s="156">
        <v>38</v>
      </c>
      <c r="I11" s="171">
        <f t="shared" si="3"/>
        <v>0.2087912087912088</v>
      </c>
      <c r="J11" s="156">
        <v>29</v>
      </c>
      <c r="K11" s="171">
        <f t="shared" si="4"/>
        <v>0.15934065934065933</v>
      </c>
      <c r="L11" s="156">
        <v>43</v>
      </c>
      <c r="M11" s="171">
        <f t="shared" si="5"/>
        <v>0.23626373626373626</v>
      </c>
      <c r="N11" s="156">
        <v>25</v>
      </c>
      <c r="O11" s="171">
        <f t="shared" si="6"/>
        <v>0.13736263736263737</v>
      </c>
      <c r="P11" s="156">
        <v>15</v>
      </c>
      <c r="Q11" s="171">
        <f t="shared" si="7"/>
        <v>8.2417582417582416E-2</v>
      </c>
      <c r="R11" s="156">
        <f t="shared" si="0"/>
        <v>182</v>
      </c>
      <c r="S11" s="172">
        <f t="shared" si="8"/>
        <v>8.0441988950276239E-3</v>
      </c>
    </row>
    <row r="12" spans="1:19">
      <c r="B12" s="169">
        <v>8</v>
      </c>
      <c r="C12" s="102" t="s">
        <v>59</v>
      </c>
      <c r="D12" s="237">
        <v>10</v>
      </c>
      <c r="E12" s="171">
        <f t="shared" si="1"/>
        <v>8.1300813008130079E-2</v>
      </c>
      <c r="F12" s="237">
        <v>8</v>
      </c>
      <c r="G12" s="171">
        <f t="shared" si="2"/>
        <v>6.5040650406504072E-2</v>
      </c>
      <c r="H12" s="237">
        <v>26</v>
      </c>
      <c r="I12" s="171">
        <f t="shared" si="3"/>
        <v>0.21138211382113822</v>
      </c>
      <c r="J12" s="237">
        <v>21</v>
      </c>
      <c r="K12" s="171">
        <f t="shared" si="4"/>
        <v>0.17073170731707318</v>
      </c>
      <c r="L12" s="237">
        <v>24</v>
      </c>
      <c r="M12" s="171">
        <f t="shared" si="5"/>
        <v>0.1951219512195122</v>
      </c>
      <c r="N12" s="237">
        <v>22</v>
      </c>
      <c r="O12" s="171">
        <f t="shared" si="6"/>
        <v>0.17886178861788618</v>
      </c>
      <c r="P12" s="237">
        <v>12</v>
      </c>
      <c r="Q12" s="171">
        <f t="shared" si="7"/>
        <v>9.7560975609756101E-2</v>
      </c>
      <c r="R12" s="237">
        <f t="shared" si="0"/>
        <v>123</v>
      </c>
      <c r="S12" s="172">
        <f t="shared" si="8"/>
        <v>5.4364640883977902E-3</v>
      </c>
    </row>
    <row r="13" spans="1:19">
      <c r="B13" s="169">
        <v>9</v>
      </c>
      <c r="C13" s="102" t="s">
        <v>130</v>
      </c>
      <c r="D13" s="236">
        <v>5</v>
      </c>
      <c r="E13" s="171">
        <f t="shared" si="1"/>
        <v>5.9523809523809521E-2</v>
      </c>
      <c r="F13" s="236">
        <v>3</v>
      </c>
      <c r="G13" s="171">
        <f t="shared" si="2"/>
        <v>3.5714285714285712E-2</v>
      </c>
      <c r="H13" s="236">
        <v>19</v>
      </c>
      <c r="I13" s="171">
        <f t="shared" si="3"/>
        <v>0.22619047619047619</v>
      </c>
      <c r="J13" s="236">
        <v>24</v>
      </c>
      <c r="K13" s="171">
        <f t="shared" si="4"/>
        <v>0.2857142857142857</v>
      </c>
      <c r="L13" s="236">
        <v>17</v>
      </c>
      <c r="M13" s="171">
        <f t="shared" si="5"/>
        <v>0.20238095238095238</v>
      </c>
      <c r="N13" s="236">
        <v>10</v>
      </c>
      <c r="O13" s="171">
        <f t="shared" si="6"/>
        <v>0.11904761904761904</v>
      </c>
      <c r="P13" s="236">
        <v>6</v>
      </c>
      <c r="Q13" s="171">
        <f t="shared" si="7"/>
        <v>7.1428571428571425E-2</v>
      </c>
      <c r="R13" s="236">
        <f t="shared" si="0"/>
        <v>84</v>
      </c>
      <c r="S13" s="172">
        <f t="shared" si="8"/>
        <v>3.7127071823204422E-3</v>
      </c>
    </row>
    <row r="14" spans="1:19">
      <c r="B14" s="169">
        <v>10</v>
      </c>
      <c r="C14" s="102" t="s">
        <v>60</v>
      </c>
      <c r="D14" s="236">
        <v>9</v>
      </c>
      <c r="E14" s="171">
        <f t="shared" si="1"/>
        <v>5.4878048780487805E-2</v>
      </c>
      <c r="F14" s="236">
        <v>11</v>
      </c>
      <c r="G14" s="171">
        <f t="shared" si="2"/>
        <v>6.7073170731707321E-2</v>
      </c>
      <c r="H14" s="236">
        <v>40</v>
      </c>
      <c r="I14" s="171">
        <f t="shared" si="3"/>
        <v>0.24390243902439024</v>
      </c>
      <c r="J14" s="236">
        <v>49</v>
      </c>
      <c r="K14" s="171">
        <f t="shared" si="4"/>
        <v>0.29878048780487804</v>
      </c>
      <c r="L14" s="236">
        <v>31</v>
      </c>
      <c r="M14" s="171">
        <f t="shared" si="5"/>
        <v>0.18902439024390244</v>
      </c>
      <c r="N14" s="236">
        <v>18</v>
      </c>
      <c r="O14" s="171">
        <f t="shared" si="6"/>
        <v>0.10975609756097561</v>
      </c>
      <c r="P14" s="236">
        <v>6</v>
      </c>
      <c r="Q14" s="171">
        <f t="shared" si="7"/>
        <v>3.6585365853658534E-2</v>
      </c>
      <c r="R14" s="236">
        <f t="shared" si="0"/>
        <v>164</v>
      </c>
      <c r="S14" s="172">
        <f t="shared" si="8"/>
        <v>7.2486187845303869E-3</v>
      </c>
    </row>
    <row r="15" spans="1:19">
      <c r="B15" s="169">
        <v>11</v>
      </c>
      <c r="C15" s="102" t="s">
        <v>61</v>
      </c>
      <c r="D15" s="236">
        <v>25</v>
      </c>
      <c r="E15" s="171">
        <f t="shared" si="1"/>
        <v>7.7399380804953566E-2</v>
      </c>
      <c r="F15" s="236">
        <v>24</v>
      </c>
      <c r="G15" s="171">
        <f t="shared" si="2"/>
        <v>7.4303405572755415E-2</v>
      </c>
      <c r="H15" s="236">
        <v>57</v>
      </c>
      <c r="I15" s="171">
        <f t="shared" si="3"/>
        <v>0.17647058823529413</v>
      </c>
      <c r="J15" s="236">
        <v>77</v>
      </c>
      <c r="K15" s="171">
        <f t="shared" si="4"/>
        <v>0.23839009287925697</v>
      </c>
      <c r="L15" s="236">
        <v>88</v>
      </c>
      <c r="M15" s="171">
        <f t="shared" si="5"/>
        <v>0.27244582043343651</v>
      </c>
      <c r="N15" s="236">
        <v>42</v>
      </c>
      <c r="O15" s="171">
        <f t="shared" si="6"/>
        <v>0.13003095975232198</v>
      </c>
      <c r="P15" s="236">
        <v>10</v>
      </c>
      <c r="Q15" s="171">
        <f t="shared" si="7"/>
        <v>3.0959752321981424E-2</v>
      </c>
      <c r="R15" s="236">
        <f t="shared" si="0"/>
        <v>323</v>
      </c>
      <c r="S15" s="172">
        <f t="shared" si="8"/>
        <v>1.4276243093922652E-2</v>
      </c>
    </row>
    <row r="16" spans="1:19">
      <c r="B16" s="169">
        <v>12</v>
      </c>
      <c r="C16" s="102" t="s">
        <v>131</v>
      </c>
      <c r="D16" s="236">
        <v>13</v>
      </c>
      <c r="E16" s="171">
        <f t="shared" si="1"/>
        <v>8.2278481012658222E-2</v>
      </c>
      <c r="F16" s="236">
        <v>12</v>
      </c>
      <c r="G16" s="171">
        <f t="shared" si="2"/>
        <v>7.5949367088607597E-2</v>
      </c>
      <c r="H16" s="236">
        <v>26</v>
      </c>
      <c r="I16" s="171">
        <f t="shared" si="3"/>
        <v>0.16455696202531644</v>
      </c>
      <c r="J16" s="236">
        <v>31</v>
      </c>
      <c r="K16" s="171">
        <f t="shared" si="4"/>
        <v>0.19620253164556961</v>
      </c>
      <c r="L16" s="236">
        <v>46</v>
      </c>
      <c r="M16" s="171">
        <f t="shared" si="5"/>
        <v>0.29113924050632911</v>
      </c>
      <c r="N16" s="236">
        <v>24</v>
      </c>
      <c r="O16" s="171">
        <f t="shared" si="6"/>
        <v>0.15189873417721519</v>
      </c>
      <c r="P16" s="236">
        <v>6</v>
      </c>
      <c r="Q16" s="171">
        <f t="shared" si="7"/>
        <v>3.7974683544303799E-2</v>
      </c>
      <c r="R16" s="236">
        <f t="shared" si="0"/>
        <v>158</v>
      </c>
      <c r="S16" s="172">
        <f t="shared" si="8"/>
        <v>6.9834254143646413E-3</v>
      </c>
    </row>
    <row r="17" spans="2:19">
      <c r="B17" s="169">
        <v>13</v>
      </c>
      <c r="C17" s="102" t="s">
        <v>132</v>
      </c>
      <c r="D17" s="156">
        <v>28</v>
      </c>
      <c r="E17" s="171">
        <f t="shared" si="1"/>
        <v>6.7961165048543687E-2</v>
      </c>
      <c r="F17" s="156">
        <v>31</v>
      </c>
      <c r="G17" s="171">
        <f t="shared" si="2"/>
        <v>7.5242718446601936E-2</v>
      </c>
      <c r="H17" s="156">
        <v>74</v>
      </c>
      <c r="I17" s="171">
        <f t="shared" si="3"/>
        <v>0.1796116504854369</v>
      </c>
      <c r="J17" s="156">
        <v>102</v>
      </c>
      <c r="K17" s="171">
        <f t="shared" si="4"/>
        <v>0.24757281553398058</v>
      </c>
      <c r="L17" s="156">
        <v>99</v>
      </c>
      <c r="M17" s="171">
        <f t="shared" si="5"/>
        <v>0.24029126213592233</v>
      </c>
      <c r="N17" s="156">
        <v>51</v>
      </c>
      <c r="O17" s="171">
        <f t="shared" si="6"/>
        <v>0.12378640776699029</v>
      </c>
      <c r="P17" s="156">
        <v>27</v>
      </c>
      <c r="Q17" s="171">
        <f t="shared" si="7"/>
        <v>6.553398058252427E-2</v>
      </c>
      <c r="R17" s="156">
        <f t="shared" si="0"/>
        <v>412</v>
      </c>
      <c r="S17" s="172">
        <f t="shared" si="8"/>
        <v>1.8209944751381216E-2</v>
      </c>
    </row>
    <row r="18" spans="2:19">
      <c r="B18" s="169">
        <v>14</v>
      </c>
      <c r="C18" s="102" t="s">
        <v>133</v>
      </c>
      <c r="D18" s="237">
        <v>11</v>
      </c>
      <c r="E18" s="171">
        <f t="shared" si="1"/>
        <v>5.8201058201058198E-2</v>
      </c>
      <c r="F18" s="237">
        <v>13</v>
      </c>
      <c r="G18" s="171">
        <f t="shared" si="2"/>
        <v>6.8783068783068779E-2</v>
      </c>
      <c r="H18" s="237">
        <v>42</v>
      </c>
      <c r="I18" s="171">
        <f t="shared" si="3"/>
        <v>0.22222222222222221</v>
      </c>
      <c r="J18" s="237">
        <v>36</v>
      </c>
      <c r="K18" s="171">
        <f t="shared" si="4"/>
        <v>0.19047619047619047</v>
      </c>
      <c r="L18" s="237">
        <v>54</v>
      </c>
      <c r="M18" s="171">
        <f t="shared" si="5"/>
        <v>0.2857142857142857</v>
      </c>
      <c r="N18" s="237">
        <v>23</v>
      </c>
      <c r="O18" s="171">
        <f t="shared" si="6"/>
        <v>0.12169312169312169</v>
      </c>
      <c r="P18" s="237">
        <v>10</v>
      </c>
      <c r="Q18" s="171">
        <f t="shared" si="7"/>
        <v>5.2910052910052907E-2</v>
      </c>
      <c r="R18" s="237">
        <f t="shared" si="0"/>
        <v>189</v>
      </c>
      <c r="S18" s="172">
        <f t="shared" si="8"/>
        <v>8.3535911602209949E-3</v>
      </c>
    </row>
    <row r="19" spans="2:19">
      <c r="B19" s="169">
        <v>15</v>
      </c>
      <c r="C19" s="102" t="s">
        <v>134</v>
      </c>
      <c r="D19" s="236">
        <v>25</v>
      </c>
      <c r="E19" s="171">
        <f t="shared" si="1"/>
        <v>8.3056478405315617E-2</v>
      </c>
      <c r="F19" s="236">
        <v>14</v>
      </c>
      <c r="G19" s="171">
        <f t="shared" si="2"/>
        <v>4.6511627906976744E-2</v>
      </c>
      <c r="H19" s="236">
        <v>56</v>
      </c>
      <c r="I19" s="171">
        <f t="shared" si="3"/>
        <v>0.18604651162790697</v>
      </c>
      <c r="J19" s="236">
        <v>75</v>
      </c>
      <c r="K19" s="171">
        <f t="shared" si="4"/>
        <v>0.24916943521594684</v>
      </c>
      <c r="L19" s="236">
        <v>75</v>
      </c>
      <c r="M19" s="171">
        <f t="shared" si="5"/>
        <v>0.24916943521594684</v>
      </c>
      <c r="N19" s="236">
        <v>47</v>
      </c>
      <c r="O19" s="171">
        <f t="shared" si="6"/>
        <v>0.15614617940199335</v>
      </c>
      <c r="P19" s="236">
        <v>9</v>
      </c>
      <c r="Q19" s="171">
        <f t="shared" si="7"/>
        <v>2.9900332225913623E-2</v>
      </c>
      <c r="R19" s="236">
        <f t="shared" si="0"/>
        <v>301</v>
      </c>
      <c r="S19" s="172">
        <f t="shared" si="8"/>
        <v>1.3303867403314917E-2</v>
      </c>
    </row>
    <row r="20" spans="2:19">
      <c r="B20" s="169">
        <v>16</v>
      </c>
      <c r="C20" s="102" t="s">
        <v>62</v>
      </c>
      <c r="D20" s="236">
        <v>19</v>
      </c>
      <c r="E20" s="171">
        <f t="shared" si="1"/>
        <v>6.5972222222222224E-2</v>
      </c>
      <c r="F20" s="236">
        <v>17</v>
      </c>
      <c r="G20" s="171">
        <f t="shared" si="2"/>
        <v>5.9027777777777776E-2</v>
      </c>
      <c r="H20" s="236">
        <v>52</v>
      </c>
      <c r="I20" s="171">
        <f t="shared" si="3"/>
        <v>0.18055555555555555</v>
      </c>
      <c r="J20" s="236">
        <v>62</v>
      </c>
      <c r="K20" s="171">
        <f t="shared" si="4"/>
        <v>0.21527777777777779</v>
      </c>
      <c r="L20" s="236">
        <v>72</v>
      </c>
      <c r="M20" s="171">
        <f t="shared" si="5"/>
        <v>0.25</v>
      </c>
      <c r="N20" s="236">
        <v>50</v>
      </c>
      <c r="O20" s="171">
        <f t="shared" si="6"/>
        <v>0.1736111111111111</v>
      </c>
      <c r="P20" s="236">
        <v>16</v>
      </c>
      <c r="Q20" s="171">
        <f t="shared" si="7"/>
        <v>5.5555555555555552E-2</v>
      </c>
      <c r="R20" s="236">
        <f t="shared" si="0"/>
        <v>288</v>
      </c>
      <c r="S20" s="172">
        <f t="shared" si="8"/>
        <v>1.2729281767955802E-2</v>
      </c>
    </row>
    <row r="21" spans="2:19">
      <c r="B21" s="169">
        <v>17</v>
      </c>
      <c r="C21" s="102" t="s">
        <v>135</v>
      </c>
      <c r="D21" s="236">
        <v>29</v>
      </c>
      <c r="E21" s="171">
        <f t="shared" si="1"/>
        <v>5.0788091068301226E-2</v>
      </c>
      <c r="F21" s="236">
        <v>41</v>
      </c>
      <c r="G21" s="171">
        <f t="shared" si="2"/>
        <v>7.1803852889667244E-2</v>
      </c>
      <c r="H21" s="236">
        <v>107</v>
      </c>
      <c r="I21" s="171">
        <f t="shared" si="3"/>
        <v>0.18739054290718038</v>
      </c>
      <c r="J21" s="236">
        <v>146</v>
      </c>
      <c r="K21" s="171">
        <f t="shared" si="4"/>
        <v>0.25569176882661998</v>
      </c>
      <c r="L21" s="236">
        <v>143</v>
      </c>
      <c r="M21" s="171">
        <f t="shared" si="5"/>
        <v>0.25043782837127848</v>
      </c>
      <c r="N21" s="236">
        <v>72</v>
      </c>
      <c r="O21" s="171">
        <f t="shared" si="6"/>
        <v>0.12609457092819615</v>
      </c>
      <c r="P21" s="236">
        <v>33</v>
      </c>
      <c r="Q21" s="171">
        <f t="shared" si="7"/>
        <v>5.7793345008756568E-2</v>
      </c>
      <c r="R21" s="236">
        <f t="shared" si="0"/>
        <v>571</v>
      </c>
      <c r="S21" s="172">
        <f t="shared" si="8"/>
        <v>2.5237569060773481E-2</v>
      </c>
    </row>
    <row r="22" spans="2:19">
      <c r="B22" s="169">
        <v>18</v>
      </c>
      <c r="C22" s="102" t="s">
        <v>63</v>
      </c>
      <c r="D22" s="236">
        <v>25</v>
      </c>
      <c r="E22" s="171">
        <f t="shared" si="1"/>
        <v>7.0422535211267609E-2</v>
      </c>
      <c r="F22" s="236">
        <v>20</v>
      </c>
      <c r="G22" s="171">
        <f t="shared" si="2"/>
        <v>5.6338028169014086E-2</v>
      </c>
      <c r="H22" s="236">
        <v>80</v>
      </c>
      <c r="I22" s="171">
        <f t="shared" si="3"/>
        <v>0.22535211267605634</v>
      </c>
      <c r="J22" s="236">
        <v>72</v>
      </c>
      <c r="K22" s="171">
        <f t="shared" si="4"/>
        <v>0.20281690140845071</v>
      </c>
      <c r="L22" s="236">
        <v>71</v>
      </c>
      <c r="M22" s="171">
        <f t="shared" si="5"/>
        <v>0.2</v>
      </c>
      <c r="N22" s="236">
        <v>61</v>
      </c>
      <c r="O22" s="171">
        <f t="shared" si="6"/>
        <v>0.17183098591549295</v>
      </c>
      <c r="P22" s="236">
        <v>26</v>
      </c>
      <c r="Q22" s="171">
        <f t="shared" si="7"/>
        <v>7.3239436619718309E-2</v>
      </c>
      <c r="R22" s="236">
        <f t="shared" si="0"/>
        <v>355</v>
      </c>
      <c r="S22" s="172">
        <f t="shared" si="8"/>
        <v>1.5690607734806631E-2</v>
      </c>
    </row>
    <row r="23" spans="2:19">
      <c r="B23" s="169">
        <v>19</v>
      </c>
      <c r="C23" s="102" t="s">
        <v>136</v>
      </c>
      <c r="D23" s="156">
        <v>15</v>
      </c>
      <c r="E23" s="171">
        <f t="shared" si="1"/>
        <v>4.3352601156069363E-2</v>
      </c>
      <c r="F23" s="156">
        <v>21</v>
      </c>
      <c r="G23" s="171">
        <f t="shared" si="2"/>
        <v>6.0693641618497107E-2</v>
      </c>
      <c r="H23" s="156">
        <v>59</v>
      </c>
      <c r="I23" s="171">
        <f t="shared" si="3"/>
        <v>0.17052023121387283</v>
      </c>
      <c r="J23" s="156">
        <v>97</v>
      </c>
      <c r="K23" s="171">
        <f t="shared" si="4"/>
        <v>0.28034682080924855</v>
      </c>
      <c r="L23" s="156">
        <v>81</v>
      </c>
      <c r="M23" s="171">
        <f t="shared" si="5"/>
        <v>0.23410404624277456</v>
      </c>
      <c r="N23" s="156">
        <v>47</v>
      </c>
      <c r="O23" s="171">
        <f t="shared" si="6"/>
        <v>0.13583815028901733</v>
      </c>
      <c r="P23" s="156">
        <v>26</v>
      </c>
      <c r="Q23" s="171">
        <f t="shared" si="7"/>
        <v>7.5144508670520235E-2</v>
      </c>
      <c r="R23" s="156">
        <f t="shared" si="0"/>
        <v>346</v>
      </c>
      <c r="S23" s="172">
        <f t="shared" si="8"/>
        <v>1.5292817679558011E-2</v>
      </c>
    </row>
    <row r="24" spans="2:19">
      <c r="B24" s="169">
        <v>20</v>
      </c>
      <c r="C24" s="102" t="s">
        <v>137</v>
      </c>
      <c r="D24" s="237">
        <v>22</v>
      </c>
      <c r="E24" s="171">
        <f t="shared" si="1"/>
        <v>6.0606060606060608E-2</v>
      </c>
      <c r="F24" s="237">
        <v>23</v>
      </c>
      <c r="G24" s="171">
        <f t="shared" si="2"/>
        <v>6.3360881542699726E-2</v>
      </c>
      <c r="H24" s="237">
        <v>57</v>
      </c>
      <c r="I24" s="171">
        <f t="shared" si="3"/>
        <v>0.15702479338842976</v>
      </c>
      <c r="J24" s="237">
        <v>87</v>
      </c>
      <c r="K24" s="171">
        <f t="shared" si="4"/>
        <v>0.23966942148760331</v>
      </c>
      <c r="L24" s="237">
        <v>93</v>
      </c>
      <c r="M24" s="171">
        <f t="shared" si="5"/>
        <v>0.256198347107438</v>
      </c>
      <c r="N24" s="237">
        <v>53</v>
      </c>
      <c r="O24" s="171">
        <f t="shared" si="6"/>
        <v>0.14600550964187328</v>
      </c>
      <c r="P24" s="237">
        <v>28</v>
      </c>
      <c r="Q24" s="171">
        <f t="shared" si="7"/>
        <v>7.7134986225895319E-2</v>
      </c>
      <c r="R24" s="237">
        <f t="shared" si="0"/>
        <v>363</v>
      </c>
      <c r="S24" s="172">
        <f t="shared" si="8"/>
        <v>1.6044198895027624E-2</v>
      </c>
    </row>
    <row r="25" spans="2:19">
      <c r="B25" s="169">
        <v>21</v>
      </c>
      <c r="C25" s="102" t="s">
        <v>138</v>
      </c>
      <c r="D25" s="236">
        <v>10</v>
      </c>
      <c r="E25" s="171">
        <f t="shared" si="1"/>
        <v>5.9880239520958084E-2</v>
      </c>
      <c r="F25" s="236">
        <v>8</v>
      </c>
      <c r="G25" s="171">
        <f t="shared" si="2"/>
        <v>4.790419161676647E-2</v>
      </c>
      <c r="H25" s="236">
        <v>33</v>
      </c>
      <c r="I25" s="171">
        <f t="shared" si="3"/>
        <v>0.19760479041916168</v>
      </c>
      <c r="J25" s="236">
        <v>42</v>
      </c>
      <c r="K25" s="171">
        <f t="shared" si="4"/>
        <v>0.25149700598802394</v>
      </c>
      <c r="L25" s="236">
        <v>45</v>
      </c>
      <c r="M25" s="171">
        <f t="shared" si="5"/>
        <v>0.26946107784431139</v>
      </c>
      <c r="N25" s="236">
        <v>25</v>
      </c>
      <c r="O25" s="171">
        <f t="shared" si="6"/>
        <v>0.1497005988023952</v>
      </c>
      <c r="P25" s="236">
        <v>4</v>
      </c>
      <c r="Q25" s="171">
        <f t="shared" si="7"/>
        <v>2.3952095808383235E-2</v>
      </c>
      <c r="R25" s="236">
        <f t="shared" si="0"/>
        <v>167</v>
      </c>
      <c r="S25" s="172">
        <f t="shared" si="8"/>
        <v>7.3812154696132597E-3</v>
      </c>
    </row>
    <row r="26" spans="2:19">
      <c r="B26" s="169">
        <v>22</v>
      </c>
      <c r="C26" s="102" t="s">
        <v>64</v>
      </c>
      <c r="D26" s="236">
        <v>18</v>
      </c>
      <c r="E26" s="171">
        <f t="shared" si="1"/>
        <v>5.128205128205128E-2</v>
      </c>
      <c r="F26" s="236">
        <v>25</v>
      </c>
      <c r="G26" s="171">
        <f t="shared" si="2"/>
        <v>7.1225071225071226E-2</v>
      </c>
      <c r="H26" s="236">
        <v>74</v>
      </c>
      <c r="I26" s="171">
        <f t="shared" si="3"/>
        <v>0.21082621082621084</v>
      </c>
      <c r="J26" s="236">
        <v>97</v>
      </c>
      <c r="K26" s="171">
        <f t="shared" si="4"/>
        <v>0.27635327635327633</v>
      </c>
      <c r="L26" s="236">
        <v>79</v>
      </c>
      <c r="M26" s="171">
        <f t="shared" si="5"/>
        <v>0.22507122507122507</v>
      </c>
      <c r="N26" s="236">
        <v>36</v>
      </c>
      <c r="O26" s="171">
        <f t="shared" si="6"/>
        <v>0.10256410256410256</v>
      </c>
      <c r="P26" s="236">
        <v>22</v>
      </c>
      <c r="Q26" s="171">
        <f t="shared" si="7"/>
        <v>6.2678062678062682E-2</v>
      </c>
      <c r="R26" s="236">
        <f t="shared" si="0"/>
        <v>351</v>
      </c>
      <c r="S26" s="172">
        <f t="shared" si="8"/>
        <v>1.5513812154696133E-2</v>
      </c>
    </row>
    <row r="27" spans="2:19">
      <c r="B27" s="169">
        <v>23</v>
      </c>
      <c r="C27" s="102" t="s">
        <v>139</v>
      </c>
      <c r="D27" s="236">
        <v>44</v>
      </c>
      <c r="E27" s="171">
        <f t="shared" si="1"/>
        <v>9.2827004219409287E-2</v>
      </c>
      <c r="F27" s="236">
        <v>40</v>
      </c>
      <c r="G27" s="171">
        <f t="shared" si="2"/>
        <v>8.4388185654008435E-2</v>
      </c>
      <c r="H27" s="236">
        <v>97</v>
      </c>
      <c r="I27" s="171">
        <f t="shared" si="3"/>
        <v>0.20464135021097046</v>
      </c>
      <c r="J27" s="236">
        <v>123</v>
      </c>
      <c r="K27" s="171">
        <f t="shared" si="4"/>
        <v>0.25949367088607594</v>
      </c>
      <c r="L27" s="236">
        <v>92</v>
      </c>
      <c r="M27" s="171">
        <f t="shared" si="5"/>
        <v>0.1940928270042194</v>
      </c>
      <c r="N27" s="236">
        <v>57</v>
      </c>
      <c r="O27" s="171">
        <f t="shared" si="6"/>
        <v>0.12025316455696203</v>
      </c>
      <c r="P27" s="236">
        <v>21</v>
      </c>
      <c r="Q27" s="171">
        <f t="shared" si="7"/>
        <v>4.4303797468354431E-2</v>
      </c>
      <c r="R27" s="236">
        <f t="shared" si="0"/>
        <v>474</v>
      </c>
      <c r="S27" s="172">
        <f t="shared" si="8"/>
        <v>2.0950276243093924E-2</v>
      </c>
    </row>
    <row r="28" spans="2:19">
      <c r="B28" s="169">
        <v>24</v>
      </c>
      <c r="C28" s="102" t="s">
        <v>140</v>
      </c>
      <c r="D28" s="236">
        <v>12</v>
      </c>
      <c r="E28" s="171">
        <f t="shared" si="1"/>
        <v>6.2176165803108807E-2</v>
      </c>
      <c r="F28" s="236">
        <v>9</v>
      </c>
      <c r="G28" s="171">
        <f t="shared" si="2"/>
        <v>4.6632124352331605E-2</v>
      </c>
      <c r="H28" s="236">
        <v>40</v>
      </c>
      <c r="I28" s="171">
        <f t="shared" si="3"/>
        <v>0.20725388601036268</v>
      </c>
      <c r="J28" s="236">
        <v>48</v>
      </c>
      <c r="K28" s="171">
        <f t="shared" si="4"/>
        <v>0.24870466321243523</v>
      </c>
      <c r="L28" s="236">
        <v>51</v>
      </c>
      <c r="M28" s="171">
        <f t="shared" si="5"/>
        <v>0.26424870466321243</v>
      </c>
      <c r="N28" s="236">
        <v>25</v>
      </c>
      <c r="O28" s="171">
        <f t="shared" si="6"/>
        <v>0.12953367875647667</v>
      </c>
      <c r="P28" s="236">
        <v>8</v>
      </c>
      <c r="Q28" s="171">
        <f t="shared" si="7"/>
        <v>4.145077720207254E-2</v>
      </c>
      <c r="R28" s="236">
        <f t="shared" si="0"/>
        <v>193</v>
      </c>
      <c r="S28" s="172">
        <f t="shared" si="8"/>
        <v>8.5303867403314915E-3</v>
      </c>
    </row>
    <row r="29" spans="2:19">
      <c r="B29" s="169">
        <v>25</v>
      </c>
      <c r="C29" s="102" t="s">
        <v>141</v>
      </c>
      <c r="D29" s="156">
        <v>5</v>
      </c>
      <c r="E29" s="171">
        <f t="shared" si="1"/>
        <v>3.968253968253968E-2</v>
      </c>
      <c r="F29" s="156">
        <v>5</v>
      </c>
      <c r="G29" s="171">
        <f t="shared" si="2"/>
        <v>3.968253968253968E-2</v>
      </c>
      <c r="H29" s="156">
        <v>19</v>
      </c>
      <c r="I29" s="171">
        <f t="shared" si="3"/>
        <v>0.15079365079365079</v>
      </c>
      <c r="J29" s="156">
        <v>32</v>
      </c>
      <c r="K29" s="171">
        <f t="shared" si="4"/>
        <v>0.25396825396825395</v>
      </c>
      <c r="L29" s="156">
        <v>33</v>
      </c>
      <c r="M29" s="171">
        <f t="shared" si="5"/>
        <v>0.26190476190476192</v>
      </c>
      <c r="N29" s="156">
        <v>20</v>
      </c>
      <c r="O29" s="171">
        <f t="shared" si="6"/>
        <v>0.15873015873015872</v>
      </c>
      <c r="P29" s="156">
        <v>12</v>
      </c>
      <c r="Q29" s="171">
        <f t="shared" si="7"/>
        <v>9.5238095238095233E-2</v>
      </c>
      <c r="R29" s="156">
        <f t="shared" si="0"/>
        <v>126</v>
      </c>
      <c r="S29" s="172">
        <f t="shared" si="8"/>
        <v>5.569060773480663E-3</v>
      </c>
    </row>
    <row r="30" spans="2:19">
      <c r="B30" s="169">
        <v>26</v>
      </c>
      <c r="C30" s="102" t="s">
        <v>36</v>
      </c>
      <c r="D30" s="237">
        <v>212</v>
      </c>
      <c r="E30" s="171">
        <f t="shared" si="1"/>
        <v>7.0831941196124293E-2</v>
      </c>
      <c r="F30" s="237">
        <v>204</v>
      </c>
      <c r="G30" s="171">
        <f t="shared" si="2"/>
        <v>6.8159037754761106E-2</v>
      </c>
      <c r="H30" s="237">
        <v>584</v>
      </c>
      <c r="I30" s="171">
        <f t="shared" si="3"/>
        <v>0.1951219512195122</v>
      </c>
      <c r="J30" s="237">
        <v>747</v>
      </c>
      <c r="K30" s="171">
        <f t="shared" si="4"/>
        <v>0.24958235883728699</v>
      </c>
      <c r="L30" s="237">
        <v>691</v>
      </c>
      <c r="M30" s="171">
        <f t="shared" si="5"/>
        <v>0.23087203474774473</v>
      </c>
      <c r="N30" s="237">
        <v>407</v>
      </c>
      <c r="O30" s="171">
        <f t="shared" si="6"/>
        <v>0.13598396257935183</v>
      </c>
      <c r="P30" s="237">
        <v>148</v>
      </c>
      <c r="Q30" s="171">
        <f t="shared" si="7"/>
        <v>4.9448713665218844E-2</v>
      </c>
      <c r="R30" s="237">
        <f t="shared" si="0"/>
        <v>2993</v>
      </c>
      <c r="S30" s="172">
        <f t="shared" si="8"/>
        <v>0.13228729281767956</v>
      </c>
    </row>
    <row r="31" spans="2:19">
      <c r="B31" s="169">
        <v>27</v>
      </c>
      <c r="C31" s="102" t="s">
        <v>37</v>
      </c>
      <c r="D31" s="236">
        <v>63</v>
      </c>
      <c r="E31" s="171">
        <f t="shared" si="1"/>
        <v>0.11931818181818182</v>
      </c>
      <c r="F31" s="236">
        <v>24</v>
      </c>
      <c r="G31" s="171">
        <f t="shared" si="2"/>
        <v>4.5454545454545456E-2</v>
      </c>
      <c r="H31" s="236">
        <v>77</v>
      </c>
      <c r="I31" s="171">
        <f t="shared" si="3"/>
        <v>0.14583333333333334</v>
      </c>
      <c r="J31" s="236">
        <v>130</v>
      </c>
      <c r="K31" s="171">
        <f t="shared" si="4"/>
        <v>0.24621212121212122</v>
      </c>
      <c r="L31" s="236">
        <v>126</v>
      </c>
      <c r="M31" s="171">
        <f t="shared" si="5"/>
        <v>0.23863636363636365</v>
      </c>
      <c r="N31" s="236">
        <v>82</v>
      </c>
      <c r="O31" s="171">
        <f t="shared" si="6"/>
        <v>0.1553030303030303</v>
      </c>
      <c r="P31" s="236">
        <v>26</v>
      </c>
      <c r="Q31" s="171">
        <f t="shared" si="7"/>
        <v>4.924242424242424E-2</v>
      </c>
      <c r="R31" s="236">
        <f t="shared" si="0"/>
        <v>528</v>
      </c>
      <c r="S31" s="172">
        <f t="shared" si="8"/>
        <v>2.3337016574585635E-2</v>
      </c>
    </row>
    <row r="32" spans="2:19">
      <c r="B32" s="169">
        <v>28</v>
      </c>
      <c r="C32" s="102" t="s">
        <v>38</v>
      </c>
      <c r="D32" s="236">
        <v>24</v>
      </c>
      <c r="E32" s="171">
        <f t="shared" si="1"/>
        <v>5.3932584269662923E-2</v>
      </c>
      <c r="F32" s="236">
        <v>33</v>
      </c>
      <c r="G32" s="171">
        <f t="shared" si="2"/>
        <v>7.415730337078652E-2</v>
      </c>
      <c r="H32" s="236">
        <v>108</v>
      </c>
      <c r="I32" s="171">
        <f t="shared" si="3"/>
        <v>0.24269662921348314</v>
      </c>
      <c r="J32" s="236">
        <v>103</v>
      </c>
      <c r="K32" s="171">
        <f t="shared" si="4"/>
        <v>0.23146067415730337</v>
      </c>
      <c r="L32" s="236">
        <v>102</v>
      </c>
      <c r="M32" s="171">
        <f t="shared" si="5"/>
        <v>0.2292134831460674</v>
      </c>
      <c r="N32" s="236">
        <v>59</v>
      </c>
      <c r="O32" s="171">
        <f t="shared" si="6"/>
        <v>0.13258426966292136</v>
      </c>
      <c r="P32" s="236">
        <v>16</v>
      </c>
      <c r="Q32" s="171">
        <f t="shared" si="7"/>
        <v>3.5955056179775284E-2</v>
      </c>
      <c r="R32" s="236">
        <f t="shared" si="0"/>
        <v>445</v>
      </c>
      <c r="S32" s="172">
        <f t="shared" si="8"/>
        <v>1.9668508287292819E-2</v>
      </c>
    </row>
    <row r="33" spans="2:19">
      <c r="B33" s="169">
        <v>29</v>
      </c>
      <c r="C33" s="102" t="s">
        <v>39</v>
      </c>
      <c r="D33" s="236">
        <v>14</v>
      </c>
      <c r="E33" s="171">
        <f t="shared" si="1"/>
        <v>4.5454545454545456E-2</v>
      </c>
      <c r="F33" s="236">
        <v>32</v>
      </c>
      <c r="G33" s="171">
        <f t="shared" si="2"/>
        <v>0.1038961038961039</v>
      </c>
      <c r="H33" s="236">
        <v>61</v>
      </c>
      <c r="I33" s="171">
        <f t="shared" si="3"/>
        <v>0.19805194805194806</v>
      </c>
      <c r="J33" s="236">
        <v>69</v>
      </c>
      <c r="K33" s="171">
        <f t="shared" si="4"/>
        <v>0.22402597402597402</v>
      </c>
      <c r="L33" s="236">
        <v>61</v>
      </c>
      <c r="M33" s="171">
        <f t="shared" si="5"/>
        <v>0.19805194805194806</v>
      </c>
      <c r="N33" s="236">
        <v>44</v>
      </c>
      <c r="O33" s="171">
        <f t="shared" si="6"/>
        <v>0.14285714285714285</v>
      </c>
      <c r="P33" s="236">
        <v>27</v>
      </c>
      <c r="Q33" s="171">
        <f t="shared" si="7"/>
        <v>8.7662337662337664E-2</v>
      </c>
      <c r="R33" s="236">
        <f t="shared" si="0"/>
        <v>308</v>
      </c>
      <c r="S33" s="172">
        <f t="shared" si="8"/>
        <v>1.3613259668508288E-2</v>
      </c>
    </row>
    <row r="34" spans="2:19">
      <c r="B34" s="169">
        <v>30</v>
      </c>
      <c r="C34" s="102" t="s">
        <v>40</v>
      </c>
      <c r="D34" s="236">
        <v>26</v>
      </c>
      <c r="E34" s="171">
        <f t="shared" si="1"/>
        <v>6.6157760814249358E-2</v>
      </c>
      <c r="F34" s="236">
        <v>17</v>
      </c>
      <c r="G34" s="171">
        <f t="shared" si="2"/>
        <v>4.3256997455470736E-2</v>
      </c>
      <c r="H34" s="236">
        <v>82</v>
      </c>
      <c r="I34" s="171">
        <f t="shared" si="3"/>
        <v>0.20865139949109415</v>
      </c>
      <c r="J34" s="236">
        <v>86</v>
      </c>
      <c r="K34" s="171">
        <f t="shared" si="4"/>
        <v>0.21882951653944022</v>
      </c>
      <c r="L34" s="236">
        <v>115</v>
      </c>
      <c r="M34" s="171">
        <f t="shared" si="5"/>
        <v>0.29262086513994912</v>
      </c>
      <c r="N34" s="236">
        <v>52</v>
      </c>
      <c r="O34" s="171">
        <f t="shared" si="6"/>
        <v>0.13231552162849872</v>
      </c>
      <c r="P34" s="236">
        <v>15</v>
      </c>
      <c r="Q34" s="171">
        <f t="shared" si="7"/>
        <v>3.8167938931297711E-2</v>
      </c>
      <c r="R34" s="236">
        <f t="shared" si="0"/>
        <v>393</v>
      </c>
      <c r="S34" s="172">
        <f t="shared" si="8"/>
        <v>1.7370165745856352E-2</v>
      </c>
    </row>
    <row r="35" spans="2:19">
      <c r="B35" s="169">
        <v>31</v>
      </c>
      <c r="C35" s="102" t="s">
        <v>41</v>
      </c>
      <c r="D35" s="156">
        <v>35</v>
      </c>
      <c r="E35" s="171">
        <f t="shared" si="1"/>
        <v>5.5555555555555552E-2</v>
      </c>
      <c r="F35" s="156">
        <v>49</v>
      </c>
      <c r="G35" s="171">
        <f t="shared" si="2"/>
        <v>7.7777777777777779E-2</v>
      </c>
      <c r="H35" s="156">
        <v>132</v>
      </c>
      <c r="I35" s="171">
        <f t="shared" si="3"/>
        <v>0.20952380952380953</v>
      </c>
      <c r="J35" s="156">
        <v>165</v>
      </c>
      <c r="K35" s="171">
        <f t="shared" si="4"/>
        <v>0.26190476190476192</v>
      </c>
      <c r="L35" s="156">
        <v>137</v>
      </c>
      <c r="M35" s="171">
        <f t="shared" si="5"/>
        <v>0.21746031746031746</v>
      </c>
      <c r="N35" s="156">
        <v>85</v>
      </c>
      <c r="O35" s="171">
        <f t="shared" si="6"/>
        <v>0.13492063492063491</v>
      </c>
      <c r="P35" s="156">
        <v>27</v>
      </c>
      <c r="Q35" s="171">
        <f t="shared" si="7"/>
        <v>4.2857142857142858E-2</v>
      </c>
      <c r="R35" s="156">
        <f t="shared" si="0"/>
        <v>630</v>
      </c>
      <c r="S35" s="172">
        <f t="shared" si="8"/>
        <v>2.7845303867403314E-2</v>
      </c>
    </row>
    <row r="36" spans="2:19">
      <c r="B36" s="169">
        <v>32</v>
      </c>
      <c r="C36" s="102" t="s">
        <v>42</v>
      </c>
      <c r="D36" s="237">
        <v>28</v>
      </c>
      <c r="E36" s="171">
        <f t="shared" si="1"/>
        <v>5.0909090909090911E-2</v>
      </c>
      <c r="F36" s="237">
        <v>44</v>
      </c>
      <c r="G36" s="171">
        <f t="shared" si="2"/>
        <v>0.08</v>
      </c>
      <c r="H36" s="237">
        <v>98</v>
      </c>
      <c r="I36" s="171">
        <f t="shared" si="3"/>
        <v>0.17818181818181819</v>
      </c>
      <c r="J36" s="237">
        <v>162</v>
      </c>
      <c r="K36" s="171">
        <f t="shared" si="4"/>
        <v>0.29454545454545455</v>
      </c>
      <c r="L36" s="237">
        <v>130</v>
      </c>
      <c r="M36" s="171">
        <f t="shared" si="5"/>
        <v>0.23636363636363636</v>
      </c>
      <c r="N36" s="237">
        <v>60</v>
      </c>
      <c r="O36" s="171">
        <f t="shared" si="6"/>
        <v>0.10909090909090909</v>
      </c>
      <c r="P36" s="237">
        <v>28</v>
      </c>
      <c r="Q36" s="171">
        <f t="shared" si="7"/>
        <v>5.0909090909090911E-2</v>
      </c>
      <c r="R36" s="237">
        <f t="shared" si="0"/>
        <v>550</v>
      </c>
      <c r="S36" s="172">
        <f t="shared" si="8"/>
        <v>2.430939226519337E-2</v>
      </c>
    </row>
    <row r="37" spans="2:19">
      <c r="B37" s="169">
        <v>33</v>
      </c>
      <c r="C37" s="102" t="s">
        <v>43</v>
      </c>
      <c r="D37" s="236">
        <v>22</v>
      </c>
      <c r="E37" s="171">
        <f t="shared" si="1"/>
        <v>0.15827338129496402</v>
      </c>
      <c r="F37" s="236">
        <v>5</v>
      </c>
      <c r="G37" s="171">
        <f t="shared" si="2"/>
        <v>3.5971223021582732E-2</v>
      </c>
      <c r="H37" s="236">
        <v>26</v>
      </c>
      <c r="I37" s="171">
        <f t="shared" si="3"/>
        <v>0.18705035971223022</v>
      </c>
      <c r="J37" s="236">
        <v>32</v>
      </c>
      <c r="K37" s="171">
        <f t="shared" si="4"/>
        <v>0.23021582733812951</v>
      </c>
      <c r="L37" s="236">
        <v>20</v>
      </c>
      <c r="M37" s="171">
        <f t="shared" si="5"/>
        <v>0.14388489208633093</v>
      </c>
      <c r="N37" s="236">
        <v>25</v>
      </c>
      <c r="O37" s="171">
        <f t="shared" si="6"/>
        <v>0.17985611510791366</v>
      </c>
      <c r="P37" s="236">
        <v>9</v>
      </c>
      <c r="Q37" s="171">
        <f t="shared" si="7"/>
        <v>6.4748201438848921E-2</v>
      </c>
      <c r="R37" s="236">
        <f t="shared" ref="R37:R68" si="9">SUM(D37,F37,H37,J37,L37,N37,P37)</f>
        <v>139</v>
      </c>
      <c r="S37" s="172">
        <f t="shared" si="8"/>
        <v>6.1436464088397789E-3</v>
      </c>
    </row>
    <row r="38" spans="2:19">
      <c r="B38" s="169">
        <v>34</v>
      </c>
      <c r="C38" s="102" t="s">
        <v>45</v>
      </c>
      <c r="D38" s="236">
        <v>61</v>
      </c>
      <c r="E38" s="171">
        <f t="shared" si="1"/>
        <v>6.1803444782168183E-2</v>
      </c>
      <c r="F38" s="236">
        <v>68</v>
      </c>
      <c r="G38" s="171">
        <f t="shared" si="2"/>
        <v>6.889564336372847E-2</v>
      </c>
      <c r="H38" s="236">
        <v>208</v>
      </c>
      <c r="I38" s="171">
        <f t="shared" si="3"/>
        <v>0.21073961499493415</v>
      </c>
      <c r="J38" s="236">
        <v>257</v>
      </c>
      <c r="K38" s="171">
        <f t="shared" si="4"/>
        <v>0.26038500506585616</v>
      </c>
      <c r="L38" s="236">
        <v>242</v>
      </c>
      <c r="M38" s="171">
        <f t="shared" si="5"/>
        <v>0.24518743667679838</v>
      </c>
      <c r="N38" s="236">
        <v>120</v>
      </c>
      <c r="O38" s="171">
        <f t="shared" si="6"/>
        <v>0.12158054711246201</v>
      </c>
      <c r="P38" s="236">
        <v>31</v>
      </c>
      <c r="Q38" s="171">
        <f t="shared" si="7"/>
        <v>3.1408308004052685E-2</v>
      </c>
      <c r="R38" s="236">
        <f t="shared" si="9"/>
        <v>987</v>
      </c>
      <c r="S38" s="172">
        <f t="shared" si="8"/>
        <v>4.3624309392265193E-2</v>
      </c>
    </row>
    <row r="39" spans="2:19">
      <c r="B39" s="169">
        <v>35</v>
      </c>
      <c r="C39" s="102" t="s">
        <v>2</v>
      </c>
      <c r="D39" s="236">
        <v>62</v>
      </c>
      <c r="E39" s="171">
        <f t="shared" si="1"/>
        <v>7.3897497020262215E-2</v>
      </c>
      <c r="F39" s="236">
        <v>52</v>
      </c>
      <c r="G39" s="171">
        <f t="shared" si="2"/>
        <v>6.197854588796186E-2</v>
      </c>
      <c r="H39" s="236">
        <v>168</v>
      </c>
      <c r="I39" s="171">
        <f t="shared" si="3"/>
        <v>0.20023837902264602</v>
      </c>
      <c r="J39" s="236">
        <v>198</v>
      </c>
      <c r="K39" s="171">
        <f t="shared" si="4"/>
        <v>0.23599523241954709</v>
      </c>
      <c r="L39" s="236">
        <v>191</v>
      </c>
      <c r="M39" s="171">
        <f t="shared" si="5"/>
        <v>0.22765196662693682</v>
      </c>
      <c r="N39" s="236">
        <v>127</v>
      </c>
      <c r="O39" s="171">
        <f t="shared" si="6"/>
        <v>0.15137067938021453</v>
      </c>
      <c r="P39" s="236">
        <v>41</v>
      </c>
      <c r="Q39" s="171">
        <f t="shared" si="7"/>
        <v>4.8867699642431463E-2</v>
      </c>
      <c r="R39" s="236">
        <f t="shared" si="9"/>
        <v>839</v>
      </c>
      <c r="S39" s="172">
        <f t="shared" si="8"/>
        <v>3.7082872928176795E-2</v>
      </c>
    </row>
    <row r="40" spans="2:19">
      <c r="B40" s="169">
        <v>36</v>
      </c>
      <c r="C40" s="102" t="s">
        <v>3</v>
      </c>
      <c r="D40" s="236">
        <v>10</v>
      </c>
      <c r="E40" s="171">
        <f t="shared" si="1"/>
        <v>4.1322314049586778E-2</v>
      </c>
      <c r="F40" s="236">
        <v>6</v>
      </c>
      <c r="G40" s="171">
        <f t="shared" si="2"/>
        <v>2.4793388429752067E-2</v>
      </c>
      <c r="H40" s="236">
        <v>52</v>
      </c>
      <c r="I40" s="171">
        <f t="shared" si="3"/>
        <v>0.21487603305785125</v>
      </c>
      <c r="J40" s="236">
        <v>58</v>
      </c>
      <c r="K40" s="171">
        <f t="shared" si="4"/>
        <v>0.23966942148760331</v>
      </c>
      <c r="L40" s="236">
        <v>58</v>
      </c>
      <c r="M40" s="171">
        <f t="shared" si="5"/>
        <v>0.23966942148760331</v>
      </c>
      <c r="N40" s="236">
        <v>36</v>
      </c>
      <c r="O40" s="171">
        <f t="shared" si="6"/>
        <v>0.1487603305785124</v>
      </c>
      <c r="P40" s="236">
        <v>22</v>
      </c>
      <c r="Q40" s="171">
        <f t="shared" si="7"/>
        <v>9.0909090909090912E-2</v>
      </c>
      <c r="R40" s="236">
        <f t="shared" si="9"/>
        <v>242</v>
      </c>
      <c r="S40" s="172">
        <f t="shared" si="8"/>
        <v>1.0696132596685082E-2</v>
      </c>
    </row>
    <row r="41" spans="2:19">
      <c r="B41" s="169">
        <v>37</v>
      </c>
      <c r="C41" s="102" t="s">
        <v>4</v>
      </c>
      <c r="D41" s="156">
        <v>37</v>
      </c>
      <c r="E41" s="171">
        <f t="shared" si="1"/>
        <v>5.873015873015873E-2</v>
      </c>
      <c r="F41" s="156">
        <v>41</v>
      </c>
      <c r="G41" s="171">
        <f t="shared" si="2"/>
        <v>6.5079365079365084E-2</v>
      </c>
      <c r="H41" s="156">
        <v>137</v>
      </c>
      <c r="I41" s="171">
        <f t="shared" si="3"/>
        <v>0.21746031746031746</v>
      </c>
      <c r="J41" s="156">
        <v>149</v>
      </c>
      <c r="K41" s="171">
        <f t="shared" si="4"/>
        <v>0.2365079365079365</v>
      </c>
      <c r="L41" s="156">
        <v>164</v>
      </c>
      <c r="M41" s="171">
        <f t="shared" si="5"/>
        <v>0.26031746031746034</v>
      </c>
      <c r="N41" s="156">
        <v>75</v>
      </c>
      <c r="O41" s="171">
        <f t="shared" si="6"/>
        <v>0.11904761904761904</v>
      </c>
      <c r="P41" s="156">
        <v>27</v>
      </c>
      <c r="Q41" s="171">
        <f t="shared" si="7"/>
        <v>4.2857142857142858E-2</v>
      </c>
      <c r="R41" s="156">
        <f t="shared" si="9"/>
        <v>630</v>
      </c>
      <c r="S41" s="172">
        <f t="shared" si="8"/>
        <v>2.7845303867403314E-2</v>
      </c>
    </row>
    <row r="42" spans="2:19">
      <c r="B42" s="169">
        <v>38</v>
      </c>
      <c r="C42" s="164" t="s">
        <v>46</v>
      </c>
      <c r="D42" s="237">
        <v>13</v>
      </c>
      <c r="E42" s="171">
        <f t="shared" si="1"/>
        <v>5.2419354838709679E-2</v>
      </c>
      <c r="F42" s="237">
        <v>22</v>
      </c>
      <c r="G42" s="171">
        <f t="shared" si="2"/>
        <v>8.8709677419354843E-2</v>
      </c>
      <c r="H42" s="237">
        <v>42</v>
      </c>
      <c r="I42" s="171">
        <f t="shared" si="3"/>
        <v>0.16935483870967741</v>
      </c>
      <c r="J42" s="237">
        <v>75</v>
      </c>
      <c r="K42" s="171">
        <f t="shared" si="4"/>
        <v>0.30241935483870969</v>
      </c>
      <c r="L42" s="237">
        <v>56</v>
      </c>
      <c r="M42" s="171">
        <f t="shared" si="5"/>
        <v>0.22580645161290322</v>
      </c>
      <c r="N42" s="237">
        <v>30</v>
      </c>
      <c r="O42" s="171">
        <f t="shared" si="6"/>
        <v>0.12096774193548387</v>
      </c>
      <c r="P42" s="237">
        <v>10</v>
      </c>
      <c r="Q42" s="171">
        <f t="shared" si="7"/>
        <v>4.0322580645161289E-2</v>
      </c>
      <c r="R42" s="237">
        <f t="shared" si="9"/>
        <v>248</v>
      </c>
      <c r="S42" s="172">
        <f t="shared" si="8"/>
        <v>1.0961325966850829E-2</v>
      </c>
    </row>
    <row r="43" spans="2:19">
      <c r="B43" s="169">
        <v>39</v>
      </c>
      <c r="C43" s="164" t="s">
        <v>9</v>
      </c>
      <c r="D43" s="236">
        <v>46</v>
      </c>
      <c r="E43" s="171">
        <f t="shared" si="1"/>
        <v>5.2995391705069124E-2</v>
      </c>
      <c r="F43" s="236">
        <v>65</v>
      </c>
      <c r="G43" s="171">
        <f t="shared" si="2"/>
        <v>7.4884792626728106E-2</v>
      </c>
      <c r="H43" s="236">
        <v>201</v>
      </c>
      <c r="I43" s="171">
        <f t="shared" si="3"/>
        <v>0.23156682027649769</v>
      </c>
      <c r="J43" s="236">
        <v>232</v>
      </c>
      <c r="K43" s="171">
        <f t="shared" si="4"/>
        <v>0.26728110599078342</v>
      </c>
      <c r="L43" s="236">
        <v>176</v>
      </c>
      <c r="M43" s="171">
        <f t="shared" si="5"/>
        <v>0.20276497695852536</v>
      </c>
      <c r="N43" s="236">
        <v>114</v>
      </c>
      <c r="O43" s="171">
        <f t="shared" si="6"/>
        <v>0.1313364055299539</v>
      </c>
      <c r="P43" s="236">
        <v>34</v>
      </c>
      <c r="Q43" s="171">
        <f t="shared" si="7"/>
        <v>3.9170506912442393E-2</v>
      </c>
      <c r="R43" s="236">
        <f t="shared" si="9"/>
        <v>868</v>
      </c>
      <c r="S43" s="172">
        <f t="shared" si="8"/>
        <v>3.8364640883977903E-2</v>
      </c>
    </row>
    <row r="44" spans="2:19">
      <c r="B44" s="169">
        <v>40</v>
      </c>
      <c r="C44" s="164" t="s">
        <v>47</v>
      </c>
      <c r="D44" s="236">
        <v>75</v>
      </c>
      <c r="E44" s="171">
        <f t="shared" si="1"/>
        <v>0.16339869281045752</v>
      </c>
      <c r="F44" s="236">
        <v>42</v>
      </c>
      <c r="G44" s="171">
        <f t="shared" si="2"/>
        <v>9.1503267973856203E-2</v>
      </c>
      <c r="H44" s="236">
        <v>91</v>
      </c>
      <c r="I44" s="171">
        <f t="shared" si="3"/>
        <v>0.19825708061002179</v>
      </c>
      <c r="J44" s="236">
        <v>104</v>
      </c>
      <c r="K44" s="171">
        <f t="shared" si="4"/>
        <v>0.22657952069716775</v>
      </c>
      <c r="L44" s="236">
        <v>91</v>
      </c>
      <c r="M44" s="171">
        <f t="shared" si="5"/>
        <v>0.19825708061002179</v>
      </c>
      <c r="N44" s="236">
        <v>41</v>
      </c>
      <c r="O44" s="171">
        <f t="shared" si="6"/>
        <v>8.9324618736383449E-2</v>
      </c>
      <c r="P44" s="236">
        <v>15</v>
      </c>
      <c r="Q44" s="171">
        <f t="shared" si="7"/>
        <v>3.2679738562091505E-2</v>
      </c>
      <c r="R44" s="236">
        <f t="shared" si="9"/>
        <v>459</v>
      </c>
      <c r="S44" s="172">
        <f t="shared" si="8"/>
        <v>2.0287292817679558E-2</v>
      </c>
    </row>
    <row r="45" spans="2:19">
      <c r="B45" s="169">
        <v>41</v>
      </c>
      <c r="C45" s="164" t="s">
        <v>14</v>
      </c>
      <c r="D45" s="236">
        <v>14</v>
      </c>
      <c r="E45" s="171">
        <f t="shared" si="1"/>
        <v>5.737704918032787E-2</v>
      </c>
      <c r="F45" s="236">
        <v>24</v>
      </c>
      <c r="G45" s="171">
        <f t="shared" si="2"/>
        <v>9.8360655737704916E-2</v>
      </c>
      <c r="H45" s="236">
        <v>58</v>
      </c>
      <c r="I45" s="171">
        <f t="shared" si="3"/>
        <v>0.23770491803278687</v>
      </c>
      <c r="J45" s="236">
        <v>65</v>
      </c>
      <c r="K45" s="171">
        <f t="shared" si="4"/>
        <v>0.26639344262295084</v>
      </c>
      <c r="L45" s="236">
        <v>49</v>
      </c>
      <c r="M45" s="171">
        <f t="shared" si="5"/>
        <v>0.20081967213114754</v>
      </c>
      <c r="N45" s="236">
        <v>27</v>
      </c>
      <c r="O45" s="171">
        <f t="shared" si="6"/>
        <v>0.11065573770491803</v>
      </c>
      <c r="P45" s="236">
        <v>7</v>
      </c>
      <c r="Q45" s="171">
        <f t="shared" si="7"/>
        <v>2.8688524590163935E-2</v>
      </c>
      <c r="R45" s="236">
        <f t="shared" si="9"/>
        <v>244</v>
      </c>
      <c r="S45" s="172">
        <f t="shared" si="8"/>
        <v>1.0784530386740331E-2</v>
      </c>
    </row>
    <row r="46" spans="2:19">
      <c r="B46" s="169">
        <v>42</v>
      </c>
      <c r="C46" s="164" t="s">
        <v>15</v>
      </c>
      <c r="D46" s="236">
        <v>52</v>
      </c>
      <c r="E46" s="171">
        <f t="shared" si="1"/>
        <v>6.1757719714964368E-2</v>
      </c>
      <c r="F46" s="236">
        <v>62</v>
      </c>
      <c r="G46" s="171">
        <f t="shared" si="2"/>
        <v>7.3634204275534437E-2</v>
      </c>
      <c r="H46" s="236">
        <v>167</v>
      </c>
      <c r="I46" s="171">
        <f t="shared" si="3"/>
        <v>0.19833729216152018</v>
      </c>
      <c r="J46" s="236">
        <v>219</v>
      </c>
      <c r="K46" s="171">
        <f t="shared" si="4"/>
        <v>0.26009501187648454</v>
      </c>
      <c r="L46" s="236">
        <v>197</v>
      </c>
      <c r="M46" s="171">
        <f t="shared" si="5"/>
        <v>0.23396674584323041</v>
      </c>
      <c r="N46" s="236">
        <v>102</v>
      </c>
      <c r="O46" s="171">
        <f t="shared" si="6"/>
        <v>0.12114014251781473</v>
      </c>
      <c r="P46" s="236">
        <v>43</v>
      </c>
      <c r="Q46" s="171">
        <f t="shared" si="7"/>
        <v>5.1068883610451303E-2</v>
      </c>
      <c r="R46" s="236">
        <f t="shared" si="9"/>
        <v>842</v>
      </c>
      <c r="S46" s="172">
        <f t="shared" si="8"/>
        <v>3.7215469613259666E-2</v>
      </c>
    </row>
    <row r="47" spans="2:19">
      <c r="B47" s="169">
        <v>43</v>
      </c>
      <c r="C47" s="164" t="s">
        <v>10</v>
      </c>
      <c r="D47" s="156">
        <v>77</v>
      </c>
      <c r="E47" s="171">
        <f t="shared" si="1"/>
        <v>9.8717948717948714E-2</v>
      </c>
      <c r="F47" s="156">
        <v>61</v>
      </c>
      <c r="G47" s="171">
        <f t="shared" si="2"/>
        <v>7.8205128205128205E-2</v>
      </c>
      <c r="H47" s="156">
        <v>157</v>
      </c>
      <c r="I47" s="171">
        <f t="shared" si="3"/>
        <v>0.20128205128205129</v>
      </c>
      <c r="J47" s="156">
        <v>176</v>
      </c>
      <c r="K47" s="171">
        <f t="shared" si="4"/>
        <v>0.22564102564102564</v>
      </c>
      <c r="L47" s="156">
        <v>158</v>
      </c>
      <c r="M47" s="171">
        <f t="shared" si="5"/>
        <v>0.20256410256410257</v>
      </c>
      <c r="N47" s="156">
        <v>112</v>
      </c>
      <c r="O47" s="171">
        <f t="shared" si="6"/>
        <v>0.14358974358974358</v>
      </c>
      <c r="P47" s="156">
        <v>39</v>
      </c>
      <c r="Q47" s="171">
        <f t="shared" si="7"/>
        <v>0.05</v>
      </c>
      <c r="R47" s="156">
        <f t="shared" si="9"/>
        <v>780</v>
      </c>
      <c r="S47" s="172">
        <f t="shared" si="8"/>
        <v>3.4475138121546962E-2</v>
      </c>
    </row>
    <row r="48" spans="2:19">
      <c r="B48" s="169">
        <v>44</v>
      </c>
      <c r="C48" s="164" t="s">
        <v>22</v>
      </c>
      <c r="D48" s="237">
        <v>39</v>
      </c>
      <c r="E48" s="171">
        <f t="shared" si="1"/>
        <v>9.0909090909090912E-2</v>
      </c>
      <c r="F48" s="237">
        <v>27</v>
      </c>
      <c r="G48" s="171">
        <f t="shared" si="2"/>
        <v>6.2937062937062943E-2</v>
      </c>
      <c r="H48" s="237">
        <v>91</v>
      </c>
      <c r="I48" s="171">
        <f t="shared" si="3"/>
        <v>0.21212121212121213</v>
      </c>
      <c r="J48" s="237">
        <v>110</v>
      </c>
      <c r="K48" s="171">
        <f t="shared" si="4"/>
        <v>0.25641025641025639</v>
      </c>
      <c r="L48" s="237">
        <v>88</v>
      </c>
      <c r="M48" s="171">
        <f t="shared" si="5"/>
        <v>0.20512820512820512</v>
      </c>
      <c r="N48" s="237">
        <v>58</v>
      </c>
      <c r="O48" s="171">
        <f t="shared" si="6"/>
        <v>0.1351981351981352</v>
      </c>
      <c r="P48" s="237">
        <v>16</v>
      </c>
      <c r="Q48" s="171">
        <f t="shared" si="7"/>
        <v>3.7296037296037296E-2</v>
      </c>
      <c r="R48" s="237">
        <f t="shared" si="9"/>
        <v>429</v>
      </c>
      <c r="S48" s="172">
        <f t="shared" si="8"/>
        <v>1.896132596685083E-2</v>
      </c>
    </row>
    <row r="49" spans="2:19">
      <c r="B49" s="169">
        <v>45</v>
      </c>
      <c r="C49" s="164" t="s">
        <v>48</v>
      </c>
      <c r="D49" s="236">
        <v>38</v>
      </c>
      <c r="E49" s="171">
        <f t="shared" si="1"/>
        <v>8.8167053364269138E-2</v>
      </c>
      <c r="F49" s="236">
        <v>31</v>
      </c>
      <c r="G49" s="171">
        <f t="shared" si="2"/>
        <v>7.1925754060324823E-2</v>
      </c>
      <c r="H49" s="236">
        <v>94</v>
      </c>
      <c r="I49" s="171">
        <f t="shared" si="3"/>
        <v>0.21809744779582366</v>
      </c>
      <c r="J49" s="236">
        <v>116</v>
      </c>
      <c r="K49" s="171">
        <f t="shared" si="4"/>
        <v>0.26914153132250579</v>
      </c>
      <c r="L49" s="236">
        <v>89</v>
      </c>
      <c r="M49" s="171">
        <f t="shared" si="5"/>
        <v>0.20649651972157773</v>
      </c>
      <c r="N49" s="236">
        <v>56</v>
      </c>
      <c r="O49" s="171">
        <f t="shared" si="6"/>
        <v>0.12993039443155452</v>
      </c>
      <c r="P49" s="236">
        <v>7</v>
      </c>
      <c r="Q49" s="171">
        <f t="shared" si="7"/>
        <v>1.6241299303944315E-2</v>
      </c>
      <c r="R49" s="236">
        <f t="shared" si="9"/>
        <v>431</v>
      </c>
      <c r="S49" s="172">
        <f t="shared" si="8"/>
        <v>1.9049723756906077E-2</v>
      </c>
    </row>
    <row r="50" spans="2:19">
      <c r="B50" s="169">
        <v>46</v>
      </c>
      <c r="C50" s="164" t="s">
        <v>26</v>
      </c>
      <c r="D50" s="236">
        <v>34</v>
      </c>
      <c r="E50" s="171">
        <f t="shared" si="1"/>
        <v>8.3743842364532015E-2</v>
      </c>
      <c r="F50" s="236">
        <v>35</v>
      </c>
      <c r="G50" s="171">
        <f t="shared" si="2"/>
        <v>8.6206896551724144E-2</v>
      </c>
      <c r="H50" s="236">
        <v>78</v>
      </c>
      <c r="I50" s="171">
        <f t="shared" si="3"/>
        <v>0.19211822660098521</v>
      </c>
      <c r="J50" s="236">
        <v>83</v>
      </c>
      <c r="K50" s="171">
        <f t="shared" si="4"/>
        <v>0.20443349753694581</v>
      </c>
      <c r="L50" s="236">
        <v>98</v>
      </c>
      <c r="M50" s="171">
        <f t="shared" si="5"/>
        <v>0.2413793103448276</v>
      </c>
      <c r="N50" s="236">
        <v>55</v>
      </c>
      <c r="O50" s="171">
        <f t="shared" si="6"/>
        <v>0.1354679802955665</v>
      </c>
      <c r="P50" s="236">
        <v>23</v>
      </c>
      <c r="Q50" s="171">
        <f t="shared" si="7"/>
        <v>5.6650246305418719E-2</v>
      </c>
      <c r="R50" s="236">
        <f t="shared" si="9"/>
        <v>406</v>
      </c>
      <c r="S50" s="172">
        <f t="shared" si="8"/>
        <v>1.7944751381215471E-2</v>
      </c>
    </row>
    <row r="51" spans="2:19">
      <c r="B51" s="169">
        <v>47</v>
      </c>
      <c r="C51" s="164" t="s">
        <v>16</v>
      </c>
      <c r="D51" s="236">
        <v>29</v>
      </c>
      <c r="E51" s="171">
        <f t="shared" si="1"/>
        <v>7.125307125307126E-2</v>
      </c>
      <c r="F51" s="236">
        <v>33</v>
      </c>
      <c r="G51" s="171">
        <f t="shared" si="2"/>
        <v>8.1081081081081086E-2</v>
      </c>
      <c r="H51" s="236">
        <v>94</v>
      </c>
      <c r="I51" s="171">
        <f t="shared" si="3"/>
        <v>0.23095823095823095</v>
      </c>
      <c r="J51" s="236">
        <v>92</v>
      </c>
      <c r="K51" s="171">
        <f t="shared" si="4"/>
        <v>0.22604422604422605</v>
      </c>
      <c r="L51" s="236">
        <v>93</v>
      </c>
      <c r="M51" s="171">
        <f t="shared" si="5"/>
        <v>0.2285012285012285</v>
      </c>
      <c r="N51" s="236">
        <v>49</v>
      </c>
      <c r="O51" s="171">
        <f t="shared" si="6"/>
        <v>0.12039312039312039</v>
      </c>
      <c r="P51" s="236">
        <v>17</v>
      </c>
      <c r="Q51" s="171">
        <f t="shared" si="7"/>
        <v>4.1769041769041768E-2</v>
      </c>
      <c r="R51" s="236">
        <f t="shared" si="9"/>
        <v>407</v>
      </c>
      <c r="S51" s="172">
        <f t="shared" si="8"/>
        <v>1.7988950276243094E-2</v>
      </c>
    </row>
    <row r="52" spans="2:19">
      <c r="B52" s="169">
        <v>48</v>
      </c>
      <c r="C52" s="164" t="s">
        <v>27</v>
      </c>
      <c r="D52" s="236">
        <v>15</v>
      </c>
      <c r="E52" s="171">
        <f t="shared" si="1"/>
        <v>3.3936651583710405E-2</v>
      </c>
      <c r="F52" s="236">
        <v>27</v>
      </c>
      <c r="G52" s="171">
        <f t="shared" si="2"/>
        <v>6.1085972850678731E-2</v>
      </c>
      <c r="H52" s="236">
        <v>79</v>
      </c>
      <c r="I52" s="171">
        <f t="shared" si="3"/>
        <v>0.17873303167420815</v>
      </c>
      <c r="J52" s="236">
        <v>98</v>
      </c>
      <c r="K52" s="171">
        <f t="shared" si="4"/>
        <v>0.22171945701357465</v>
      </c>
      <c r="L52" s="236">
        <v>110</v>
      </c>
      <c r="M52" s="171">
        <f t="shared" si="5"/>
        <v>0.24886877828054299</v>
      </c>
      <c r="N52" s="236">
        <v>83</v>
      </c>
      <c r="O52" s="171">
        <f t="shared" si="6"/>
        <v>0.18778280542986425</v>
      </c>
      <c r="P52" s="236">
        <v>30</v>
      </c>
      <c r="Q52" s="171">
        <f t="shared" si="7"/>
        <v>6.7873303167420809E-2</v>
      </c>
      <c r="R52" s="236">
        <f t="shared" si="9"/>
        <v>442</v>
      </c>
      <c r="S52" s="172">
        <f t="shared" si="8"/>
        <v>1.9535911602209945E-2</v>
      </c>
    </row>
    <row r="53" spans="2:19">
      <c r="B53" s="169">
        <v>49</v>
      </c>
      <c r="C53" s="164" t="s">
        <v>28</v>
      </c>
      <c r="D53" s="156">
        <v>28</v>
      </c>
      <c r="E53" s="171">
        <f t="shared" si="1"/>
        <v>8.9171974522292988E-2</v>
      </c>
      <c r="F53" s="156">
        <v>24</v>
      </c>
      <c r="G53" s="171">
        <f t="shared" si="2"/>
        <v>7.6433121019108277E-2</v>
      </c>
      <c r="H53" s="156">
        <v>87</v>
      </c>
      <c r="I53" s="171">
        <f t="shared" si="3"/>
        <v>0.27707006369426751</v>
      </c>
      <c r="J53" s="156">
        <v>74</v>
      </c>
      <c r="K53" s="171">
        <f t="shared" si="4"/>
        <v>0.2356687898089172</v>
      </c>
      <c r="L53" s="156">
        <v>65</v>
      </c>
      <c r="M53" s="171">
        <f t="shared" si="5"/>
        <v>0.2070063694267516</v>
      </c>
      <c r="N53" s="156">
        <v>27</v>
      </c>
      <c r="O53" s="171">
        <f t="shared" si="6"/>
        <v>8.598726114649681E-2</v>
      </c>
      <c r="P53" s="156">
        <v>9</v>
      </c>
      <c r="Q53" s="171">
        <f t="shared" si="7"/>
        <v>2.8662420382165606E-2</v>
      </c>
      <c r="R53" s="156">
        <f t="shared" si="9"/>
        <v>314</v>
      </c>
      <c r="S53" s="172">
        <f t="shared" si="8"/>
        <v>1.3878453038674033E-2</v>
      </c>
    </row>
    <row r="54" spans="2:19">
      <c r="B54" s="169">
        <v>50</v>
      </c>
      <c r="C54" s="164" t="s">
        <v>17</v>
      </c>
      <c r="D54" s="237">
        <v>18</v>
      </c>
      <c r="E54" s="171">
        <f t="shared" si="1"/>
        <v>7.6595744680851063E-2</v>
      </c>
      <c r="F54" s="237">
        <v>18</v>
      </c>
      <c r="G54" s="171">
        <f t="shared" si="2"/>
        <v>7.6595744680851063E-2</v>
      </c>
      <c r="H54" s="237">
        <v>50</v>
      </c>
      <c r="I54" s="171">
        <f t="shared" si="3"/>
        <v>0.21276595744680851</v>
      </c>
      <c r="J54" s="237">
        <v>58</v>
      </c>
      <c r="K54" s="171">
        <f t="shared" si="4"/>
        <v>0.24680851063829787</v>
      </c>
      <c r="L54" s="237">
        <v>55</v>
      </c>
      <c r="M54" s="171">
        <f t="shared" si="5"/>
        <v>0.23404255319148937</v>
      </c>
      <c r="N54" s="237">
        <v>30</v>
      </c>
      <c r="O54" s="171">
        <f t="shared" si="6"/>
        <v>0.1276595744680851</v>
      </c>
      <c r="P54" s="237">
        <v>6</v>
      </c>
      <c r="Q54" s="171">
        <f t="shared" si="7"/>
        <v>2.553191489361702E-2</v>
      </c>
      <c r="R54" s="237">
        <f t="shared" si="9"/>
        <v>235</v>
      </c>
      <c r="S54" s="172">
        <f t="shared" si="8"/>
        <v>1.0386740331491713E-2</v>
      </c>
    </row>
    <row r="55" spans="2:19">
      <c r="B55" s="169">
        <v>51</v>
      </c>
      <c r="C55" s="164" t="s">
        <v>49</v>
      </c>
      <c r="D55" s="236">
        <v>39</v>
      </c>
      <c r="E55" s="171">
        <f t="shared" si="1"/>
        <v>6.1611374407582936E-2</v>
      </c>
      <c r="F55" s="236">
        <v>46</v>
      </c>
      <c r="G55" s="171">
        <f t="shared" si="2"/>
        <v>7.266982622432859E-2</v>
      </c>
      <c r="H55" s="236">
        <v>142</v>
      </c>
      <c r="I55" s="171">
        <f t="shared" si="3"/>
        <v>0.22432859399684044</v>
      </c>
      <c r="J55" s="236">
        <v>134</v>
      </c>
      <c r="K55" s="171">
        <f t="shared" si="4"/>
        <v>0.21169036334913113</v>
      </c>
      <c r="L55" s="236">
        <v>166</v>
      </c>
      <c r="M55" s="171">
        <f t="shared" si="5"/>
        <v>0.26224328593996843</v>
      </c>
      <c r="N55" s="236">
        <v>84</v>
      </c>
      <c r="O55" s="171">
        <f t="shared" si="6"/>
        <v>0.13270142180094788</v>
      </c>
      <c r="P55" s="236">
        <v>22</v>
      </c>
      <c r="Q55" s="171">
        <f t="shared" si="7"/>
        <v>3.4755134281200632E-2</v>
      </c>
      <c r="R55" s="236">
        <f t="shared" si="9"/>
        <v>633</v>
      </c>
      <c r="S55" s="172">
        <f t="shared" si="8"/>
        <v>2.7977900552486189E-2</v>
      </c>
    </row>
    <row r="56" spans="2:19">
      <c r="B56" s="169">
        <v>52</v>
      </c>
      <c r="C56" s="164" t="s">
        <v>5</v>
      </c>
      <c r="D56" s="236">
        <v>28</v>
      </c>
      <c r="E56" s="171">
        <f t="shared" si="1"/>
        <v>8.7499999999999994E-2</v>
      </c>
      <c r="F56" s="236">
        <v>22</v>
      </c>
      <c r="G56" s="171">
        <f t="shared" si="2"/>
        <v>6.8750000000000006E-2</v>
      </c>
      <c r="H56" s="236">
        <v>60</v>
      </c>
      <c r="I56" s="171">
        <f t="shared" si="3"/>
        <v>0.1875</v>
      </c>
      <c r="J56" s="236">
        <v>80</v>
      </c>
      <c r="K56" s="171">
        <f t="shared" si="4"/>
        <v>0.25</v>
      </c>
      <c r="L56" s="236">
        <v>78</v>
      </c>
      <c r="M56" s="171">
        <f t="shared" si="5"/>
        <v>0.24374999999999999</v>
      </c>
      <c r="N56" s="236">
        <v>37</v>
      </c>
      <c r="O56" s="171">
        <f t="shared" si="6"/>
        <v>0.11562500000000001</v>
      </c>
      <c r="P56" s="236">
        <v>15</v>
      </c>
      <c r="Q56" s="171">
        <f t="shared" si="7"/>
        <v>4.6875E-2</v>
      </c>
      <c r="R56" s="236">
        <f t="shared" si="9"/>
        <v>320</v>
      </c>
      <c r="S56" s="172">
        <f t="shared" si="8"/>
        <v>1.4143646408839779E-2</v>
      </c>
    </row>
    <row r="57" spans="2:19">
      <c r="B57" s="169">
        <v>53</v>
      </c>
      <c r="C57" s="164" t="s">
        <v>23</v>
      </c>
      <c r="D57" s="236">
        <v>11</v>
      </c>
      <c r="E57" s="171">
        <f t="shared" si="1"/>
        <v>9.2436974789915971E-2</v>
      </c>
      <c r="F57" s="236">
        <v>4</v>
      </c>
      <c r="G57" s="171">
        <f t="shared" si="2"/>
        <v>3.3613445378151259E-2</v>
      </c>
      <c r="H57" s="236">
        <v>22</v>
      </c>
      <c r="I57" s="171">
        <f t="shared" si="3"/>
        <v>0.18487394957983194</v>
      </c>
      <c r="J57" s="236">
        <v>40</v>
      </c>
      <c r="K57" s="171">
        <f t="shared" si="4"/>
        <v>0.33613445378151263</v>
      </c>
      <c r="L57" s="236">
        <v>22</v>
      </c>
      <c r="M57" s="171">
        <f t="shared" si="5"/>
        <v>0.18487394957983194</v>
      </c>
      <c r="N57" s="236">
        <v>15</v>
      </c>
      <c r="O57" s="171">
        <f t="shared" si="6"/>
        <v>0.12605042016806722</v>
      </c>
      <c r="P57" s="236">
        <v>5</v>
      </c>
      <c r="Q57" s="171">
        <f t="shared" si="7"/>
        <v>4.2016806722689079E-2</v>
      </c>
      <c r="R57" s="236">
        <f t="shared" si="9"/>
        <v>119</v>
      </c>
      <c r="S57" s="172">
        <f t="shared" si="8"/>
        <v>5.2596685082872928E-3</v>
      </c>
    </row>
    <row r="58" spans="2:19">
      <c r="B58" s="169">
        <v>54</v>
      </c>
      <c r="C58" s="164" t="s">
        <v>29</v>
      </c>
      <c r="D58" s="236">
        <v>22</v>
      </c>
      <c r="E58" s="171">
        <f t="shared" si="1"/>
        <v>7.0967741935483872E-2</v>
      </c>
      <c r="F58" s="236">
        <v>26</v>
      </c>
      <c r="G58" s="171">
        <f t="shared" si="2"/>
        <v>8.387096774193549E-2</v>
      </c>
      <c r="H58" s="236">
        <v>63</v>
      </c>
      <c r="I58" s="171">
        <f t="shared" si="3"/>
        <v>0.20322580645161289</v>
      </c>
      <c r="J58" s="236">
        <v>68</v>
      </c>
      <c r="K58" s="171">
        <f t="shared" si="4"/>
        <v>0.21935483870967742</v>
      </c>
      <c r="L58" s="236">
        <v>77</v>
      </c>
      <c r="M58" s="171">
        <f t="shared" si="5"/>
        <v>0.24838709677419354</v>
      </c>
      <c r="N58" s="236">
        <v>31</v>
      </c>
      <c r="O58" s="171">
        <f t="shared" si="6"/>
        <v>0.1</v>
      </c>
      <c r="P58" s="236">
        <v>23</v>
      </c>
      <c r="Q58" s="171">
        <f t="shared" si="7"/>
        <v>7.4193548387096769E-2</v>
      </c>
      <c r="R58" s="236">
        <f t="shared" si="9"/>
        <v>310</v>
      </c>
      <c r="S58" s="172">
        <f t="shared" si="8"/>
        <v>1.3701657458563535E-2</v>
      </c>
    </row>
    <row r="59" spans="2:19">
      <c r="B59" s="169">
        <v>55</v>
      </c>
      <c r="C59" s="164" t="s">
        <v>18</v>
      </c>
      <c r="D59" s="156">
        <v>18</v>
      </c>
      <c r="E59" s="171">
        <f t="shared" si="1"/>
        <v>7.2580645161290328E-2</v>
      </c>
      <c r="F59" s="156">
        <v>18</v>
      </c>
      <c r="G59" s="171">
        <f t="shared" si="2"/>
        <v>7.2580645161290328E-2</v>
      </c>
      <c r="H59" s="156">
        <v>60</v>
      </c>
      <c r="I59" s="171">
        <f t="shared" si="3"/>
        <v>0.24193548387096775</v>
      </c>
      <c r="J59" s="156">
        <v>78</v>
      </c>
      <c r="K59" s="171">
        <f t="shared" si="4"/>
        <v>0.31451612903225806</v>
      </c>
      <c r="L59" s="156">
        <v>49</v>
      </c>
      <c r="M59" s="171">
        <f t="shared" si="5"/>
        <v>0.19758064516129031</v>
      </c>
      <c r="N59" s="156">
        <v>19</v>
      </c>
      <c r="O59" s="171">
        <f t="shared" si="6"/>
        <v>7.6612903225806453E-2</v>
      </c>
      <c r="P59" s="156">
        <v>6</v>
      </c>
      <c r="Q59" s="171">
        <f t="shared" si="7"/>
        <v>2.4193548387096774E-2</v>
      </c>
      <c r="R59" s="156">
        <f t="shared" si="9"/>
        <v>248</v>
      </c>
      <c r="S59" s="172">
        <f t="shared" si="8"/>
        <v>1.0961325966850829E-2</v>
      </c>
    </row>
    <row r="60" spans="2:19">
      <c r="B60" s="169">
        <v>56</v>
      </c>
      <c r="C60" s="164" t="s">
        <v>11</v>
      </c>
      <c r="D60" s="237">
        <v>4</v>
      </c>
      <c r="E60" s="171">
        <f t="shared" si="1"/>
        <v>2.7586206896551724E-2</v>
      </c>
      <c r="F60" s="237">
        <v>13</v>
      </c>
      <c r="G60" s="171">
        <f t="shared" si="2"/>
        <v>8.9655172413793102E-2</v>
      </c>
      <c r="H60" s="237">
        <v>35</v>
      </c>
      <c r="I60" s="171">
        <f t="shared" si="3"/>
        <v>0.2413793103448276</v>
      </c>
      <c r="J60" s="237">
        <v>41</v>
      </c>
      <c r="K60" s="171">
        <f t="shared" si="4"/>
        <v>0.28275862068965518</v>
      </c>
      <c r="L60" s="237">
        <v>31</v>
      </c>
      <c r="M60" s="171">
        <f t="shared" si="5"/>
        <v>0.21379310344827587</v>
      </c>
      <c r="N60" s="237">
        <v>17</v>
      </c>
      <c r="O60" s="171">
        <f t="shared" si="6"/>
        <v>0.11724137931034483</v>
      </c>
      <c r="P60" s="237">
        <v>4</v>
      </c>
      <c r="Q60" s="171">
        <f t="shared" si="7"/>
        <v>2.7586206896551724E-2</v>
      </c>
      <c r="R60" s="237">
        <f t="shared" si="9"/>
        <v>145</v>
      </c>
      <c r="S60" s="172">
        <f t="shared" si="8"/>
        <v>6.4088397790055245E-3</v>
      </c>
    </row>
    <row r="61" spans="2:19">
      <c r="B61" s="169">
        <v>57</v>
      </c>
      <c r="C61" s="164" t="s">
        <v>50</v>
      </c>
      <c r="D61" s="236">
        <v>40</v>
      </c>
      <c r="E61" s="171">
        <f t="shared" si="1"/>
        <v>0.16528925619834711</v>
      </c>
      <c r="F61" s="236">
        <v>14</v>
      </c>
      <c r="G61" s="171">
        <f t="shared" si="2"/>
        <v>5.7851239669421489E-2</v>
      </c>
      <c r="H61" s="236">
        <v>44</v>
      </c>
      <c r="I61" s="171">
        <f t="shared" si="3"/>
        <v>0.18181818181818182</v>
      </c>
      <c r="J61" s="236">
        <v>60</v>
      </c>
      <c r="K61" s="171">
        <f t="shared" si="4"/>
        <v>0.24793388429752067</v>
      </c>
      <c r="L61" s="236">
        <v>41</v>
      </c>
      <c r="M61" s="171">
        <f t="shared" si="5"/>
        <v>0.16942148760330578</v>
      </c>
      <c r="N61" s="236">
        <v>34</v>
      </c>
      <c r="O61" s="171">
        <f t="shared" si="6"/>
        <v>0.14049586776859505</v>
      </c>
      <c r="P61" s="236">
        <v>9</v>
      </c>
      <c r="Q61" s="171">
        <f t="shared" si="7"/>
        <v>3.71900826446281E-2</v>
      </c>
      <c r="R61" s="236">
        <f t="shared" si="9"/>
        <v>242</v>
      </c>
      <c r="S61" s="172">
        <f t="shared" si="8"/>
        <v>1.0696132596685082E-2</v>
      </c>
    </row>
    <row r="62" spans="2:19">
      <c r="B62" s="169">
        <v>58</v>
      </c>
      <c r="C62" s="164" t="s">
        <v>30</v>
      </c>
      <c r="D62" s="236">
        <v>5</v>
      </c>
      <c r="E62" s="171">
        <f t="shared" si="1"/>
        <v>3.4246575342465752E-2</v>
      </c>
      <c r="F62" s="236">
        <v>13</v>
      </c>
      <c r="G62" s="171">
        <f t="shared" si="2"/>
        <v>8.9041095890410954E-2</v>
      </c>
      <c r="H62" s="236">
        <v>42</v>
      </c>
      <c r="I62" s="171">
        <f t="shared" si="3"/>
        <v>0.28767123287671231</v>
      </c>
      <c r="J62" s="236">
        <v>22</v>
      </c>
      <c r="K62" s="171">
        <f t="shared" si="4"/>
        <v>0.15068493150684931</v>
      </c>
      <c r="L62" s="236">
        <v>33</v>
      </c>
      <c r="M62" s="171">
        <f t="shared" si="5"/>
        <v>0.22602739726027396</v>
      </c>
      <c r="N62" s="236">
        <v>22</v>
      </c>
      <c r="O62" s="171">
        <f t="shared" si="6"/>
        <v>0.15068493150684931</v>
      </c>
      <c r="P62" s="236">
        <v>9</v>
      </c>
      <c r="Q62" s="171">
        <f t="shared" si="7"/>
        <v>6.1643835616438353E-2</v>
      </c>
      <c r="R62" s="236">
        <f t="shared" si="9"/>
        <v>146</v>
      </c>
      <c r="S62" s="172">
        <f t="shared" si="8"/>
        <v>6.4530386740331491E-3</v>
      </c>
    </row>
    <row r="63" spans="2:19">
      <c r="B63" s="169">
        <v>59</v>
      </c>
      <c r="C63" s="164" t="s">
        <v>24</v>
      </c>
      <c r="D63" s="236">
        <v>70</v>
      </c>
      <c r="E63" s="171">
        <f t="shared" si="1"/>
        <v>6.6162570888468802E-2</v>
      </c>
      <c r="F63" s="236">
        <v>82</v>
      </c>
      <c r="G63" s="171">
        <f t="shared" si="2"/>
        <v>7.7504725897920609E-2</v>
      </c>
      <c r="H63" s="236">
        <v>221</v>
      </c>
      <c r="I63" s="171">
        <f t="shared" si="3"/>
        <v>0.20888468809073724</v>
      </c>
      <c r="J63" s="236">
        <v>284</v>
      </c>
      <c r="K63" s="171">
        <f t="shared" si="4"/>
        <v>0.26843100189035918</v>
      </c>
      <c r="L63" s="236">
        <v>230</v>
      </c>
      <c r="M63" s="171">
        <f t="shared" si="5"/>
        <v>0.21739130434782608</v>
      </c>
      <c r="N63" s="236">
        <v>135</v>
      </c>
      <c r="O63" s="171">
        <f t="shared" si="6"/>
        <v>0.1275992438563327</v>
      </c>
      <c r="P63" s="236">
        <v>36</v>
      </c>
      <c r="Q63" s="171">
        <f t="shared" si="7"/>
        <v>3.4026465028355386E-2</v>
      </c>
      <c r="R63" s="236">
        <f t="shared" si="9"/>
        <v>1058</v>
      </c>
      <c r="S63" s="172">
        <f t="shared" si="8"/>
        <v>4.6762430939226517E-2</v>
      </c>
    </row>
    <row r="64" spans="2:19">
      <c r="B64" s="169">
        <v>60</v>
      </c>
      <c r="C64" s="164" t="s">
        <v>51</v>
      </c>
      <c r="D64" s="236">
        <v>26</v>
      </c>
      <c r="E64" s="171">
        <f t="shared" si="1"/>
        <v>8.6956521739130432E-2</v>
      </c>
      <c r="F64" s="236">
        <v>19</v>
      </c>
      <c r="G64" s="171">
        <f t="shared" si="2"/>
        <v>6.354515050167224E-2</v>
      </c>
      <c r="H64" s="236">
        <v>75</v>
      </c>
      <c r="I64" s="171">
        <f t="shared" si="3"/>
        <v>0.25083612040133779</v>
      </c>
      <c r="J64" s="236">
        <v>71</v>
      </c>
      <c r="K64" s="171">
        <f t="shared" si="4"/>
        <v>0.23745819397993312</v>
      </c>
      <c r="L64" s="236">
        <v>62</v>
      </c>
      <c r="M64" s="171">
        <f t="shared" si="5"/>
        <v>0.20735785953177258</v>
      </c>
      <c r="N64" s="236">
        <v>34</v>
      </c>
      <c r="O64" s="171">
        <f t="shared" si="6"/>
        <v>0.11371237458193979</v>
      </c>
      <c r="P64" s="236">
        <v>12</v>
      </c>
      <c r="Q64" s="171">
        <f t="shared" si="7"/>
        <v>4.0133779264214048E-2</v>
      </c>
      <c r="R64" s="236">
        <f t="shared" si="9"/>
        <v>299</v>
      </c>
      <c r="S64" s="172">
        <f t="shared" si="8"/>
        <v>1.3215469613259669E-2</v>
      </c>
    </row>
    <row r="65" spans="2:19">
      <c r="B65" s="169">
        <v>61</v>
      </c>
      <c r="C65" s="164" t="s">
        <v>19</v>
      </c>
      <c r="D65" s="156">
        <v>19</v>
      </c>
      <c r="E65" s="171">
        <f t="shared" si="1"/>
        <v>0.12837837837837837</v>
      </c>
      <c r="F65" s="156">
        <v>12</v>
      </c>
      <c r="G65" s="171">
        <f t="shared" si="2"/>
        <v>8.1081081081081086E-2</v>
      </c>
      <c r="H65" s="156">
        <v>40</v>
      </c>
      <c r="I65" s="171">
        <f t="shared" si="3"/>
        <v>0.27027027027027029</v>
      </c>
      <c r="J65" s="156">
        <v>31</v>
      </c>
      <c r="K65" s="171">
        <f t="shared" si="4"/>
        <v>0.20945945945945946</v>
      </c>
      <c r="L65" s="156">
        <v>26</v>
      </c>
      <c r="M65" s="171">
        <f t="shared" si="5"/>
        <v>0.17567567567567569</v>
      </c>
      <c r="N65" s="156">
        <v>16</v>
      </c>
      <c r="O65" s="171">
        <f t="shared" si="6"/>
        <v>0.10810810810810811</v>
      </c>
      <c r="P65" s="156">
        <v>4</v>
      </c>
      <c r="Q65" s="171">
        <f t="shared" si="7"/>
        <v>2.7027027027027029E-2</v>
      </c>
      <c r="R65" s="156">
        <f t="shared" si="9"/>
        <v>148</v>
      </c>
      <c r="S65" s="172">
        <f t="shared" si="8"/>
        <v>6.5414364640883982E-3</v>
      </c>
    </row>
    <row r="66" spans="2:19">
      <c r="B66" s="169">
        <v>62</v>
      </c>
      <c r="C66" s="164" t="s">
        <v>20</v>
      </c>
      <c r="D66" s="237">
        <v>6</v>
      </c>
      <c r="E66" s="171">
        <f t="shared" si="1"/>
        <v>4.6875E-2</v>
      </c>
      <c r="F66" s="237">
        <v>7</v>
      </c>
      <c r="G66" s="171">
        <f t="shared" si="2"/>
        <v>5.46875E-2</v>
      </c>
      <c r="H66" s="237">
        <v>38</v>
      </c>
      <c r="I66" s="171">
        <f t="shared" si="3"/>
        <v>0.296875</v>
      </c>
      <c r="J66" s="237">
        <v>34</v>
      </c>
      <c r="K66" s="171">
        <f t="shared" si="4"/>
        <v>0.265625</v>
      </c>
      <c r="L66" s="237">
        <v>25</v>
      </c>
      <c r="M66" s="171">
        <f t="shared" si="5"/>
        <v>0.1953125</v>
      </c>
      <c r="N66" s="237">
        <v>17</v>
      </c>
      <c r="O66" s="171">
        <f t="shared" si="6"/>
        <v>0.1328125</v>
      </c>
      <c r="P66" s="237">
        <v>1</v>
      </c>
      <c r="Q66" s="171">
        <f t="shared" si="7"/>
        <v>7.8125E-3</v>
      </c>
      <c r="R66" s="237">
        <f t="shared" si="9"/>
        <v>128</v>
      </c>
      <c r="S66" s="172">
        <f t="shared" si="8"/>
        <v>5.6574585635359113E-3</v>
      </c>
    </row>
    <row r="67" spans="2:19">
      <c r="B67" s="169">
        <v>63</v>
      </c>
      <c r="C67" s="164" t="s">
        <v>31</v>
      </c>
      <c r="D67" s="236">
        <v>20</v>
      </c>
      <c r="E67" s="171">
        <f t="shared" si="1"/>
        <v>0.10582010582010581</v>
      </c>
      <c r="F67" s="236">
        <v>10</v>
      </c>
      <c r="G67" s="171">
        <f t="shared" si="2"/>
        <v>5.2910052910052907E-2</v>
      </c>
      <c r="H67" s="236">
        <v>44</v>
      </c>
      <c r="I67" s="171">
        <f t="shared" si="3"/>
        <v>0.23280423280423279</v>
      </c>
      <c r="J67" s="236">
        <v>44</v>
      </c>
      <c r="K67" s="171">
        <f t="shared" si="4"/>
        <v>0.23280423280423279</v>
      </c>
      <c r="L67" s="236">
        <v>34</v>
      </c>
      <c r="M67" s="171">
        <f t="shared" si="5"/>
        <v>0.17989417989417988</v>
      </c>
      <c r="N67" s="236">
        <v>30</v>
      </c>
      <c r="O67" s="171">
        <f t="shared" si="6"/>
        <v>0.15873015873015872</v>
      </c>
      <c r="P67" s="236">
        <v>7</v>
      </c>
      <c r="Q67" s="171">
        <f t="shared" si="7"/>
        <v>3.7037037037037035E-2</v>
      </c>
      <c r="R67" s="236">
        <f t="shared" si="9"/>
        <v>189</v>
      </c>
      <c r="S67" s="172">
        <f t="shared" si="8"/>
        <v>8.3535911602209949E-3</v>
      </c>
    </row>
    <row r="68" spans="2:19">
      <c r="B68" s="169">
        <v>64</v>
      </c>
      <c r="C68" s="164" t="s">
        <v>52</v>
      </c>
      <c r="D68" s="236">
        <v>17</v>
      </c>
      <c r="E68" s="171">
        <f t="shared" si="1"/>
        <v>7.4561403508771926E-2</v>
      </c>
      <c r="F68" s="236">
        <v>21</v>
      </c>
      <c r="G68" s="171">
        <f t="shared" si="2"/>
        <v>9.2105263157894732E-2</v>
      </c>
      <c r="H68" s="236">
        <v>50</v>
      </c>
      <c r="I68" s="171">
        <f t="shared" si="3"/>
        <v>0.21929824561403508</v>
      </c>
      <c r="J68" s="236">
        <v>67</v>
      </c>
      <c r="K68" s="171">
        <f t="shared" si="4"/>
        <v>0.29385964912280704</v>
      </c>
      <c r="L68" s="236">
        <v>46</v>
      </c>
      <c r="M68" s="171">
        <f t="shared" si="5"/>
        <v>0.20175438596491227</v>
      </c>
      <c r="N68" s="236">
        <v>21</v>
      </c>
      <c r="O68" s="171">
        <f t="shared" si="6"/>
        <v>9.2105263157894732E-2</v>
      </c>
      <c r="P68" s="236">
        <v>6</v>
      </c>
      <c r="Q68" s="171">
        <f t="shared" si="7"/>
        <v>2.6315789473684209E-2</v>
      </c>
      <c r="R68" s="236">
        <f t="shared" si="9"/>
        <v>228</v>
      </c>
      <c r="S68" s="172">
        <f t="shared" si="8"/>
        <v>1.0077348066298342E-2</v>
      </c>
    </row>
    <row r="69" spans="2:19">
      <c r="B69" s="169">
        <v>65</v>
      </c>
      <c r="C69" s="164" t="s">
        <v>12</v>
      </c>
      <c r="D69" s="236">
        <v>4</v>
      </c>
      <c r="E69" s="171">
        <f t="shared" si="1"/>
        <v>0.08</v>
      </c>
      <c r="F69" s="236">
        <v>2</v>
      </c>
      <c r="G69" s="171">
        <f t="shared" si="2"/>
        <v>0.04</v>
      </c>
      <c r="H69" s="236">
        <v>10</v>
      </c>
      <c r="I69" s="171">
        <f t="shared" si="3"/>
        <v>0.2</v>
      </c>
      <c r="J69" s="236">
        <v>14</v>
      </c>
      <c r="K69" s="171">
        <f t="shared" si="4"/>
        <v>0.28000000000000003</v>
      </c>
      <c r="L69" s="236">
        <v>13</v>
      </c>
      <c r="M69" s="171">
        <f t="shared" si="5"/>
        <v>0.26</v>
      </c>
      <c r="N69" s="236">
        <v>6</v>
      </c>
      <c r="O69" s="171">
        <f t="shared" si="6"/>
        <v>0.12</v>
      </c>
      <c r="P69" s="236">
        <v>1</v>
      </c>
      <c r="Q69" s="171">
        <f t="shared" si="7"/>
        <v>0.02</v>
      </c>
      <c r="R69" s="236">
        <f t="shared" ref="R69:R78" si="10">SUM(D69,F69,H69,J69,L69,N69,P69)</f>
        <v>50</v>
      </c>
      <c r="S69" s="172">
        <f t="shared" si="8"/>
        <v>2.2099447513812156E-3</v>
      </c>
    </row>
    <row r="70" spans="2:19">
      <c r="B70" s="169">
        <v>66</v>
      </c>
      <c r="C70" s="164" t="s">
        <v>6</v>
      </c>
      <c r="D70" s="236">
        <v>1</v>
      </c>
      <c r="E70" s="171">
        <f t="shared" ref="E70:E78" si="11">IFERROR(D70/R70,0)</f>
        <v>1.5873015873015872E-2</v>
      </c>
      <c r="F70" s="236">
        <v>2</v>
      </c>
      <c r="G70" s="171">
        <f t="shared" ref="G70:G78" si="12">IFERROR(F70/R70,0)</f>
        <v>3.1746031746031744E-2</v>
      </c>
      <c r="H70" s="236">
        <v>10</v>
      </c>
      <c r="I70" s="171">
        <f t="shared" ref="I70:I78" si="13">IFERROR(H70/R70,0)</f>
        <v>0.15873015873015872</v>
      </c>
      <c r="J70" s="236">
        <v>26</v>
      </c>
      <c r="K70" s="171">
        <f t="shared" ref="K70:K78" si="14">IFERROR(J70/R70,0)</f>
        <v>0.41269841269841268</v>
      </c>
      <c r="L70" s="236">
        <v>12</v>
      </c>
      <c r="M70" s="171">
        <f t="shared" ref="M70:M78" si="15">IFERROR(L70/R70,0)</f>
        <v>0.19047619047619047</v>
      </c>
      <c r="N70" s="236">
        <v>9</v>
      </c>
      <c r="O70" s="171">
        <f t="shared" ref="O70:O78" si="16">IFERROR(N70/R70,0)</f>
        <v>0.14285714285714285</v>
      </c>
      <c r="P70" s="236">
        <v>3</v>
      </c>
      <c r="Q70" s="171">
        <f t="shared" ref="Q70:Q78" si="17">IFERROR(P70/R70,0)</f>
        <v>4.7619047619047616E-2</v>
      </c>
      <c r="R70" s="236">
        <f t="shared" si="10"/>
        <v>63</v>
      </c>
      <c r="S70" s="172">
        <f t="shared" ref="S70:S78" si="18">IFERROR(R70/$R$79,0)</f>
        <v>2.7845303867403315E-3</v>
      </c>
    </row>
    <row r="71" spans="2:19">
      <c r="B71" s="169">
        <v>67</v>
      </c>
      <c r="C71" s="164" t="s">
        <v>7</v>
      </c>
      <c r="D71" s="156">
        <v>6</v>
      </c>
      <c r="E71" s="171">
        <f t="shared" si="11"/>
        <v>8.8235294117647065E-2</v>
      </c>
      <c r="F71" s="156">
        <v>7</v>
      </c>
      <c r="G71" s="171">
        <f t="shared" si="12"/>
        <v>0.10294117647058823</v>
      </c>
      <c r="H71" s="156">
        <v>12</v>
      </c>
      <c r="I71" s="171">
        <f t="shared" si="13"/>
        <v>0.17647058823529413</v>
      </c>
      <c r="J71" s="156">
        <v>12</v>
      </c>
      <c r="K71" s="171">
        <f t="shared" si="14"/>
        <v>0.17647058823529413</v>
      </c>
      <c r="L71" s="156">
        <v>12</v>
      </c>
      <c r="M71" s="171">
        <f t="shared" si="15"/>
        <v>0.17647058823529413</v>
      </c>
      <c r="N71" s="156">
        <v>14</v>
      </c>
      <c r="O71" s="171">
        <f t="shared" si="16"/>
        <v>0.20588235294117646</v>
      </c>
      <c r="P71" s="156">
        <v>5</v>
      </c>
      <c r="Q71" s="171">
        <f t="shared" si="17"/>
        <v>7.3529411764705885E-2</v>
      </c>
      <c r="R71" s="156">
        <f t="shared" si="10"/>
        <v>68</v>
      </c>
      <c r="S71" s="172">
        <f t="shared" si="18"/>
        <v>3.005524861878453E-3</v>
      </c>
    </row>
    <row r="72" spans="2:19">
      <c r="B72" s="169">
        <v>68</v>
      </c>
      <c r="C72" s="164" t="s">
        <v>53</v>
      </c>
      <c r="D72" s="237">
        <v>6</v>
      </c>
      <c r="E72" s="171">
        <f t="shared" si="11"/>
        <v>8.5714285714285715E-2</v>
      </c>
      <c r="F72" s="237">
        <v>8</v>
      </c>
      <c r="G72" s="171">
        <f t="shared" si="12"/>
        <v>0.11428571428571428</v>
      </c>
      <c r="H72" s="237">
        <v>9</v>
      </c>
      <c r="I72" s="171">
        <f t="shared" si="13"/>
        <v>0.12857142857142856</v>
      </c>
      <c r="J72" s="237">
        <v>19</v>
      </c>
      <c r="K72" s="171">
        <f t="shared" si="14"/>
        <v>0.27142857142857141</v>
      </c>
      <c r="L72" s="237">
        <v>18</v>
      </c>
      <c r="M72" s="171">
        <f t="shared" si="15"/>
        <v>0.25714285714285712</v>
      </c>
      <c r="N72" s="237">
        <v>8</v>
      </c>
      <c r="O72" s="171">
        <f t="shared" si="16"/>
        <v>0.11428571428571428</v>
      </c>
      <c r="P72" s="237">
        <v>2</v>
      </c>
      <c r="Q72" s="171">
        <f t="shared" si="17"/>
        <v>2.8571428571428571E-2</v>
      </c>
      <c r="R72" s="237">
        <f t="shared" si="10"/>
        <v>70</v>
      </c>
      <c r="S72" s="172">
        <f t="shared" si="18"/>
        <v>3.0939226519337017E-3</v>
      </c>
    </row>
    <row r="73" spans="2:19">
      <c r="B73" s="169">
        <v>69</v>
      </c>
      <c r="C73" s="164" t="s">
        <v>54</v>
      </c>
      <c r="D73" s="236">
        <v>21</v>
      </c>
      <c r="E73" s="171">
        <f t="shared" si="11"/>
        <v>0.13548387096774195</v>
      </c>
      <c r="F73" s="236">
        <v>20</v>
      </c>
      <c r="G73" s="171">
        <f t="shared" si="12"/>
        <v>0.12903225806451613</v>
      </c>
      <c r="H73" s="236">
        <v>27</v>
      </c>
      <c r="I73" s="171">
        <f t="shared" si="13"/>
        <v>0.17419354838709677</v>
      </c>
      <c r="J73" s="236">
        <v>34</v>
      </c>
      <c r="K73" s="171">
        <f t="shared" si="14"/>
        <v>0.21935483870967742</v>
      </c>
      <c r="L73" s="236">
        <v>25</v>
      </c>
      <c r="M73" s="171">
        <f t="shared" si="15"/>
        <v>0.16129032258064516</v>
      </c>
      <c r="N73" s="236">
        <v>22</v>
      </c>
      <c r="O73" s="171">
        <f t="shared" si="16"/>
        <v>0.14193548387096774</v>
      </c>
      <c r="P73" s="236">
        <v>6</v>
      </c>
      <c r="Q73" s="171">
        <f t="shared" si="17"/>
        <v>3.870967741935484E-2</v>
      </c>
      <c r="R73" s="236">
        <f t="shared" si="10"/>
        <v>155</v>
      </c>
      <c r="S73" s="172">
        <f t="shared" si="18"/>
        <v>6.8508287292817676E-3</v>
      </c>
    </row>
    <row r="74" spans="2:19">
      <c r="B74" s="169">
        <v>70</v>
      </c>
      <c r="C74" s="164" t="s">
        <v>55</v>
      </c>
      <c r="D74" s="236">
        <v>1</v>
      </c>
      <c r="E74" s="171">
        <f t="shared" si="11"/>
        <v>4.3478260869565216E-2</v>
      </c>
      <c r="F74" s="236">
        <v>0</v>
      </c>
      <c r="G74" s="171">
        <f t="shared" si="12"/>
        <v>0</v>
      </c>
      <c r="H74" s="236">
        <v>6</v>
      </c>
      <c r="I74" s="171">
        <f t="shared" si="13"/>
        <v>0.2608695652173913</v>
      </c>
      <c r="J74" s="236">
        <v>8</v>
      </c>
      <c r="K74" s="171">
        <f t="shared" si="14"/>
        <v>0.34782608695652173</v>
      </c>
      <c r="L74" s="236">
        <v>4</v>
      </c>
      <c r="M74" s="171">
        <f t="shared" si="15"/>
        <v>0.17391304347826086</v>
      </c>
      <c r="N74" s="236">
        <v>4</v>
      </c>
      <c r="O74" s="171">
        <f t="shared" si="16"/>
        <v>0.17391304347826086</v>
      </c>
      <c r="P74" s="236">
        <v>0</v>
      </c>
      <c r="Q74" s="171">
        <f t="shared" si="17"/>
        <v>0</v>
      </c>
      <c r="R74" s="236">
        <f t="shared" si="10"/>
        <v>23</v>
      </c>
      <c r="S74" s="172">
        <f t="shared" si="18"/>
        <v>1.0165745856353591E-3</v>
      </c>
    </row>
    <row r="75" spans="2:19">
      <c r="B75" s="169">
        <v>71</v>
      </c>
      <c r="C75" s="164" t="s">
        <v>56</v>
      </c>
      <c r="D75" s="236">
        <v>8</v>
      </c>
      <c r="E75" s="171">
        <f t="shared" si="11"/>
        <v>6.8965517241379309E-2</v>
      </c>
      <c r="F75" s="236">
        <v>9</v>
      </c>
      <c r="G75" s="171">
        <f t="shared" si="12"/>
        <v>7.7586206896551727E-2</v>
      </c>
      <c r="H75" s="236">
        <v>21</v>
      </c>
      <c r="I75" s="171">
        <f t="shared" si="13"/>
        <v>0.18103448275862069</v>
      </c>
      <c r="J75" s="236">
        <v>31</v>
      </c>
      <c r="K75" s="171">
        <f t="shared" si="14"/>
        <v>0.26724137931034481</v>
      </c>
      <c r="L75" s="236">
        <v>23</v>
      </c>
      <c r="M75" s="171">
        <f t="shared" si="15"/>
        <v>0.19827586206896552</v>
      </c>
      <c r="N75" s="236">
        <v>15</v>
      </c>
      <c r="O75" s="171">
        <f t="shared" si="16"/>
        <v>0.12931034482758622</v>
      </c>
      <c r="P75" s="236">
        <v>9</v>
      </c>
      <c r="Q75" s="171">
        <f t="shared" si="17"/>
        <v>7.7586206896551727E-2</v>
      </c>
      <c r="R75" s="236">
        <f t="shared" si="10"/>
        <v>116</v>
      </c>
      <c r="S75" s="172">
        <f t="shared" si="18"/>
        <v>5.12707182320442E-3</v>
      </c>
    </row>
    <row r="76" spans="2:19">
      <c r="B76" s="169">
        <v>72</v>
      </c>
      <c r="C76" s="164" t="s">
        <v>32</v>
      </c>
      <c r="D76" s="236">
        <v>1</v>
      </c>
      <c r="E76" s="171">
        <f t="shared" si="11"/>
        <v>3.7037037037037035E-2</v>
      </c>
      <c r="F76" s="236">
        <v>1</v>
      </c>
      <c r="G76" s="171">
        <f t="shared" si="12"/>
        <v>3.7037037037037035E-2</v>
      </c>
      <c r="H76" s="236">
        <v>2</v>
      </c>
      <c r="I76" s="171">
        <f t="shared" si="13"/>
        <v>7.407407407407407E-2</v>
      </c>
      <c r="J76" s="236">
        <v>8</v>
      </c>
      <c r="K76" s="171">
        <f t="shared" si="14"/>
        <v>0.29629629629629628</v>
      </c>
      <c r="L76" s="236">
        <v>9</v>
      </c>
      <c r="M76" s="171">
        <f t="shared" si="15"/>
        <v>0.33333333333333331</v>
      </c>
      <c r="N76" s="236">
        <v>5</v>
      </c>
      <c r="O76" s="171">
        <f t="shared" si="16"/>
        <v>0.18518518518518517</v>
      </c>
      <c r="P76" s="236">
        <v>1</v>
      </c>
      <c r="Q76" s="171">
        <f t="shared" si="17"/>
        <v>3.7037037037037035E-2</v>
      </c>
      <c r="R76" s="236">
        <f t="shared" si="10"/>
        <v>27</v>
      </c>
      <c r="S76" s="172">
        <f t="shared" si="18"/>
        <v>1.1933701657458563E-3</v>
      </c>
    </row>
    <row r="77" spans="2:19">
      <c r="B77" s="169">
        <v>73</v>
      </c>
      <c r="C77" s="164" t="s">
        <v>33</v>
      </c>
      <c r="D77" s="156">
        <v>3</v>
      </c>
      <c r="E77" s="171">
        <f t="shared" si="11"/>
        <v>9.375E-2</v>
      </c>
      <c r="F77" s="156">
        <v>4</v>
      </c>
      <c r="G77" s="171">
        <f t="shared" si="12"/>
        <v>0.125</v>
      </c>
      <c r="H77" s="156">
        <v>6</v>
      </c>
      <c r="I77" s="171">
        <f t="shared" si="13"/>
        <v>0.1875</v>
      </c>
      <c r="J77" s="156">
        <v>3</v>
      </c>
      <c r="K77" s="171">
        <f t="shared" si="14"/>
        <v>9.375E-2</v>
      </c>
      <c r="L77" s="156">
        <v>6</v>
      </c>
      <c r="M77" s="171">
        <f t="shared" si="15"/>
        <v>0.1875</v>
      </c>
      <c r="N77" s="156">
        <v>7</v>
      </c>
      <c r="O77" s="171">
        <f t="shared" si="16"/>
        <v>0.21875</v>
      </c>
      <c r="P77" s="156">
        <v>3</v>
      </c>
      <c r="Q77" s="171">
        <f t="shared" si="17"/>
        <v>9.375E-2</v>
      </c>
      <c r="R77" s="156">
        <f t="shared" si="10"/>
        <v>32</v>
      </c>
      <c r="S77" s="172">
        <f t="shared" si="18"/>
        <v>1.4143646408839778E-3</v>
      </c>
    </row>
    <row r="78" spans="2:19" ht="14.25" thickBot="1">
      <c r="B78" s="169">
        <v>74</v>
      </c>
      <c r="C78" s="164" t="s">
        <v>34</v>
      </c>
      <c r="D78" s="237">
        <v>1</v>
      </c>
      <c r="E78" s="171">
        <f t="shared" si="11"/>
        <v>3.8461538461538464E-2</v>
      </c>
      <c r="F78" s="237">
        <v>0</v>
      </c>
      <c r="G78" s="171">
        <f t="shared" si="12"/>
        <v>0</v>
      </c>
      <c r="H78" s="237">
        <v>3</v>
      </c>
      <c r="I78" s="171">
        <f t="shared" si="13"/>
        <v>0.11538461538461539</v>
      </c>
      <c r="J78" s="237">
        <v>7</v>
      </c>
      <c r="K78" s="171">
        <f t="shared" si="14"/>
        <v>0.26923076923076922</v>
      </c>
      <c r="L78" s="237">
        <v>3</v>
      </c>
      <c r="M78" s="171">
        <f t="shared" si="15"/>
        <v>0.11538461538461539</v>
      </c>
      <c r="N78" s="237">
        <v>7</v>
      </c>
      <c r="O78" s="171">
        <f t="shared" si="16"/>
        <v>0.26923076923076922</v>
      </c>
      <c r="P78" s="237">
        <v>5</v>
      </c>
      <c r="Q78" s="171">
        <f t="shared" si="17"/>
        <v>0.19230769230769232</v>
      </c>
      <c r="R78" s="237">
        <f t="shared" si="10"/>
        <v>26</v>
      </c>
      <c r="S78" s="172">
        <f t="shared" si="18"/>
        <v>1.1491712707182319E-3</v>
      </c>
    </row>
    <row r="79" spans="2:19" ht="14.25" thickTop="1">
      <c r="B79" s="287" t="s">
        <v>0</v>
      </c>
      <c r="C79" s="288"/>
      <c r="D79" s="238">
        <f>地区別_長期入院時年齢!D13</f>
        <v>1620</v>
      </c>
      <c r="E79" s="137">
        <f>地区別_長期入院時年齢!E13</f>
        <v>7.1602209944751374E-2</v>
      </c>
      <c r="F79" s="238">
        <f>地区別_長期入院時年齢!F13</f>
        <v>1615</v>
      </c>
      <c r="G79" s="137">
        <f>地区別_長期入院時年齢!G13</f>
        <v>7.1381215469613263E-2</v>
      </c>
      <c r="H79" s="238">
        <f>地区別_長期入院時年齢!H13</f>
        <v>4645</v>
      </c>
      <c r="I79" s="137">
        <f>地区別_長期入院時年齢!I13</f>
        <v>0.20530386740331491</v>
      </c>
      <c r="J79" s="238">
        <f>地区別_長期入院時年齢!J13</f>
        <v>5560</v>
      </c>
      <c r="K79" s="137">
        <f>地区別_長期入院時年齢!K13</f>
        <v>0.24574585635359117</v>
      </c>
      <c r="L79" s="238">
        <f>地区別_長期入院時年齢!L13</f>
        <v>5137</v>
      </c>
      <c r="M79" s="137">
        <f>地区別_長期入院時年齢!M13</f>
        <v>0.22704972375690607</v>
      </c>
      <c r="N79" s="238">
        <f>地区別_長期入院時年齢!N13</f>
        <v>2990</v>
      </c>
      <c r="O79" s="137">
        <f>地区別_長期入院時年齢!O13</f>
        <v>0.13215469613259667</v>
      </c>
      <c r="P79" s="238">
        <f>地区別_長期入院時年齢!P13</f>
        <v>1058</v>
      </c>
      <c r="Q79" s="137">
        <f>地区別_長期入院時年齢!Q13</f>
        <v>4.6762430939226517E-2</v>
      </c>
      <c r="R79" s="238">
        <f>地区別_長期入院時年齢!R13</f>
        <v>22625</v>
      </c>
      <c r="S79" s="17" t="s">
        <v>179</v>
      </c>
    </row>
    <row r="80" spans="2:19">
      <c r="B80" s="75"/>
    </row>
    <row r="81" spans="2:2">
      <c r="B81" s="9"/>
    </row>
    <row r="82" spans="2:2">
      <c r="B82" s="9"/>
    </row>
    <row r="83" spans="2:2">
      <c r="B83" s="9"/>
    </row>
    <row r="84" spans="2:2">
      <c r="B84" s="15"/>
    </row>
    <row r="85" spans="2:2">
      <c r="B85" s="15"/>
    </row>
    <row r="86" spans="2:2">
      <c r="B86" s="9"/>
    </row>
    <row r="87" spans="2:2">
      <c r="B87" s="9"/>
    </row>
    <row r="88" spans="2:2">
      <c r="B88" s="15"/>
    </row>
  </sheetData>
  <mergeCells count="11">
    <mergeCell ref="N3:O3"/>
    <mergeCell ref="P3:Q3"/>
    <mergeCell ref="R3:S3"/>
    <mergeCell ref="B79:C79"/>
    <mergeCell ref="B3:B4"/>
    <mergeCell ref="C3:C4"/>
    <mergeCell ref="D3:E3"/>
    <mergeCell ref="F3:G3"/>
    <mergeCell ref="H3:I3"/>
    <mergeCell ref="J3:K3"/>
    <mergeCell ref="L3:M3"/>
  </mergeCells>
  <phoneticPr fontId="3"/>
  <pageMargins left="0.70866141732283472" right="0.19685039370078741" top="0.59055118110236227" bottom="0.39370078740157483" header="0.31496062992125984" footer="0.31496062992125984"/>
  <pageSetup paperSize="8" scale="68" fitToHeight="0" orientation="landscape" r:id="rId1"/>
  <headerFooter>
    <oddHeader>&amp;R&amp;"ＭＳ 明朝,標準"&amp;12 1.基礎統計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A79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10.625" style="1" customWidth="1"/>
    <col min="4" max="10" width="9.625" style="3" customWidth="1"/>
    <col min="11" max="27" width="9.625" style="1" customWidth="1"/>
    <col min="28" max="16384" width="9" style="1"/>
  </cols>
  <sheetData>
    <row r="1" spans="2:27" ht="13.5" customHeight="1">
      <c r="B1" s="2" t="s">
        <v>77</v>
      </c>
    </row>
    <row r="2" spans="2:27" ht="16.5" customHeight="1">
      <c r="B2" s="2" t="s">
        <v>144</v>
      </c>
      <c r="D2" s="40" t="s">
        <v>215</v>
      </c>
    </row>
    <row r="3" spans="2:27" ht="16.5" customHeight="1">
      <c r="B3" s="266"/>
      <c r="C3" s="268" t="s">
        <v>145</v>
      </c>
      <c r="D3" s="262" t="s">
        <v>187</v>
      </c>
      <c r="E3" s="262"/>
      <c r="F3" s="262"/>
      <c r="G3" s="262"/>
      <c r="H3" s="262"/>
      <c r="I3" s="262"/>
      <c r="J3" s="262"/>
      <c r="K3" s="263"/>
      <c r="L3" s="262" t="s">
        <v>188</v>
      </c>
      <c r="M3" s="262"/>
      <c r="N3" s="262"/>
      <c r="O3" s="262"/>
      <c r="P3" s="262"/>
      <c r="Q3" s="262"/>
      <c r="R3" s="262"/>
      <c r="S3" s="263"/>
      <c r="T3" s="262" t="s">
        <v>189</v>
      </c>
      <c r="U3" s="262"/>
      <c r="V3" s="262"/>
      <c r="W3" s="262"/>
      <c r="X3" s="262"/>
      <c r="Y3" s="262"/>
      <c r="Z3" s="262"/>
      <c r="AA3" s="263"/>
    </row>
    <row r="4" spans="2:27">
      <c r="B4" s="267"/>
      <c r="C4" s="268"/>
      <c r="D4" s="21" t="s">
        <v>69</v>
      </c>
      <c r="E4" s="65" t="s">
        <v>70</v>
      </c>
      <c r="F4" s="65" t="s">
        <v>71</v>
      </c>
      <c r="G4" s="65" t="s">
        <v>72</v>
      </c>
      <c r="H4" s="65" t="s">
        <v>73</v>
      </c>
      <c r="I4" s="65" t="s">
        <v>74</v>
      </c>
      <c r="J4" s="28" t="s">
        <v>76</v>
      </c>
      <c r="K4" s="20" t="s">
        <v>122</v>
      </c>
      <c r="L4" s="21" t="s">
        <v>69</v>
      </c>
      <c r="M4" s="65" t="s">
        <v>70</v>
      </c>
      <c r="N4" s="65" t="s">
        <v>71</v>
      </c>
      <c r="O4" s="65" t="s">
        <v>72</v>
      </c>
      <c r="P4" s="65" t="s">
        <v>73</v>
      </c>
      <c r="Q4" s="65" t="s">
        <v>74</v>
      </c>
      <c r="R4" s="28" t="s">
        <v>76</v>
      </c>
      <c r="S4" s="20" t="s">
        <v>122</v>
      </c>
      <c r="T4" s="21" t="s">
        <v>69</v>
      </c>
      <c r="U4" s="65" t="s">
        <v>70</v>
      </c>
      <c r="V4" s="65" t="s">
        <v>71</v>
      </c>
      <c r="W4" s="65" t="s">
        <v>72</v>
      </c>
      <c r="X4" s="65" t="s">
        <v>73</v>
      </c>
      <c r="Y4" s="65" t="s">
        <v>74</v>
      </c>
      <c r="Z4" s="28" t="s">
        <v>76</v>
      </c>
      <c r="AA4" s="20" t="s">
        <v>75</v>
      </c>
    </row>
    <row r="5" spans="2:27">
      <c r="B5" s="29">
        <v>1</v>
      </c>
      <c r="C5" s="102" t="s">
        <v>58</v>
      </c>
      <c r="D5" s="246">
        <v>669</v>
      </c>
      <c r="E5" s="170">
        <v>1711</v>
      </c>
      <c r="F5" s="170">
        <v>50479</v>
      </c>
      <c r="G5" s="170">
        <v>38665</v>
      </c>
      <c r="H5" s="170">
        <v>23251</v>
      </c>
      <c r="I5" s="170">
        <v>8157</v>
      </c>
      <c r="J5" s="247">
        <v>1943</v>
      </c>
      <c r="K5" s="203">
        <f>SUM(D5:J5)</f>
        <v>124875</v>
      </c>
      <c r="L5" s="246">
        <v>418</v>
      </c>
      <c r="M5" s="170">
        <v>1230</v>
      </c>
      <c r="N5" s="170">
        <v>67871</v>
      </c>
      <c r="O5" s="170">
        <v>60554</v>
      </c>
      <c r="P5" s="170">
        <v>45143</v>
      </c>
      <c r="Q5" s="170">
        <v>22650</v>
      </c>
      <c r="R5" s="247">
        <v>8648</v>
      </c>
      <c r="S5" s="203">
        <f>SUM(L5:R5)</f>
        <v>206514</v>
      </c>
      <c r="T5" s="210">
        <f t="shared" ref="T5:AA5" si="0">SUM(D5,L5)</f>
        <v>1087</v>
      </c>
      <c r="U5" s="211">
        <f t="shared" si="0"/>
        <v>2941</v>
      </c>
      <c r="V5" s="211">
        <f t="shared" si="0"/>
        <v>118350</v>
      </c>
      <c r="W5" s="211">
        <f t="shared" si="0"/>
        <v>99219</v>
      </c>
      <c r="X5" s="211">
        <f t="shared" si="0"/>
        <v>68394</v>
      </c>
      <c r="Y5" s="211">
        <f t="shared" si="0"/>
        <v>30807</v>
      </c>
      <c r="Z5" s="212">
        <f t="shared" si="0"/>
        <v>10591</v>
      </c>
      <c r="AA5" s="203">
        <f t="shared" si="0"/>
        <v>331389</v>
      </c>
    </row>
    <row r="6" spans="2:27">
      <c r="B6" s="29">
        <v>2</v>
      </c>
      <c r="C6" s="102" t="s">
        <v>124</v>
      </c>
      <c r="D6" s="246">
        <v>17</v>
      </c>
      <c r="E6" s="170">
        <v>71</v>
      </c>
      <c r="F6" s="170">
        <v>1861</v>
      </c>
      <c r="G6" s="170">
        <v>1306</v>
      </c>
      <c r="H6" s="170">
        <v>815</v>
      </c>
      <c r="I6" s="170">
        <v>301</v>
      </c>
      <c r="J6" s="247">
        <v>67</v>
      </c>
      <c r="K6" s="203">
        <f t="shared" ref="K6:K69" si="1">SUM(D6:J6)</f>
        <v>4438</v>
      </c>
      <c r="L6" s="246">
        <v>7</v>
      </c>
      <c r="M6" s="170">
        <v>42</v>
      </c>
      <c r="N6" s="170">
        <v>2410</v>
      </c>
      <c r="O6" s="170">
        <v>2133</v>
      </c>
      <c r="P6" s="170">
        <v>1687</v>
      </c>
      <c r="Q6" s="170">
        <v>820</v>
      </c>
      <c r="R6" s="247">
        <v>306</v>
      </c>
      <c r="S6" s="203">
        <f t="shared" ref="S6:S69" si="2">SUM(L6:R6)</f>
        <v>7405</v>
      </c>
      <c r="T6" s="210">
        <f t="shared" ref="T6:T69" si="3">SUM(D6,L6)</f>
        <v>24</v>
      </c>
      <c r="U6" s="213">
        <f t="shared" ref="U6:U69" si="4">SUM(E6,M6)</f>
        <v>113</v>
      </c>
      <c r="V6" s="213">
        <f t="shared" ref="V6:V69" si="5">SUM(F6,N6)</f>
        <v>4271</v>
      </c>
      <c r="W6" s="213">
        <f t="shared" ref="W6:W69" si="6">SUM(G6,O6)</f>
        <v>3439</v>
      </c>
      <c r="X6" s="213">
        <f t="shared" ref="X6:X69" si="7">SUM(H6,P6)</f>
        <v>2502</v>
      </c>
      <c r="Y6" s="213">
        <f t="shared" ref="Y6:Y69" si="8">SUM(I6,Q6)</f>
        <v>1121</v>
      </c>
      <c r="Z6" s="214">
        <f t="shared" ref="Z6:AA20" si="9">SUM(J6,R6)</f>
        <v>373</v>
      </c>
      <c r="AA6" s="204">
        <f t="shared" ref="AA6:AA12" si="10">SUM(K6,S6)</f>
        <v>11843</v>
      </c>
    </row>
    <row r="7" spans="2:27">
      <c r="B7" s="29">
        <v>3</v>
      </c>
      <c r="C7" s="103" t="s">
        <v>125</v>
      </c>
      <c r="D7" s="246">
        <v>14</v>
      </c>
      <c r="E7" s="170">
        <v>50</v>
      </c>
      <c r="F7" s="170">
        <v>1157</v>
      </c>
      <c r="G7" s="170">
        <v>829</v>
      </c>
      <c r="H7" s="170">
        <v>549</v>
      </c>
      <c r="I7" s="170">
        <v>201</v>
      </c>
      <c r="J7" s="247">
        <v>48</v>
      </c>
      <c r="K7" s="203">
        <f t="shared" si="1"/>
        <v>2848</v>
      </c>
      <c r="L7" s="246">
        <v>10</v>
      </c>
      <c r="M7" s="170">
        <v>36</v>
      </c>
      <c r="N7" s="170">
        <v>1538</v>
      </c>
      <c r="O7" s="170">
        <v>1345</v>
      </c>
      <c r="P7" s="170">
        <v>1069</v>
      </c>
      <c r="Q7" s="170">
        <v>552</v>
      </c>
      <c r="R7" s="247">
        <v>202</v>
      </c>
      <c r="S7" s="203">
        <f t="shared" si="2"/>
        <v>4752</v>
      </c>
      <c r="T7" s="210">
        <f t="shared" si="3"/>
        <v>24</v>
      </c>
      <c r="U7" s="213">
        <f t="shared" si="4"/>
        <v>86</v>
      </c>
      <c r="V7" s="213">
        <f t="shared" si="5"/>
        <v>2695</v>
      </c>
      <c r="W7" s="213">
        <f t="shared" si="6"/>
        <v>2174</v>
      </c>
      <c r="X7" s="213">
        <f t="shared" si="7"/>
        <v>1618</v>
      </c>
      <c r="Y7" s="213">
        <f t="shared" si="8"/>
        <v>753</v>
      </c>
      <c r="Z7" s="214">
        <f t="shared" si="9"/>
        <v>250</v>
      </c>
      <c r="AA7" s="204">
        <f t="shared" si="10"/>
        <v>7600</v>
      </c>
    </row>
    <row r="8" spans="2:27">
      <c r="B8" s="29">
        <v>4</v>
      </c>
      <c r="C8" s="103" t="s">
        <v>126</v>
      </c>
      <c r="D8" s="246">
        <v>19</v>
      </c>
      <c r="E8" s="170">
        <v>40</v>
      </c>
      <c r="F8" s="170">
        <v>1327</v>
      </c>
      <c r="G8" s="170">
        <v>1069</v>
      </c>
      <c r="H8" s="170">
        <v>571</v>
      </c>
      <c r="I8" s="170">
        <v>195</v>
      </c>
      <c r="J8" s="247">
        <v>46</v>
      </c>
      <c r="K8" s="203">
        <f t="shared" si="1"/>
        <v>3267</v>
      </c>
      <c r="L8" s="246">
        <v>11</v>
      </c>
      <c r="M8" s="170">
        <v>28</v>
      </c>
      <c r="N8" s="170">
        <v>1808</v>
      </c>
      <c r="O8" s="170">
        <v>1670</v>
      </c>
      <c r="P8" s="170">
        <v>1204</v>
      </c>
      <c r="Q8" s="170">
        <v>593</v>
      </c>
      <c r="R8" s="247">
        <v>225</v>
      </c>
      <c r="S8" s="203">
        <f t="shared" si="2"/>
        <v>5539</v>
      </c>
      <c r="T8" s="210">
        <f t="shared" si="3"/>
        <v>30</v>
      </c>
      <c r="U8" s="213">
        <f t="shared" si="4"/>
        <v>68</v>
      </c>
      <c r="V8" s="213">
        <f t="shared" si="5"/>
        <v>3135</v>
      </c>
      <c r="W8" s="213">
        <f t="shared" si="6"/>
        <v>2739</v>
      </c>
      <c r="X8" s="213">
        <f t="shared" si="7"/>
        <v>1775</v>
      </c>
      <c r="Y8" s="213">
        <f t="shared" si="8"/>
        <v>788</v>
      </c>
      <c r="Z8" s="214">
        <f t="shared" si="9"/>
        <v>271</v>
      </c>
      <c r="AA8" s="204">
        <f t="shared" si="10"/>
        <v>8806</v>
      </c>
    </row>
    <row r="9" spans="2:27">
      <c r="B9" s="29">
        <v>5</v>
      </c>
      <c r="C9" s="103" t="s">
        <v>127</v>
      </c>
      <c r="D9" s="246">
        <v>13</v>
      </c>
      <c r="E9" s="170">
        <v>34</v>
      </c>
      <c r="F9" s="170">
        <v>1157</v>
      </c>
      <c r="G9" s="170">
        <v>831</v>
      </c>
      <c r="H9" s="170">
        <v>467</v>
      </c>
      <c r="I9" s="170">
        <v>140</v>
      </c>
      <c r="J9" s="247">
        <v>52</v>
      </c>
      <c r="K9" s="203">
        <f t="shared" si="1"/>
        <v>2694</v>
      </c>
      <c r="L9" s="246">
        <v>9</v>
      </c>
      <c r="M9" s="170">
        <v>22</v>
      </c>
      <c r="N9" s="170">
        <v>1623</v>
      </c>
      <c r="O9" s="170">
        <v>1326</v>
      </c>
      <c r="P9" s="170">
        <v>997</v>
      </c>
      <c r="Q9" s="170">
        <v>527</v>
      </c>
      <c r="R9" s="247">
        <v>206</v>
      </c>
      <c r="S9" s="203">
        <f t="shared" si="2"/>
        <v>4710</v>
      </c>
      <c r="T9" s="210">
        <f t="shared" si="3"/>
        <v>22</v>
      </c>
      <c r="U9" s="213">
        <f t="shared" si="4"/>
        <v>56</v>
      </c>
      <c r="V9" s="213">
        <f t="shared" si="5"/>
        <v>2780</v>
      </c>
      <c r="W9" s="213">
        <f t="shared" si="6"/>
        <v>2157</v>
      </c>
      <c r="X9" s="213">
        <f t="shared" si="7"/>
        <v>1464</v>
      </c>
      <c r="Y9" s="213">
        <f t="shared" si="8"/>
        <v>667</v>
      </c>
      <c r="Z9" s="214">
        <f t="shared" si="9"/>
        <v>258</v>
      </c>
      <c r="AA9" s="204">
        <f t="shared" si="10"/>
        <v>7404</v>
      </c>
    </row>
    <row r="10" spans="2:27">
      <c r="B10" s="29">
        <v>6</v>
      </c>
      <c r="C10" s="103" t="s">
        <v>128</v>
      </c>
      <c r="D10" s="246">
        <v>21</v>
      </c>
      <c r="E10" s="170">
        <v>67</v>
      </c>
      <c r="F10" s="170">
        <v>1757</v>
      </c>
      <c r="G10" s="170">
        <v>1347</v>
      </c>
      <c r="H10" s="170">
        <v>743</v>
      </c>
      <c r="I10" s="170">
        <v>236</v>
      </c>
      <c r="J10" s="247">
        <v>63</v>
      </c>
      <c r="K10" s="203">
        <f t="shared" si="1"/>
        <v>4234</v>
      </c>
      <c r="L10" s="246">
        <v>12</v>
      </c>
      <c r="M10" s="170">
        <v>53</v>
      </c>
      <c r="N10" s="170">
        <v>2220</v>
      </c>
      <c r="O10" s="170">
        <v>1990</v>
      </c>
      <c r="P10" s="170">
        <v>1490</v>
      </c>
      <c r="Q10" s="170">
        <v>686</v>
      </c>
      <c r="R10" s="247">
        <v>244</v>
      </c>
      <c r="S10" s="203">
        <f t="shared" si="2"/>
        <v>6695</v>
      </c>
      <c r="T10" s="210">
        <f t="shared" si="3"/>
        <v>33</v>
      </c>
      <c r="U10" s="213">
        <f t="shared" si="4"/>
        <v>120</v>
      </c>
      <c r="V10" s="213">
        <f t="shared" si="5"/>
        <v>3977</v>
      </c>
      <c r="W10" s="213">
        <f t="shared" si="6"/>
        <v>3337</v>
      </c>
      <c r="X10" s="213">
        <f t="shared" si="7"/>
        <v>2233</v>
      </c>
      <c r="Y10" s="213">
        <f t="shared" si="8"/>
        <v>922</v>
      </c>
      <c r="Z10" s="214">
        <f t="shared" si="9"/>
        <v>307</v>
      </c>
      <c r="AA10" s="204">
        <f t="shared" si="10"/>
        <v>10929</v>
      </c>
    </row>
    <row r="11" spans="2:27">
      <c r="B11" s="29">
        <v>7</v>
      </c>
      <c r="C11" s="103" t="s">
        <v>129</v>
      </c>
      <c r="D11" s="246">
        <v>29</v>
      </c>
      <c r="E11" s="170">
        <v>59</v>
      </c>
      <c r="F11" s="170">
        <v>1591</v>
      </c>
      <c r="G11" s="170">
        <v>1178</v>
      </c>
      <c r="H11" s="170">
        <v>641</v>
      </c>
      <c r="I11" s="170">
        <v>215</v>
      </c>
      <c r="J11" s="247">
        <v>50</v>
      </c>
      <c r="K11" s="203">
        <f t="shared" si="1"/>
        <v>3763</v>
      </c>
      <c r="L11" s="246">
        <v>18</v>
      </c>
      <c r="M11" s="170">
        <v>45</v>
      </c>
      <c r="N11" s="170">
        <v>2063</v>
      </c>
      <c r="O11" s="170">
        <v>1780</v>
      </c>
      <c r="P11" s="170">
        <v>1217</v>
      </c>
      <c r="Q11" s="170">
        <v>576</v>
      </c>
      <c r="R11" s="247">
        <v>254</v>
      </c>
      <c r="S11" s="203">
        <f t="shared" si="2"/>
        <v>5953</v>
      </c>
      <c r="T11" s="210">
        <f t="shared" si="3"/>
        <v>47</v>
      </c>
      <c r="U11" s="213">
        <f t="shared" si="4"/>
        <v>104</v>
      </c>
      <c r="V11" s="213">
        <f t="shared" si="5"/>
        <v>3654</v>
      </c>
      <c r="W11" s="213">
        <f t="shared" si="6"/>
        <v>2958</v>
      </c>
      <c r="X11" s="213">
        <f t="shared" si="7"/>
        <v>1858</v>
      </c>
      <c r="Y11" s="213">
        <f t="shared" si="8"/>
        <v>791</v>
      </c>
      <c r="Z11" s="214">
        <f t="shared" si="9"/>
        <v>304</v>
      </c>
      <c r="AA11" s="204">
        <f t="shared" si="10"/>
        <v>9716</v>
      </c>
    </row>
    <row r="12" spans="2:27">
      <c r="B12" s="29">
        <v>8</v>
      </c>
      <c r="C12" s="103" t="s">
        <v>59</v>
      </c>
      <c r="D12" s="246">
        <v>14</v>
      </c>
      <c r="E12" s="170">
        <v>38</v>
      </c>
      <c r="F12" s="170">
        <v>1011</v>
      </c>
      <c r="G12" s="170">
        <v>787</v>
      </c>
      <c r="H12" s="170">
        <v>513</v>
      </c>
      <c r="I12" s="170">
        <v>214</v>
      </c>
      <c r="J12" s="247">
        <v>59</v>
      </c>
      <c r="K12" s="203">
        <f t="shared" si="1"/>
        <v>2636</v>
      </c>
      <c r="L12" s="246">
        <v>8</v>
      </c>
      <c r="M12" s="170">
        <v>35</v>
      </c>
      <c r="N12" s="170">
        <v>1550</v>
      </c>
      <c r="O12" s="170">
        <v>1323</v>
      </c>
      <c r="P12" s="170">
        <v>1046</v>
      </c>
      <c r="Q12" s="170">
        <v>613</v>
      </c>
      <c r="R12" s="247">
        <v>225</v>
      </c>
      <c r="S12" s="203">
        <f t="shared" si="2"/>
        <v>4800</v>
      </c>
      <c r="T12" s="210">
        <f t="shared" si="3"/>
        <v>22</v>
      </c>
      <c r="U12" s="213">
        <f t="shared" si="4"/>
        <v>73</v>
      </c>
      <c r="V12" s="213">
        <f t="shared" si="5"/>
        <v>2561</v>
      </c>
      <c r="W12" s="213">
        <f t="shared" si="6"/>
        <v>2110</v>
      </c>
      <c r="X12" s="213">
        <f t="shared" si="7"/>
        <v>1559</v>
      </c>
      <c r="Y12" s="213">
        <f t="shared" si="8"/>
        <v>827</v>
      </c>
      <c r="Z12" s="214">
        <f t="shared" si="9"/>
        <v>284</v>
      </c>
      <c r="AA12" s="204">
        <f t="shared" si="10"/>
        <v>7436</v>
      </c>
    </row>
    <row r="13" spans="2:27">
      <c r="B13" s="29">
        <v>9</v>
      </c>
      <c r="C13" s="103" t="s">
        <v>130</v>
      </c>
      <c r="D13" s="246">
        <v>6</v>
      </c>
      <c r="E13" s="170">
        <v>22</v>
      </c>
      <c r="F13" s="170">
        <v>767</v>
      </c>
      <c r="G13" s="170">
        <v>559</v>
      </c>
      <c r="H13" s="170">
        <v>327</v>
      </c>
      <c r="I13" s="170">
        <v>112</v>
      </c>
      <c r="J13" s="247">
        <v>32</v>
      </c>
      <c r="K13" s="203">
        <f t="shared" si="1"/>
        <v>1825</v>
      </c>
      <c r="L13" s="246">
        <v>4</v>
      </c>
      <c r="M13" s="170">
        <v>19</v>
      </c>
      <c r="N13" s="170">
        <v>1002</v>
      </c>
      <c r="O13" s="170">
        <v>849</v>
      </c>
      <c r="P13" s="170">
        <v>612</v>
      </c>
      <c r="Q13" s="170">
        <v>337</v>
      </c>
      <c r="R13" s="247">
        <v>132</v>
      </c>
      <c r="S13" s="203">
        <f t="shared" si="2"/>
        <v>2955</v>
      </c>
      <c r="T13" s="210">
        <f t="shared" si="3"/>
        <v>10</v>
      </c>
      <c r="U13" s="213">
        <f t="shared" si="4"/>
        <v>41</v>
      </c>
      <c r="V13" s="213">
        <f t="shared" si="5"/>
        <v>1769</v>
      </c>
      <c r="W13" s="213">
        <f t="shared" si="6"/>
        <v>1408</v>
      </c>
      <c r="X13" s="213">
        <f t="shared" si="7"/>
        <v>939</v>
      </c>
      <c r="Y13" s="213">
        <f t="shared" si="8"/>
        <v>449</v>
      </c>
      <c r="Z13" s="214">
        <f t="shared" si="9"/>
        <v>164</v>
      </c>
      <c r="AA13" s="204">
        <f t="shared" si="9"/>
        <v>4780</v>
      </c>
    </row>
    <row r="14" spans="2:27">
      <c r="B14" s="29">
        <v>10</v>
      </c>
      <c r="C14" s="103" t="s">
        <v>60</v>
      </c>
      <c r="D14" s="246">
        <v>25</v>
      </c>
      <c r="E14" s="170">
        <v>43</v>
      </c>
      <c r="F14" s="170">
        <v>1979</v>
      </c>
      <c r="G14" s="170">
        <v>1447</v>
      </c>
      <c r="H14" s="170">
        <v>813</v>
      </c>
      <c r="I14" s="170">
        <v>266</v>
      </c>
      <c r="J14" s="247">
        <v>67</v>
      </c>
      <c r="K14" s="203">
        <f t="shared" si="1"/>
        <v>4640</v>
      </c>
      <c r="L14" s="246">
        <v>16</v>
      </c>
      <c r="M14" s="170">
        <v>40</v>
      </c>
      <c r="N14" s="170">
        <v>2496</v>
      </c>
      <c r="O14" s="170">
        <v>2136</v>
      </c>
      <c r="P14" s="170">
        <v>1542</v>
      </c>
      <c r="Q14" s="170">
        <v>750</v>
      </c>
      <c r="R14" s="247">
        <v>289</v>
      </c>
      <c r="S14" s="203">
        <f t="shared" si="2"/>
        <v>7269</v>
      </c>
      <c r="T14" s="210">
        <f t="shared" si="3"/>
        <v>41</v>
      </c>
      <c r="U14" s="213">
        <f t="shared" si="4"/>
        <v>83</v>
      </c>
      <c r="V14" s="213">
        <f t="shared" si="5"/>
        <v>4475</v>
      </c>
      <c r="W14" s="213">
        <f t="shared" si="6"/>
        <v>3583</v>
      </c>
      <c r="X14" s="213">
        <f t="shared" si="7"/>
        <v>2355</v>
      </c>
      <c r="Y14" s="213">
        <f t="shared" si="8"/>
        <v>1016</v>
      </c>
      <c r="Z14" s="214">
        <f t="shared" si="9"/>
        <v>356</v>
      </c>
      <c r="AA14" s="204">
        <f t="shared" si="9"/>
        <v>11909</v>
      </c>
    </row>
    <row r="15" spans="2:27">
      <c r="B15" s="29">
        <v>11</v>
      </c>
      <c r="C15" s="103" t="s">
        <v>61</v>
      </c>
      <c r="D15" s="246">
        <v>47</v>
      </c>
      <c r="E15" s="170">
        <v>96</v>
      </c>
      <c r="F15" s="170">
        <v>3202</v>
      </c>
      <c r="G15" s="170">
        <v>2456</v>
      </c>
      <c r="H15" s="170">
        <v>1321</v>
      </c>
      <c r="I15" s="170">
        <v>473</v>
      </c>
      <c r="J15" s="247">
        <v>101</v>
      </c>
      <c r="K15" s="203">
        <f t="shared" si="1"/>
        <v>7696</v>
      </c>
      <c r="L15" s="246">
        <v>24</v>
      </c>
      <c r="M15" s="170">
        <v>67</v>
      </c>
      <c r="N15" s="170">
        <v>4328</v>
      </c>
      <c r="O15" s="170">
        <v>3734</v>
      </c>
      <c r="P15" s="170">
        <v>2675</v>
      </c>
      <c r="Q15" s="170">
        <v>1338</v>
      </c>
      <c r="R15" s="247">
        <v>469</v>
      </c>
      <c r="S15" s="203">
        <f t="shared" si="2"/>
        <v>12635</v>
      </c>
      <c r="T15" s="210">
        <f t="shared" si="3"/>
        <v>71</v>
      </c>
      <c r="U15" s="213">
        <f t="shared" si="4"/>
        <v>163</v>
      </c>
      <c r="V15" s="213">
        <f t="shared" si="5"/>
        <v>7530</v>
      </c>
      <c r="W15" s="213">
        <f t="shared" si="6"/>
        <v>6190</v>
      </c>
      <c r="X15" s="213">
        <f t="shared" si="7"/>
        <v>3996</v>
      </c>
      <c r="Y15" s="213">
        <f t="shared" si="8"/>
        <v>1811</v>
      </c>
      <c r="Z15" s="214">
        <f t="shared" si="9"/>
        <v>570</v>
      </c>
      <c r="AA15" s="204">
        <f t="shared" si="9"/>
        <v>20331</v>
      </c>
    </row>
    <row r="16" spans="2:27">
      <c r="B16" s="29">
        <v>12</v>
      </c>
      <c r="C16" s="103" t="s">
        <v>131</v>
      </c>
      <c r="D16" s="246">
        <v>24</v>
      </c>
      <c r="E16" s="170">
        <v>52</v>
      </c>
      <c r="F16" s="170">
        <v>1498</v>
      </c>
      <c r="G16" s="170">
        <v>1144</v>
      </c>
      <c r="H16" s="170">
        <v>775</v>
      </c>
      <c r="I16" s="170">
        <v>279</v>
      </c>
      <c r="J16" s="247">
        <v>72</v>
      </c>
      <c r="K16" s="203">
        <f t="shared" si="1"/>
        <v>3844</v>
      </c>
      <c r="L16" s="246">
        <v>14</v>
      </c>
      <c r="M16" s="170">
        <v>36</v>
      </c>
      <c r="N16" s="170">
        <v>2080</v>
      </c>
      <c r="O16" s="170">
        <v>1870</v>
      </c>
      <c r="P16" s="170">
        <v>1504</v>
      </c>
      <c r="Q16" s="170">
        <v>753</v>
      </c>
      <c r="R16" s="247">
        <v>310</v>
      </c>
      <c r="S16" s="203">
        <f t="shared" si="2"/>
        <v>6567</v>
      </c>
      <c r="T16" s="210">
        <f t="shared" si="3"/>
        <v>38</v>
      </c>
      <c r="U16" s="213">
        <f t="shared" si="4"/>
        <v>88</v>
      </c>
      <c r="V16" s="213">
        <f t="shared" si="5"/>
        <v>3578</v>
      </c>
      <c r="W16" s="213">
        <f t="shared" si="6"/>
        <v>3014</v>
      </c>
      <c r="X16" s="213">
        <f t="shared" si="7"/>
        <v>2279</v>
      </c>
      <c r="Y16" s="213">
        <f t="shared" si="8"/>
        <v>1032</v>
      </c>
      <c r="Z16" s="214">
        <f t="shared" si="9"/>
        <v>382</v>
      </c>
      <c r="AA16" s="204">
        <f t="shared" si="9"/>
        <v>10411</v>
      </c>
    </row>
    <row r="17" spans="2:27">
      <c r="B17" s="29">
        <v>13</v>
      </c>
      <c r="C17" s="103" t="s">
        <v>132</v>
      </c>
      <c r="D17" s="246">
        <v>54</v>
      </c>
      <c r="E17" s="170">
        <v>103</v>
      </c>
      <c r="F17" s="170">
        <v>2693</v>
      </c>
      <c r="G17" s="170">
        <v>2115</v>
      </c>
      <c r="H17" s="170">
        <v>1312</v>
      </c>
      <c r="I17" s="170">
        <v>432</v>
      </c>
      <c r="J17" s="247">
        <v>120</v>
      </c>
      <c r="K17" s="203">
        <f t="shared" si="1"/>
        <v>6829</v>
      </c>
      <c r="L17" s="246">
        <v>28</v>
      </c>
      <c r="M17" s="170">
        <v>74</v>
      </c>
      <c r="N17" s="170">
        <v>3664</v>
      </c>
      <c r="O17" s="170">
        <v>3313</v>
      </c>
      <c r="P17" s="170">
        <v>2427</v>
      </c>
      <c r="Q17" s="170">
        <v>1210</v>
      </c>
      <c r="R17" s="247">
        <v>537</v>
      </c>
      <c r="S17" s="203">
        <f t="shared" si="2"/>
        <v>11253</v>
      </c>
      <c r="T17" s="210">
        <f t="shared" si="3"/>
        <v>82</v>
      </c>
      <c r="U17" s="213">
        <f t="shared" si="4"/>
        <v>177</v>
      </c>
      <c r="V17" s="213">
        <f t="shared" si="5"/>
        <v>6357</v>
      </c>
      <c r="W17" s="213">
        <f t="shared" si="6"/>
        <v>5428</v>
      </c>
      <c r="X17" s="213">
        <f t="shared" si="7"/>
        <v>3739</v>
      </c>
      <c r="Y17" s="213">
        <f t="shared" si="8"/>
        <v>1642</v>
      </c>
      <c r="Z17" s="214">
        <f t="shared" si="9"/>
        <v>657</v>
      </c>
      <c r="AA17" s="204">
        <f t="shared" si="9"/>
        <v>18082</v>
      </c>
    </row>
    <row r="18" spans="2:27">
      <c r="B18" s="29">
        <v>14</v>
      </c>
      <c r="C18" s="103" t="s">
        <v>133</v>
      </c>
      <c r="D18" s="246">
        <v>24</v>
      </c>
      <c r="E18" s="170">
        <v>51</v>
      </c>
      <c r="F18" s="170">
        <v>1975</v>
      </c>
      <c r="G18" s="170">
        <v>1506</v>
      </c>
      <c r="H18" s="170">
        <v>1058</v>
      </c>
      <c r="I18" s="170">
        <v>400</v>
      </c>
      <c r="J18" s="247">
        <v>97</v>
      </c>
      <c r="K18" s="203">
        <f t="shared" si="1"/>
        <v>5111</v>
      </c>
      <c r="L18" s="246">
        <v>14</v>
      </c>
      <c r="M18" s="170">
        <v>40</v>
      </c>
      <c r="N18" s="170">
        <v>2690</v>
      </c>
      <c r="O18" s="170">
        <v>2473</v>
      </c>
      <c r="P18" s="170">
        <v>1965</v>
      </c>
      <c r="Q18" s="170">
        <v>1027</v>
      </c>
      <c r="R18" s="247">
        <v>419</v>
      </c>
      <c r="S18" s="203">
        <f t="shared" si="2"/>
        <v>8628</v>
      </c>
      <c r="T18" s="210">
        <f t="shared" si="3"/>
        <v>38</v>
      </c>
      <c r="U18" s="213">
        <f t="shared" si="4"/>
        <v>91</v>
      </c>
      <c r="V18" s="213">
        <f t="shared" si="5"/>
        <v>4665</v>
      </c>
      <c r="W18" s="213">
        <f t="shared" si="6"/>
        <v>3979</v>
      </c>
      <c r="X18" s="213">
        <f t="shared" si="7"/>
        <v>3023</v>
      </c>
      <c r="Y18" s="213">
        <f t="shared" si="8"/>
        <v>1427</v>
      </c>
      <c r="Z18" s="214">
        <f t="shared" si="9"/>
        <v>516</v>
      </c>
      <c r="AA18" s="204">
        <f t="shared" si="9"/>
        <v>13739</v>
      </c>
    </row>
    <row r="19" spans="2:27">
      <c r="B19" s="29">
        <v>15</v>
      </c>
      <c r="C19" s="103" t="s">
        <v>134</v>
      </c>
      <c r="D19" s="246">
        <v>44</v>
      </c>
      <c r="E19" s="170">
        <v>119</v>
      </c>
      <c r="F19" s="170">
        <v>3445</v>
      </c>
      <c r="G19" s="170">
        <v>2585</v>
      </c>
      <c r="H19" s="170">
        <v>1572</v>
      </c>
      <c r="I19" s="170">
        <v>525</v>
      </c>
      <c r="J19" s="247">
        <v>92</v>
      </c>
      <c r="K19" s="203">
        <f t="shared" si="1"/>
        <v>8382</v>
      </c>
      <c r="L19" s="246">
        <v>35</v>
      </c>
      <c r="M19" s="170">
        <v>80</v>
      </c>
      <c r="N19" s="170">
        <v>4644</v>
      </c>
      <c r="O19" s="170">
        <v>3947</v>
      </c>
      <c r="P19" s="170">
        <v>3043</v>
      </c>
      <c r="Q19" s="170">
        <v>1434</v>
      </c>
      <c r="R19" s="247">
        <v>551</v>
      </c>
      <c r="S19" s="203">
        <f t="shared" si="2"/>
        <v>13734</v>
      </c>
      <c r="T19" s="210">
        <f t="shared" si="3"/>
        <v>79</v>
      </c>
      <c r="U19" s="213">
        <f t="shared" si="4"/>
        <v>199</v>
      </c>
      <c r="V19" s="213">
        <f t="shared" si="5"/>
        <v>8089</v>
      </c>
      <c r="W19" s="213">
        <f t="shared" si="6"/>
        <v>6532</v>
      </c>
      <c r="X19" s="213">
        <f t="shared" si="7"/>
        <v>4615</v>
      </c>
      <c r="Y19" s="213">
        <f t="shared" si="8"/>
        <v>1959</v>
      </c>
      <c r="Z19" s="214">
        <f t="shared" si="9"/>
        <v>643</v>
      </c>
      <c r="AA19" s="204">
        <f t="shared" si="9"/>
        <v>22116</v>
      </c>
    </row>
    <row r="20" spans="2:27">
      <c r="B20" s="29">
        <v>16</v>
      </c>
      <c r="C20" s="103" t="s">
        <v>62</v>
      </c>
      <c r="D20" s="246">
        <v>22</v>
      </c>
      <c r="E20" s="170">
        <v>60</v>
      </c>
      <c r="F20" s="170">
        <v>1966</v>
      </c>
      <c r="G20" s="170">
        <v>1542</v>
      </c>
      <c r="H20" s="170">
        <v>1080</v>
      </c>
      <c r="I20" s="170">
        <v>435</v>
      </c>
      <c r="J20" s="247">
        <v>102</v>
      </c>
      <c r="K20" s="203">
        <f t="shared" si="1"/>
        <v>5207</v>
      </c>
      <c r="L20" s="246">
        <v>12</v>
      </c>
      <c r="M20" s="170">
        <v>44</v>
      </c>
      <c r="N20" s="170">
        <v>2851</v>
      </c>
      <c r="O20" s="170">
        <v>2601</v>
      </c>
      <c r="P20" s="170">
        <v>2198</v>
      </c>
      <c r="Q20" s="170">
        <v>1212</v>
      </c>
      <c r="R20" s="247">
        <v>433</v>
      </c>
      <c r="S20" s="203">
        <f t="shared" si="2"/>
        <v>9351</v>
      </c>
      <c r="T20" s="210">
        <f t="shared" si="3"/>
        <v>34</v>
      </c>
      <c r="U20" s="213">
        <f t="shared" si="4"/>
        <v>104</v>
      </c>
      <c r="V20" s="213">
        <f t="shared" si="5"/>
        <v>4817</v>
      </c>
      <c r="W20" s="213">
        <f t="shared" si="6"/>
        <v>4143</v>
      </c>
      <c r="X20" s="213">
        <f t="shared" si="7"/>
        <v>3278</v>
      </c>
      <c r="Y20" s="213">
        <f t="shared" si="8"/>
        <v>1647</v>
      </c>
      <c r="Z20" s="214">
        <f t="shared" si="9"/>
        <v>535</v>
      </c>
      <c r="AA20" s="204">
        <f t="shared" si="9"/>
        <v>14558</v>
      </c>
    </row>
    <row r="21" spans="2:27">
      <c r="B21" s="29">
        <v>17</v>
      </c>
      <c r="C21" s="103" t="s">
        <v>135</v>
      </c>
      <c r="D21" s="246">
        <v>49</v>
      </c>
      <c r="E21" s="170">
        <v>118</v>
      </c>
      <c r="F21" s="170">
        <v>2922</v>
      </c>
      <c r="G21" s="170">
        <v>2371</v>
      </c>
      <c r="H21" s="170">
        <v>1530</v>
      </c>
      <c r="I21" s="170">
        <v>549</v>
      </c>
      <c r="J21" s="247">
        <v>146</v>
      </c>
      <c r="K21" s="203">
        <f t="shared" si="1"/>
        <v>7685</v>
      </c>
      <c r="L21" s="246">
        <v>29</v>
      </c>
      <c r="M21" s="170">
        <v>69</v>
      </c>
      <c r="N21" s="170">
        <v>4194</v>
      </c>
      <c r="O21" s="170">
        <v>3736</v>
      </c>
      <c r="P21" s="170">
        <v>3004</v>
      </c>
      <c r="Q21" s="170">
        <v>1557</v>
      </c>
      <c r="R21" s="247">
        <v>607</v>
      </c>
      <c r="S21" s="203">
        <f t="shared" si="2"/>
        <v>13196</v>
      </c>
      <c r="T21" s="210">
        <f t="shared" si="3"/>
        <v>78</v>
      </c>
      <c r="U21" s="213">
        <f t="shared" si="4"/>
        <v>187</v>
      </c>
      <c r="V21" s="213">
        <f t="shared" si="5"/>
        <v>7116</v>
      </c>
      <c r="W21" s="213">
        <f t="shared" si="6"/>
        <v>6107</v>
      </c>
      <c r="X21" s="213">
        <f t="shared" si="7"/>
        <v>4534</v>
      </c>
      <c r="Y21" s="213">
        <f t="shared" si="8"/>
        <v>2106</v>
      </c>
      <c r="Z21" s="214">
        <f t="shared" ref="Z21:Z78" si="11">SUM(J21,R21)</f>
        <v>753</v>
      </c>
      <c r="AA21" s="204">
        <f t="shared" ref="AA21:AA78" si="12">SUM(K21,S21)</f>
        <v>20881</v>
      </c>
    </row>
    <row r="22" spans="2:27">
      <c r="B22" s="29">
        <v>18</v>
      </c>
      <c r="C22" s="103" t="s">
        <v>63</v>
      </c>
      <c r="D22" s="246">
        <v>34</v>
      </c>
      <c r="E22" s="170">
        <v>80</v>
      </c>
      <c r="F22" s="170">
        <v>2713</v>
      </c>
      <c r="G22" s="170">
        <v>2178</v>
      </c>
      <c r="H22" s="170">
        <v>1423</v>
      </c>
      <c r="I22" s="170">
        <v>543</v>
      </c>
      <c r="J22" s="247">
        <v>114</v>
      </c>
      <c r="K22" s="203">
        <f t="shared" si="1"/>
        <v>7085</v>
      </c>
      <c r="L22" s="246">
        <v>15</v>
      </c>
      <c r="M22" s="170">
        <v>55</v>
      </c>
      <c r="N22" s="170">
        <v>3641</v>
      </c>
      <c r="O22" s="170">
        <v>3438</v>
      </c>
      <c r="P22" s="170">
        <v>2676</v>
      </c>
      <c r="Q22" s="170">
        <v>1468</v>
      </c>
      <c r="R22" s="247">
        <v>592</v>
      </c>
      <c r="S22" s="203">
        <f t="shared" si="2"/>
        <v>11885</v>
      </c>
      <c r="T22" s="210">
        <f t="shared" si="3"/>
        <v>49</v>
      </c>
      <c r="U22" s="213">
        <f t="shared" si="4"/>
        <v>135</v>
      </c>
      <c r="V22" s="213">
        <f t="shared" si="5"/>
        <v>6354</v>
      </c>
      <c r="W22" s="213">
        <f t="shared" si="6"/>
        <v>5616</v>
      </c>
      <c r="X22" s="213">
        <f t="shared" si="7"/>
        <v>4099</v>
      </c>
      <c r="Y22" s="213">
        <f t="shared" si="8"/>
        <v>2011</v>
      </c>
      <c r="Z22" s="214">
        <f t="shared" si="11"/>
        <v>706</v>
      </c>
      <c r="AA22" s="204">
        <f t="shared" si="12"/>
        <v>18970</v>
      </c>
    </row>
    <row r="23" spans="2:27">
      <c r="B23" s="29">
        <v>19</v>
      </c>
      <c r="C23" s="103" t="s">
        <v>136</v>
      </c>
      <c r="D23" s="246">
        <v>40</v>
      </c>
      <c r="E23" s="170">
        <v>102</v>
      </c>
      <c r="F23" s="170">
        <v>2151</v>
      </c>
      <c r="G23" s="170">
        <v>1571</v>
      </c>
      <c r="H23" s="170">
        <v>946</v>
      </c>
      <c r="I23" s="170">
        <v>346</v>
      </c>
      <c r="J23" s="247">
        <v>102</v>
      </c>
      <c r="K23" s="203">
        <f t="shared" si="1"/>
        <v>5258</v>
      </c>
      <c r="L23" s="246">
        <v>28</v>
      </c>
      <c r="M23" s="170">
        <v>64</v>
      </c>
      <c r="N23" s="170">
        <v>2485</v>
      </c>
      <c r="O23" s="170">
        <v>2284</v>
      </c>
      <c r="P23" s="170">
        <v>1704</v>
      </c>
      <c r="Q23" s="170">
        <v>865</v>
      </c>
      <c r="R23" s="247">
        <v>323</v>
      </c>
      <c r="S23" s="203">
        <f t="shared" si="2"/>
        <v>7753</v>
      </c>
      <c r="T23" s="210">
        <f t="shared" si="3"/>
        <v>68</v>
      </c>
      <c r="U23" s="213">
        <f t="shared" si="4"/>
        <v>166</v>
      </c>
      <c r="V23" s="213">
        <f t="shared" si="5"/>
        <v>4636</v>
      </c>
      <c r="W23" s="213">
        <f t="shared" si="6"/>
        <v>3855</v>
      </c>
      <c r="X23" s="213">
        <f t="shared" si="7"/>
        <v>2650</v>
      </c>
      <c r="Y23" s="213">
        <f t="shared" si="8"/>
        <v>1211</v>
      </c>
      <c r="Z23" s="214">
        <f t="shared" si="11"/>
        <v>425</v>
      </c>
      <c r="AA23" s="204">
        <f t="shared" si="12"/>
        <v>13011</v>
      </c>
    </row>
    <row r="24" spans="2:27">
      <c r="B24" s="29">
        <v>20</v>
      </c>
      <c r="C24" s="103" t="s">
        <v>137</v>
      </c>
      <c r="D24" s="246">
        <v>23</v>
      </c>
      <c r="E24" s="170">
        <v>97</v>
      </c>
      <c r="F24" s="170">
        <v>3207</v>
      </c>
      <c r="G24" s="170">
        <v>2315</v>
      </c>
      <c r="H24" s="170">
        <v>1365</v>
      </c>
      <c r="I24" s="170">
        <v>480</v>
      </c>
      <c r="J24" s="247">
        <v>124</v>
      </c>
      <c r="K24" s="203">
        <f t="shared" si="1"/>
        <v>7611</v>
      </c>
      <c r="L24" s="246">
        <v>31</v>
      </c>
      <c r="M24" s="170">
        <v>63</v>
      </c>
      <c r="N24" s="170">
        <v>4145</v>
      </c>
      <c r="O24" s="170">
        <v>3619</v>
      </c>
      <c r="P24" s="170">
        <v>2676</v>
      </c>
      <c r="Q24" s="170">
        <v>1322</v>
      </c>
      <c r="R24" s="247">
        <v>537</v>
      </c>
      <c r="S24" s="203">
        <f t="shared" si="2"/>
        <v>12393</v>
      </c>
      <c r="T24" s="210">
        <f t="shared" si="3"/>
        <v>54</v>
      </c>
      <c r="U24" s="213">
        <f t="shared" si="4"/>
        <v>160</v>
      </c>
      <c r="V24" s="213">
        <f t="shared" si="5"/>
        <v>7352</v>
      </c>
      <c r="W24" s="213">
        <f t="shared" si="6"/>
        <v>5934</v>
      </c>
      <c r="X24" s="213">
        <f t="shared" si="7"/>
        <v>4041</v>
      </c>
      <c r="Y24" s="213">
        <f t="shared" si="8"/>
        <v>1802</v>
      </c>
      <c r="Z24" s="214">
        <f t="shared" si="11"/>
        <v>661</v>
      </c>
      <c r="AA24" s="204">
        <f t="shared" si="12"/>
        <v>20004</v>
      </c>
    </row>
    <row r="25" spans="2:27">
      <c r="B25" s="29">
        <v>21</v>
      </c>
      <c r="C25" s="103" t="s">
        <v>138</v>
      </c>
      <c r="D25" s="246">
        <v>32</v>
      </c>
      <c r="E25" s="170">
        <v>63</v>
      </c>
      <c r="F25" s="170">
        <v>1991</v>
      </c>
      <c r="G25" s="170">
        <v>1709</v>
      </c>
      <c r="H25" s="170">
        <v>955</v>
      </c>
      <c r="I25" s="170">
        <v>291</v>
      </c>
      <c r="J25" s="247">
        <v>72</v>
      </c>
      <c r="K25" s="203">
        <f t="shared" si="1"/>
        <v>5113</v>
      </c>
      <c r="L25" s="246">
        <v>18</v>
      </c>
      <c r="M25" s="170">
        <v>46</v>
      </c>
      <c r="N25" s="170">
        <v>2843</v>
      </c>
      <c r="O25" s="170">
        <v>2521</v>
      </c>
      <c r="P25" s="170">
        <v>1745</v>
      </c>
      <c r="Q25" s="170">
        <v>783</v>
      </c>
      <c r="R25" s="247">
        <v>260</v>
      </c>
      <c r="S25" s="203">
        <f t="shared" si="2"/>
        <v>8216</v>
      </c>
      <c r="T25" s="210">
        <f t="shared" si="3"/>
        <v>50</v>
      </c>
      <c r="U25" s="213">
        <f t="shared" si="4"/>
        <v>109</v>
      </c>
      <c r="V25" s="213">
        <f t="shared" si="5"/>
        <v>4834</v>
      </c>
      <c r="W25" s="213">
        <f t="shared" si="6"/>
        <v>4230</v>
      </c>
      <c r="X25" s="213">
        <f t="shared" si="7"/>
        <v>2700</v>
      </c>
      <c r="Y25" s="213">
        <f t="shared" si="8"/>
        <v>1074</v>
      </c>
      <c r="Z25" s="214">
        <f t="shared" si="11"/>
        <v>332</v>
      </c>
      <c r="AA25" s="204">
        <f t="shared" si="12"/>
        <v>13329</v>
      </c>
    </row>
    <row r="26" spans="2:27">
      <c r="B26" s="29">
        <v>22</v>
      </c>
      <c r="C26" s="103" t="s">
        <v>64</v>
      </c>
      <c r="D26" s="246">
        <v>35</v>
      </c>
      <c r="E26" s="170">
        <v>102</v>
      </c>
      <c r="F26" s="170">
        <v>2850</v>
      </c>
      <c r="G26" s="170">
        <v>2059</v>
      </c>
      <c r="H26" s="170">
        <v>1110</v>
      </c>
      <c r="I26" s="170">
        <v>368</v>
      </c>
      <c r="J26" s="247">
        <v>84</v>
      </c>
      <c r="K26" s="203">
        <f t="shared" si="1"/>
        <v>6608</v>
      </c>
      <c r="L26" s="246">
        <v>17</v>
      </c>
      <c r="M26" s="170">
        <v>64</v>
      </c>
      <c r="N26" s="170">
        <v>3620</v>
      </c>
      <c r="O26" s="170">
        <v>3155</v>
      </c>
      <c r="P26" s="170">
        <v>2108</v>
      </c>
      <c r="Q26" s="170">
        <v>1071</v>
      </c>
      <c r="R26" s="247">
        <v>443</v>
      </c>
      <c r="S26" s="203">
        <f t="shared" si="2"/>
        <v>10478</v>
      </c>
      <c r="T26" s="210">
        <f t="shared" si="3"/>
        <v>52</v>
      </c>
      <c r="U26" s="213">
        <f t="shared" si="4"/>
        <v>166</v>
      </c>
      <c r="V26" s="213">
        <f t="shared" si="5"/>
        <v>6470</v>
      </c>
      <c r="W26" s="213">
        <f t="shared" si="6"/>
        <v>5214</v>
      </c>
      <c r="X26" s="213">
        <f t="shared" si="7"/>
        <v>3218</v>
      </c>
      <c r="Y26" s="213">
        <f t="shared" si="8"/>
        <v>1439</v>
      </c>
      <c r="Z26" s="214">
        <f t="shared" si="11"/>
        <v>527</v>
      </c>
      <c r="AA26" s="204">
        <f t="shared" si="12"/>
        <v>17086</v>
      </c>
    </row>
    <row r="27" spans="2:27">
      <c r="B27" s="29">
        <v>23</v>
      </c>
      <c r="C27" s="103" t="s">
        <v>139</v>
      </c>
      <c r="D27" s="246">
        <v>48</v>
      </c>
      <c r="E27" s="170">
        <v>147</v>
      </c>
      <c r="F27" s="170">
        <v>4181</v>
      </c>
      <c r="G27" s="170">
        <v>3538</v>
      </c>
      <c r="H27" s="170">
        <v>1982</v>
      </c>
      <c r="I27" s="170">
        <v>620</v>
      </c>
      <c r="J27" s="247">
        <v>104</v>
      </c>
      <c r="K27" s="203">
        <f t="shared" si="1"/>
        <v>10620</v>
      </c>
      <c r="L27" s="246">
        <v>40</v>
      </c>
      <c r="M27" s="170">
        <v>133</v>
      </c>
      <c r="N27" s="170">
        <v>5960</v>
      </c>
      <c r="O27" s="170">
        <v>5591</v>
      </c>
      <c r="P27" s="170">
        <v>3778</v>
      </c>
      <c r="Q27" s="170">
        <v>1562</v>
      </c>
      <c r="R27" s="247">
        <v>489</v>
      </c>
      <c r="S27" s="203">
        <f t="shared" si="2"/>
        <v>17553</v>
      </c>
      <c r="T27" s="210">
        <f t="shared" si="3"/>
        <v>88</v>
      </c>
      <c r="U27" s="213">
        <f t="shared" si="4"/>
        <v>280</v>
      </c>
      <c r="V27" s="213">
        <f t="shared" si="5"/>
        <v>10141</v>
      </c>
      <c r="W27" s="213">
        <f t="shared" si="6"/>
        <v>9129</v>
      </c>
      <c r="X27" s="213">
        <f t="shared" si="7"/>
        <v>5760</v>
      </c>
      <c r="Y27" s="213">
        <f t="shared" si="8"/>
        <v>2182</v>
      </c>
      <c r="Z27" s="214">
        <f t="shared" si="11"/>
        <v>593</v>
      </c>
      <c r="AA27" s="204">
        <f t="shared" si="12"/>
        <v>28173</v>
      </c>
    </row>
    <row r="28" spans="2:27">
      <c r="B28" s="29">
        <v>24</v>
      </c>
      <c r="C28" s="103" t="s">
        <v>140</v>
      </c>
      <c r="D28" s="246">
        <v>25</v>
      </c>
      <c r="E28" s="170">
        <v>56</v>
      </c>
      <c r="F28" s="170">
        <v>1828</v>
      </c>
      <c r="G28" s="170">
        <v>1329</v>
      </c>
      <c r="H28" s="170">
        <v>814</v>
      </c>
      <c r="I28" s="170">
        <v>291</v>
      </c>
      <c r="J28" s="247">
        <v>70</v>
      </c>
      <c r="K28" s="203">
        <f t="shared" si="1"/>
        <v>4413</v>
      </c>
      <c r="L28" s="246">
        <v>13</v>
      </c>
      <c r="M28" s="170">
        <v>52</v>
      </c>
      <c r="N28" s="170">
        <v>2383</v>
      </c>
      <c r="O28" s="170">
        <v>2215</v>
      </c>
      <c r="P28" s="170">
        <v>1692</v>
      </c>
      <c r="Q28" s="170">
        <v>871</v>
      </c>
      <c r="R28" s="247">
        <v>332</v>
      </c>
      <c r="S28" s="203">
        <f t="shared" si="2"/>
        <v>7558</v>
      </c>
      <c r="T28" s="210">
        <f t="shared" si="3"/>
        <v>38</v>
      </c>
      <c r="U28" s="213">
        <f t="shared" si="4"/>
        <v>108</v>
      </c>
      <c r="V28" s="213">
        <f t="shared" si="5"/>
        <v>4211</v>
      </c>
      <c r="W28" s="213">
        <f t="shared" si="6"/>
        <v>3544</v>
      </c>
      <c r="X28" s="213">
        <f t="shared" si="7"/>
        <v>2506</v>
      </c>
      <c r="Y28" s="213">
        <f t="shared" si="8"/>
        <v>1162</v>
      </c>
      <c r="Z28" s="214">
        <f t="shared" si="11"/>
        <v>402</v>
      </c>
      <c r="AA28" s="204">
        <f t="shared" si="12"/>
        <v>11971</v>
      </c>
    </row>
    <row r="29" spans="2:27">
      <c r="B29" s="29">
        <v>25</v>
      </c>
      <c r="C29" s="103" t="s">
        <v>141</v>
      </c>
      <c r="D29" s="246">
        <v>10</v>
      </c>
      <c r="E29" s="170">
        <v>41</v>
      </c>
      <c r="F29" s="170">
        <v>1250</v>
      </c>
      <c r="G29" s="170">
        <v>894</v>
      </c>
      <c r="H29" s="170">
        <v>569</v>
      </c>
      <c r="I29" s="170">
        <v>245</v>
      </c>
      <c r="J29" s="247">
        <v>59</v>
      </c>
      <c r="K29" s="203">
        <f t="shared" si="1"/>
        <v>3068</v>
      </c>
      <c r="L29" s="246">
        <v>5</v>
      </c>
      <c r="M29" s="170">
        <v>23</v>
      </c>
      <c r="N29" s="170">
        <v>1633</v>
      </c>
      <c r="O29" s="170">
        <v>1505</v>
      </c>
      <c r="P29" s="170">
        <v>1084</v>
      </c>
      <c r="Q29" s="170">
        <v>723</v>
      </c>
      <c r="R29" s="247">
        <v>263</v>
      </c>
      <c r="S29" s="203">
        <f t="shared" si="2"/>
        <v>5236</v>
      </c>
      <c r="T29" s="210">
        <f t="shared" si="3"/>
        <v>15</v>
      </c>
      <c r="U29" s="213">
        <f t="shared" si="4"/>
        <v>64</v>
      </c>
      <c r="V29" s="213">
        <f t="shared" si="5"/>
        <v>2883</v>
      </c>
      <c r="W29" s="213">
        <f t="shared" si="6"/>
        <v>2399</v>
      </c>
      <c r="X29" s="213">
        <f t="shared" si="7"/>
        <v>1653</v>
      </c>
      <c r="Y29" s="213">
        <f t="shared" si="8"/>
        <v>968</v>
      </c>
      <c r="Z29" s="214">
        <f t="shared" si="11"/>
        <v>322</v>
      </c>
      <c r="AA29" s="204">
        <f t="shared" si="12"/>
        <v>8304</v>
      </c>
    </row>
    <row r="30" spans="2:27">
      <c r="B30" s="29">
        <v>26</v>
      </c>
      <c r="C30" s="103" t="s">
        <v>36</v>
      </c>
      <c r="D30" s="246">
        <v>289</v>
      </c>
      <c r="E30" s="170">
        <v>636</v>
      </c>
      <c r="F30" s="170">
        <v>20711</v>
      </c>
      <c r="G30" s="170">
        <v>15215</v>
      </c>
      <c r="H30" s="170">
        <v>8031</v>
      </c>
      <c r="I30" s="170">
        <v>2625</v>
      </c>
      <c r="J30" s="247">
        <v>608</v>
      </c>
      <c r="K30" s="203">
        <f t="shared" si="1"/>
        <v>48115</v>
      </c>
      <c r="L30" s="246">
        <v>203</v>
      </c>
      <c r="M30" s="170">
        <v>474</v>
      </c>
      <c r="N30" s="170">
        <v>26184</v>
      </c>
      <c r="O30" s="170">
        <v>20369</v>
      </c>
      <c r="P30" s="170">
        <v>13543</v>
      </c>
      <c r="Q30" s="170">
        <v>6948</v>
      </c>
      <c r="R30" s="247">
        <v>2681</v>
      </c>
      <c r="S30" s="203">
        <f t="shared" si="2"/>
        <v>70402</v>
      </c>
      <c r="T30" s="210">
        <f t="shared" si="3"/>
        <v>492</v>
      </c>
      <c r="U30" s="213">
        <f t="shared" si="4"/>
        <v>1110</v>
      </c>
      <c r="V30" s="213">
        <f t="shared" si="5"/>
        <v>46895</v>
      </c>
      <c r="W30" s="213">
        <f t="shared" si="6"/>
        <v>35584</v>
      </c>
      <c r="X30" s="213">
        <f t="shared" si="7"/>
        <v>21574</v>
      </c>
      <c r="Y30" s="213">
        <f t="shared" si="8"/>
        <v>9573</v>
      </c>
      <c r="Z30" s="214">
        <f t="shared" si="11"/>
        <v>3289</v>
      </c>
      <c r="AA30" s="204">
        <f t="shared" si="12"/>
        <v>118517</v>
      </c>
    </row>
    <row r="31" spans="2:27">
      <c r="B31" s="29">
        <v>27</v>
      </c>
      <c r="C31" s="103" t="s">
        <v>37</v>
      </c>
      <c r="D31" s="246">
        <v>56</v>
      </c>
      <c r="E31" s="170">
        <v>91</v>
      </c>
      <c r="F31" s="170">
        <v>3051</v>
      </c>
      <c r="G31" s="170">
        <v>2214</v>
      </c>
      <c r="H31" s="170">
        <v>1361</v>
      </c>
      <c r="I31" s="170">
        <v>495</v>
      </c>
      <c r="J31" s="247">
        <v>139</v>
      </c>
      <c r="K31" s="203">
        <f t="shared" si="1"/>
        <v>7407</v>
      </c>
      <c r="L31" s="246">
        <v>38</v>
      </c>
      <c r="M31" s="170">
        <v>75</v>
      </c>
      <c r="N31" s="170">
        <v>4065</v>
      </c>
      <c r="O31" s="170">
        <v>3315</v>
      </c>
      <c r="P31" s="170">
        <v>2515</v>
      </c>
      <c r="Q31" s="170">
        <v>1445</v>
      </c>
      <c r="R31" s="247">
        <v>550</v>
      </c>
      <c r="S31" s="203">
        <f t="shared" si="2"/>
        <v>12003</v>
      </c>
      <c r="T31" s="210">
        <f t="shared" si="3"/>
        <v>94</v>
      </c>
      <c r="U31" s="213">
        <f t="shared" si="4"/>
        <v>166</v>
      </c>
      <c r="V31" s="213">
        <f t="shared" si="5"/>
        <v>7116</v>
      </c>
      <c r="W31" s="213">
        <f t="shared" si="6"/>
        <v>5529</v>
      </c>
      <c r="X31" s="213">
        <f t="shared" si="7"/>
        <v>3876</v>
      </c>
      <c r="Y31" s="213">
        <f t="shared" si="8"/>
        <v>1940</v>
      </c>
      <c r="Z31" s="214">
        <f t="shared" si="11"/>
        <v>689</v>
      </c>
      <c r="AA31" s="204">
        <f t="shared" si="12"/>
        <v>19410</v>
      </c>
    </row>
    <row r="32" spans="2:27">
      <c r="B32" s="29">
        <v>28</v>
      </c>
      <c r="C32" s="103" t="s">
        <v>38</v>
      </c>
      <c r="D32" s="246">
        <v>47</v>
      </c>
      <c r="E32" s="170">
        <v>83</v>
      </c>
      <c r="F32" s="170">
        <v>3150</v>
      </c>
      <c r="G32" s="170">
        <v>2111</v>
      </c>
      <c r="H32" s="170">
        <v>982</v>
      </c>
      <c r="I32" s="170">
        <v>271</v>
      </c>
      <c r="J32" s="247">
        <v>66</v>
      </c>
      <c r="K32" s="203">
        <f t="shared" si="1"/>
        <v>6710</v>
      </c>
      <c r="L32" s="246">
        <v>32</v>
      </c>
      <c r="M32" s="170">
        <v>71</v>
      </c>
      <c r="N32" s="170">
        <v>3682</v>
      </c>
      <c r="O32" s="170">
        <v>2652</v>
      </c>
      <c r="P32" s="170">
        <v>1644</v>
      </c>
      <c r="Q32" s="170">
        <v>793</v>
      </c>
      <c r="R32" s="247">
        <v>334</v>
      </c>
      <c r="S32" s="203">
        <f t="shared" si="2"/>
        <v>9208</v>
      </c>
      <c r="T32" s="210">
        <f t="shared" si="3"/>
        <v>79</v>
      </c>
      <c r="U32" s="213">
        <f t="shared" si="4"/>
        <v>154</v>
      </c>
      <c r="V32" s="213">
        <f t="shared" si="5"/>
        <v>6832</v>
      </c>
      <c r="W32" s="213">
        <f t="shared" si="6"/>
        <v>4763</v>
      </c>
      <c r="X32" s="213">
        <f t="shared" si="7"/>
        <v>2626</v>
      </c>
      <c r="Y32" s="213">
        <f t="shared" si="8"/>
        <v>1064</v>
      </c>
      <c r="Z32" s="214">
        <f t="shared" si="11"/>
        <v>400</v>
      </c>
      <c r="AA32" s="204">
        <f t="shared" si="12"/>
        <v>15918</v>
      </c>
    </row>
    <row r="33" spans="2:27">
      <c r="B33" s="29">
        <v>29</v>
      </c>
      <c r="C33" s="103" t="s">
        <v>39</v>
      </c>
      <c r="D33" s="246">
        <v>35</v>
      </c>
      <c r="E33" s="170">
        <v>69</v>
      </c>
      <c r="F33" s="170">
        <v>2336</v>
      </c>
      <c r="G33" s="170">
        <v>1792</v>
      </c>
      <c r="H33" s="170">
        <v>956</v>
      </c>
      <c r="I33" s="170">
        <v>313</v>
      </c>
      <c r="J33" s="247">
        <v>76</v>
      </c>
      <c r="K33" s="203">
        <f t="shared" si="1"/>
        <v>5577</v>
      </c>
      <c r="L33" s="246">
        <v>14</v>
      </c>
      <c r="M33" s="170">
        <v>51</v>
      </c>
      <c r="N33" s="170">
        <v>3038</v>
      </c>
      <c r="O33" s="170">
        <v>2371</v>
      </c>
      <c r="P33" s="170">
        <v>1589</v>
      </c>
      <c r="Q33" s="170">
        <v>813</v>
      </c>
      <c r="R33" s="247">
        <v>337</v>
      </c>
      <c r="S33" s="203">
        <f t="shared" si="2"/>
        <v>8213</v>
      </c>
      <c r="T33" s="210">
        <f t="shared" si="3"/>
        <v>49</v>
      </c>
      <c r="U33" s="213">
        <f t="shared" si="4"/>
        <v>120</v>
      </c>
      <c r="V33" s="213">
        <f t="shared" si="5"/>
        <v>5374</v>
      </c>
      <c r="W33" s="213">
        <f t="shared" si="6"/>
        <v>4163</v>
      </c>
      <c r="X33" s="213">
        <f t="shared" si="7"/>
        <v>2545</v>
      </c>
      <c r="Y33" s="213">
        <f t="shared" si="8"/>
        <v>1126</v>
      </c>
      <c r="Z33" s="214">
        <f t="shared" si="11"/>
        <v>413</v>
      </c>
      <c r="AA33" s="204">
        <f t="shared" si="12"/>
        <v>13790</v>
      </c>
    </row>
    <row r="34" spans="2:27">
      <c r="B34" s="29">
        <v>30</v>
      </c>
      <c r="C34" s="103" t="s">
        <v>40</v>
      </c>
      <c r="D34" s="246">
        <v>47</v>
      </c>
      <c r="E34" s="170">
        <v>75</v>
      </c>
      <c r="F34" s="170">
        <v>3084</v>
      </c>
      <c r="G34" s="170">
        <v>2274</v>
      </c>
      <c r="H34" s="170">
        <v>1286</v>
      </c>
      <c r="I34" s="170">
        <v>435</v>
      </c>
      <c r="J34" s="247">
        <v>105</v>
      </c>
      <c r="K34" s="203">
        <f t="shared" si="1"/>
        <v>7306</v>
      </c>
      <c r="L34" s="246">
        <v>22</v>
      </c>
      <c r="M34" s="170">
        <v>56</v>
      </c>
      <c r="N34" s="170">
        <v>3819</v>
      </c>
      <c r="O34" s="170">
        <v>3215</v>
      </c>
      <c r="P34" s="170">
        <v>2272</v>
      </c>
      <c r="Q34" s="170">
        <v>1193</v>
      </c>
      <c r="R34" s="247">
        <v>455</v>
      </c>
      <c r="S34" s="203">
        <f t="shared" si="2"/>
        <v>11032</v>
      </c>
      <c r="T34" s="210">
        <f t="shared" si="3"/>
        <v>69</v>
      </c>
      <c r="U34" s="213">
        <f t="shared" si="4"/>
        <v>131</v>
      </c>
      <c r="V34" s="213">
        <f t="shared" si="5"/>
        <v>6903</v>
      </c>
      <c r="W34" s="213">
        <f t="shared" si="6"/>
        <v>5489</v>
      </c>
      <c r="X34" s="213">
        <f t="shared" si="7"/>
        <v>3558</v>
      </c>
      <c r="Y34" s="213">
        <f t="shared" si="8"/>
        <v>1628</v>
      </c>
      <c r="Z34" s="214">
        <f t="shared" si="11"/>
        <v>560</v>
      </c>
      <c r="AA34" s="204">
        <f t="shared" si="12"/>
        <v>18338</v>
      </c>
    </row>
    <row r="35" spans="2:27">
      <c r="B35" s="29">
        <v>31</v>
      </c>
      <c r="C35" s="103" t="s">
        <v>41</v>
      </c>
      <c r="D35" s="246">
        <v>64</v>
      </c>
      <c r="E35" s="170">
        <v>180</v>
      </c>
      <c r="F35" s="170">
        <v>4653</v>
      </c>
      <c r="G35" s="170">
        <v>3417</v>
      </c>
      <c r="H35" s="170">
        <v>1639</v>
      </c>
      <c r="I35" s="170">
        <v>526</v>
      </c>
      <c r="J35" s="247">
        <v>93</v>
      </c>
      <c r="K35" s="203">
        <f t="shared" si="1"/>
        <v>10572</v>
      </c>
      <c r="L35" s="246">
        <v>58</v>
      </c>
      <c r="M35" s="170">
        <v>112</v>
      </c>
      <c r="N35" s="170">
        <v>5638</v>
      </c>
      <c r="O35" s="170">
        <v>3959</v>
      </c>
      <c r="P35" s="170">
        <v>2441</v>
      </c>
      <c r="Q35" s="170">
        <v>1171</v>
      </c>
      <c r="R35" s="247">
        <v>456</v>
      </c>
      <c r="S35" s="203">
        <f t="shared" si="2"/>
        <v>13835</v>
      </c>
      <c r="T35" s="210">
        <f t="shared" si="3"/>
        <v>122</v>
      </c>
      <c r="U35" s="213">
        <f t="shared" si="4"/>
        <v>292</v>
      </c>
      <c r="V35" s="213">
        <f t="shared" si="5"/>
        <v>10291</v>
      </c>
      <c r="W35" s="213">
        <f t="shared" si="6"/>
        <v>7376</v>
      </c>
      <c r="X35" s="213">
        <f t="shared" si="7"/>
        <v>4080</v>
      </c>
      <c r="Y35" s="213">
        <f t="shared" si="8"/>
        <v>1697</v>
      </c>
      <c r="Z35" s="214">
        <f t="shared" si="11"/>
        <v>549</v>
      </c>
      <c r="AA35" s="204">
        <f t="shared" si="12"/>
        <v>24407</v>
      </c>
    </row>
    <row r="36" spans="2:27">
      <c r="B36" s="29">
        <v>32</v>
      </c>
      <c r="C36" s="103" t="s">
        <v>42</v>
      </c>
      <c r="D36" s="246">
        <v>32</v>
      </c>
      <c r="E36" s="170">
        <v>104</v>
      </c>
      <c r="F36" s="170">
        <v>3275</v>
      </c>
      <c r="G36" s="170">
        <v>2653</v>
      </c>
      <c r="H36" s="170">
        <v>1439</v>
      </c>
      <c r="I36" s="170">
        <v>457</v>
      </c>
      <c r="J36" s="247">
        <v>106</v>
      </c>
      <c r="K36" s="203">
        <f t="shared" si="1"/>
        <v>8066</v>
      </c>
      <c r="L36" s="246">
        <v>31</v>
      </c>
      <c r="M36" s="170">
        <v>80</v>
      </c>
      <c r="N36" s="170">
        <v>4652</v>
      </c>
      <c r="O36" s="170">
        <v>3889</v>
      </c>
      <c r="P36" s="170">
        <v>2437</v>
      </c>
      <c r="Q36" s="170">
        <v>1204</v>
      </c>
      <c r="R36" s="247">
        <v>416</v>
      </c>
      <c r="S36" s="203">
        <f t="shared" si="2"/>
        <v>12709</v>
      </c>
      <c r="T36" s="210">
        <f t="shared" si="3"/>
        <v>63</v>
      </c>
      <c r="U36" s="213">
        <f t="shared" si="4"/>
        <v>184</v>
      </c>
      <c r="V36" s="213">
        <f t="shared" si="5"/>
        <v>7927</v>
      </c>
      <c r="W36" s="213">
        <f t="shared" si="6"/>
        <v>6542</v>
      </c>
      <c r="X36" s="213">
        <f t="shared" si="7"/>
        <v>3876</v>
      </c>
      <c r="Y36" s="213">
        <f t="shared" si="8"/>
        <v>1661</v>
      </c>
      <c r="Z36" s="214">
        <f t="shared" si="11"/>
        <v>522</v>
      </c>
      <c r="AA36" s="204">
        <f t="shared" si="12"/>
        <v>20775</v>
      </c>
    </row>
    <row r="37" spans="2:27">
      <c r="B37" s="29">
        <v>33</v>
      </c>
      <c r="C37" s="103" t="s">
        <v>43</v>
      </c>
      <c r="D37" s="246">
        <v>8</v>
      </c>
      <c r="E37" s="170">
        <v>34</v>
      </c>
      <c r="F37" s="170">
        <v>1162</v>
      </c>
      <c r="G37" s="170">
        <v>754</v>
      </c>
      <c r="H37" s="170">
        <v>368</v>
      </c>
      <c r="I37" s="170">
        <v>128</v>
      </c>
      <c r="J37" s="247">
        <v>23</v>
      </c>
      <c r="K37" s="203">
        <f t="shared" si="1"/>
        <v>2477</v>
      </c>
      <c r="L37" s="246">
        <v>8</v>
      </c>
      <c r="M37" s="170">
        <v>29</v>
      </c>
      <c r="N37" s="170">
        <v>1290</v>
      </c>
      <c r="O37" s="170">
        <v>968</v>
      </c>
      <c r="P37" s="170">
        <v>645</v>
      </c>
      <c r="Q37" s="170">
        <v>329</v>
      </c>
      <c r="R37" s="247">
        <v>133</v>
      </c>
      <c r="S37" s="203">
        <f t="shared" si="2"/>
        <v>3402</v>
      </c>
      <c r="T37" s="210">
        <f t="shared" si="3"/>
        <v>16</v>
      </c>
      <c r="U37" s="213">
        <f t="shared" si="4"/>
        <v>63</v>
      </c>
      <c r="V37" s="213">
        <f t="shared" si="5"/>
        <v>2452</v>
      </c>
      <c r="W37" s="213">
        <f t="shared" si="6"/>
        <v>1722</v>
      </c>
      <c r="X37" s="213">
        <f t="shared" si="7"/>
        <v>1013</v>
      </c>
      <c r="Y37" s="213">
        <f t="shared" si="8"/>
        <v>457</v>
      </c>
      <c r="Z37" s="214">
        <f t="shared" si="11"/>
        <v>156</v>
      </c>
      <c r="AA37" s="204">
        <f t="shared" si="12"/>
        <v>5879</v>
      </c>
    </row>
    <row r="38" spans="2:27">
      <c r="B38" s="29">
        <v>34</v>
      </c>
      <c r="C38" s="103" t="s">
        <v>45</v>
      </c>
      <c r="D38" s="246">
        <v>73</v>
      </c>
      <c r="E38" s="170">
        <v>139</v>
      </c>
      <c r="F38" s="170">
        <v>4496</v>
      </c>
      <c r="G38" s="170">
        <v>3305</v>
      </c>
      <c r="H38" s="170">
        <v>1740</v>
      </c>
      <c r="I38" s="170">
        <v>554</v>
      </c>
      <c r="J38" s="247">
        <v>112</v>
      </c>
      <c r="K38" s="203">
        <f t="shared" si="1"/>
        <v>10419</v>
      </c>
      <c r="L38" s="246">
        <v>49</v>
      </c>
      <c r="M38" s="170">
        <v>120</v>
      </c>
      <c r="N38" s="170">
        <v>5713</v>
      </c>
      <c r="O38" s="170">
        <v>4676</v>
      </c>
      <c r="P38" s="170">
        <v>3283</v>
      </c>
      <c r="Q38" s="170">
        <v>1647</v>
      </c>
      <c r="R38" s="247">
        <v>585</v>
      </c>
      <c r="S38" s="203">
        <f t="shared" si="2"/>
        <v>16073</v>
      </c>
      <c r="T38" s="210">
        <f t="shared" si="3"/>
        <v>122</v>
      </c>
      <c r="U38" s="213">
        <f t="shared" si="4"/>
        <v>259</v>
      </c>
      <c r="V38" s="213">
        <f t="shared" si="5"/>
        <v>10209</v>
      </c>
      <c r="W38" s="213">
        <f t="shared" si="6"/>
        <v>7981</v>
      </c>
      <c r="X38" s="213">
        <f t="shared" si="7"/>
        <v>5023</v>
      </c>
      <c r="Y38" s="213">
        <f t="shared" si="8"/>
        <v>2201</v>
      </c>
      <c r="Z38" s="214">
        <f t="shared" si="11"/>
        <v>697</v>
      </c>
      <c r="AA38" s="204">
        <f t="shared" si="12"/>
        <v>26492</v>
      </c>
    </row>
    <row r="39" spans="2:27">
      <c r="B39" s="29">
        <v>35</v>
      </c>
      <c r="C39" s="103" t="s">
        <v>2</v>
      </c>
      <c r="D39" s="246">
        <v>16</v>
      </c>
      <c r="E39" s="170">
        <v>23</v>
      </c>
      <c r="F39" s="170">
        <v>8395</v>
      </c>
      <c r="G39" s="170">
        <v>6872</v>
      </c>
      <c r="H39" s="170">
        <v>3994</v>
      </c>
      <c r="I39" s="170">
        <v>1359</v>
      </c>
      <c r="J39" s="247">
        <v>283</v>
      </c>
      <c r="K39" s="203">
        <f t="shared" si="1"/>
        <v>20942</v>
      </c>
      <c r="L39" s="246">
        <v>11</v>
      </c>
      <c r="M39" s="170">
        <v>29</v>
      </c>
      <c r="N39" s="170">
        <v>11838</v>
      </c>
      <c r="O39" s="170">
        <v>9694</v>
      </c>
      <c r="P39" s="170">
        <v>6892</v>
      </c>
      <c r="Q39" s="170">
        <v>3258</v>
      </c>
      <c r="R39" s="247">
        <v>1196</v>
      </c>
      <c r="S39" s="203">
        <f t="shared" si="2"/>
        <v>32918</v>
      </c>
      <c r="T39" s="210">
        <f t="shared" si="3"/>
        <v>27</v>
      </c>
      <c r="U39" s="213">
        <f t="shared" si="4"/>
        <v>52</v>
      </c>
      <c r="V39" s="213">
        <f t="shared" si="5"/>
        <v>20233</v>
      </c>
      <c r="W39" s="213">
        <f t="shared" si="6"/>
        <v>16566</v>
      </c>
      <c r="X39" s="213">
        <f t="shared" si="7"/>
        <v>10886</v>
      </c>
      <c r="Y39" s="213">
        <f t="shared" si="8"/>
        <v>4617</v>
      </c>
      <c r="Z39" s="214">
        <f t="shared" si="11"/>
        <v>1479</v>
      </c>
      <c r="AA39" s="204">
        <f t="shared" si="12"/>
        <v>53860</v>
      </c>
    </row>
    <row r="40" spans="2:27">
      <c r="B40" s="29">
        <v>36</v>
      </c>
      <c r="C40" s="103" t="s">
        <v>3</v>
      </c>
      <c r="D40" s="246">
        <v>19</v>
      </c>
      <c r="E40" s="170">
        <v>25</v>
      </c>
      <c r="F40" s="170">
        <v>2386</v>
      </c>
      <c r="G40" s="170">
        <v>1860</v>
      </c>
      <c r="H40" s="170">
        <v>1171</v>
      </c>
      <c r="I40" s="170">
        <v>431</v>
      </c>
      <c r="J40" s="247">
        <v>108</v>
      </c>
      <c r="K40" s="203">
        <f t="shared" si="1"/>
        <v>6000</v>
      </c>
      <c r="L40" s="246">
        <v>8</v>
      </c>
      <c r="M40" s="170">
        <v>24</v>
      </c>
      <c r="N40" s="170">
        <v>3081</v>
      </c>
      <c r="O40" s="170">
        <v>2633</v>
      </c>
      <c r="P40" s="170">
        <v>1863</v>
      </c>
      <c r="Q40" s="170">
        <v>1020</v>
      </c>
      <c r="R40" s="247">
        <v>419</v>
      </c>
      <c r="S40" s="203">
        <f t="shared" si="2"/>
        <v>9048</v>
      </c>
      <c r="T40" s="210">
        <f t="shared" si="3"/>
        <v>27</v>
      </c>
      <c r="U40" s="213">
        <f t="shared" si="4"/>
        <v>49</v>
      </c>
      <c r="V40" s="213">
        <f t="shared" si="5"/>
        <v>5467</v>
      </c>
      <c r="W40" s="213">
        <f t="shared" si="6"/>
        <v>4493</v>
      </c>
      <c r="X40" s="213">
        <f t="shared" si="7"/>
        <v>3034</v>
      </c>
      <c r="Y40" s="213">
        <f t="shared" si="8"/>
        <v>1451</v>
      </c>
      <c r="Z40" s="214">
        <f t="shared" si="11"/>
        <v>527</v>
      </c>
      <c r="AA40" s="204">
        <f t="shared" si="12"/>
        <v>15048</v>
      </c>
    </row>
    <row r="41" spans="2:27">
      <c r="B41" s="29">
        <v>37</v>
      </c>
      <c r="C41" s="103" t="s">
        <v>4</v>
      </c>
      <c r="D41" s="246">
        <v>12</v>
      </c>
      <c r="E41" s="170">
        <v>61</v>
      </c>
      <c r="F41" s="170">
        <v>7464</v>
      </c>
      <c r="G41" s="170">
        <v>5608</v>
      </c>
      <c r="H41" s="170">
        <v>3486</v>
      </c>
      <c r="I41" s="170">
        <v>1179</v>
      </c>
      <c r="J41" s="247">
        <v>274</v>
      </c>
      <c r="K41" s="203">
        <f t="shared" si="1"/>
        <v>18084</v>
      </c>
      <c r="L41" s="246">
        <v>14</v>
      </c>
      <c r="M41" s="170">
        <v>61</v>
      </c>
      <c r="N41" s="170">
        <v>9697</v>
      </c>
      <c r="O41" s="170">
        <v>8237</v>
      </c>
      <c r="P41" s="170">
        <v>5873</v>
      </c>
      <c r="Q41" s="170">
        <v>2774</v>
      </c>
      <c r="R41" s="247">
        <v>1078</v>
      </c>
      <c r="S41" s="203">
        <f t="shared" si="2"/>
        <v>27734</v>
      </c>
      <c r="T41" s="210">
        <f t="shared" si="3"/>
        <v>26</v>
      </c>
      <c r="U41" s="213">
        <f t="shared" si="4"/>
        <v>122</v>
      </c>
      <c r="V41" s="213">
        <f t="shared" si="5"/>
        <v>17161</v>
      </c>
      <c r="W41" s="213">
        <f t="shared" si="6"/>
        <v>13845</v>
      </c>
      <c r="X41" s="213">
        <f t="shared" si="7"/>
        <v>9359</v>
      </c>
      <c r="Y41" s="213">
        <f t="shared" si="8"/>
        <v>3953</v>
      </c>
      <c r="Z41" s="214">
        <f t="shared" si="11"/>
        <v>1352</v>
      </c>
      <c r="AA41" s="204">
        <f t="shared" si="12"/>
        <v>45818</v>
      </c>
    </row>
    <row r="42" spans="2:27">
      <c r="B42" s="29">
        <v>38</v>
      </c>
      <c r="C42" s="104" t="s">
        <v>46</v>
      </c>
      <c r="D42" s="246">
        <v>15</v>
      </c>
      <c r="E42" s="170">
        <v>29</v>
      </c>
      <c r="F42" s="170">
        <v>1655</v>
      </c>
      <c r="G42" s="170">
        <v>1164</v>
      </c>
      <c r="H42" s="170">
        <v>651</v>
      </c>
      <c r="I42" s="170">
        <v>213</v>
      </c>
      <c r="J42" s="247">
        <v>43</v>
      </c>
      <c r="K42" s="203">
        <f t="shared" si="1"/>
        <v>3770</v>
      </c>
      <c r="L42" s="246">
        <v>8</v>
      </c>
      <c r="M42" s="170">
        <v>28</v>
      </c>
      <c r="N42" s="170">
        <v>2085</v>
      </c>
      <c r="O42" s="170">
        <v>1720</v>
      </c>
      <c r="P42" s="170">
        <v>1212</v>
      </c>
      <c r="Q42" s="170">
        <v>591</v>
      </c>
      <c r="R42" s="247">
        <v>218</v>
      </c>
      <c r="S42" s="203">
        <f t="shared" si="2"/>
        <v>5862</v>
      </c>
      <c r="T42" s="210">
        <f t="shared" si="3"/>
        <v>23</v>
      </c>
      <c r="U42" s="213">
        <f t="shared" si="4"/>
        <v>57</v>
      </c>
      <c r="V42" s="213">
        <f t="shared" si="5"/>
        <v>3740</v>
      </c>
      <c r="W42" s="213">
        <f t="shared" si="6"/>
        <v>2884</v>
      </c>
      <c r="X42" s="213">
        <f t="shared" si="7"/>
        <v>1863</v>
      </c>
      <c r="Y42" s="213">
        <f t="shared" si="8"/>
        <v>804</v>
      </c>
      <c r="Z42" s="214">
        <f t="shared" si="11"/>
        <v>261</v>
      </c>
      <c r="AA42" s="204">
        <f t="shared" si="12"/>
        <v>9632</v>
      </c>
    </row>
    <row r="43" spans="2:27">
      <c r="B43" s="29">
        <v>39</v>
      </c>
      <c r="C43" s="104" t="s">
        <v>9</v>
      </c>
      <c r="D43" s="246">
        <v>29</v>
      </c>
      <c r="E43" s="170">
        <v>77</v>
      </c>
      <c r="F43" s="170">
        <v>9648</v>
      </c>
      <c r="G43" s="170">
        <v>7459</v>
      </c>
      <c r="H43" s="170">
        <v>3906</v>
      </c>
      <c r="I43" s="170">
        <v>1393</v>
      </c>
      <c r="J43" s="247">
        <v>243</v>
      </c>
      <c r="K43" s="203">
        <f t="shared" si="1"/>
        <v>22755</v>
      </c>
      <c r="L43" s="246">
        <v>23</v>
      </c>
      <c r="M43" s="170">
        <v>71</v>
      </c>
      <c r="N43" s="170">
        <v>12212</v>
      </c>
      <c r="O43" s="170">
        <v>9367</v>
      </c>
      <c r="P43" s="170">
        <v>6245</v>
      </c>
      <c r="Q43" s="170">
        <v>3075</v>
      </c>
      <c r="R43" s="247">
        <v>1150</v>
      </c>
      <c r="S43" s="203">
        <f t="shared" si="2"/>
        <v>32143</v>
      </c>
      <c r="T43" s="210">
        <f t="shared" si="3"/>
        <v>52</v>
      </c>
      <c r="U43" s="213">
        <f t="shared" si="4"/>
        <v>148</v>
      </c>
      <c r="V43" s="213">
        <f t="shared" si="5"/>
        <v>21860</v>
      </c>
      <c r="W43" s="213">
        <f t="shared" si="6"/>
        <v>16826</v>
      </c>
      <c r="X43" s="213">
        <f t="shared" si="7"/>
        <v>10151</v>
      </c>
      <c r="Y43" s="213">
        <f t="shared" si="8"/>
        <v>4468</v>
      </c>
      <c r="Z43" s="214">
        <f t="shared" si="11"/>
        <v>1393</v>
      </c>
      <c r="AA43" s="204">
        <f t="shared" si="12"/>
        <v>54898</v>
      </c>
    </row>
    <row r="44" spans="2:27">
      <c r="B44" s="29">
        <v>40</v>
      </c>
      <c r="C44" s="104" t="s">
        <v>47</v>
      </c>
      <c r="D44" s="246">
        <v>45</v>
      </c>
      <c r="E44" s="170">
        <v>82</v>
      </c>
      <c r="F44" s="170">
        <v>1990</v>
      </c>
      <c r="G44" s="170">
        <v>1500</v>
      </c>
      <c r="H44" s="170">
        <v>788</v>
      </c>
      <c r="I44" s="170">
        <v>242</v>
      </c>
      <c r="J44" s="247">
        <v>59</v>
      </c>
      <c r="K44" s="203">
        <f t="shared" si="1"/>
        <v>4706</v>
      </c>
      <c r="L44" s="246">
        <v>23</v>
      </c>
      <c r="M44" s="170">
        <v>66</v>
      </c>
      <c r="N44" s="170">
        <v>2523</v>
      </c>
      <c r="O44" s="170">
        <v>2020</v>
      </c>
      <c r="P44" s="170">
        <v>1537</v>
      </c>
      <c r="Q44" s="170">
        <v>746</v>
      </c>
      <c r="R44" s="247">
        <v>223</v>
      </c>
      <c r="S44" s="203">
        <f t="shared" si="2"/>
        <v>7138</v>
      </c>
      <c r="T44" s="210">
        <f t="shared" si="3"/>
        <v>68</v>
      </c>
      <c r="U44" s="213">
        <f t="shared" si="4"/>
        <v>148</v>
      </c>
      <c r="V44" s="213">
        <f t="shared" si="5"/>
        <v>4513</v>
      </c>
      <c r="W44" s="213">
        <f t="shared" si="6"/>
        <v>3520</v>
      </c>
      <c r="X44" s="213">
        <f t="shared" si="7"/>
        <v>2325</v>
      </c>
      <c r="Y44" s="213">
        <f t="shared" si="8"/>
        <v>988</v>
      </c>
      <c r="Z44" s="214">
        <f t="shared" si="11"/>
        <v>282</v>
      </c>
      <c r="AA44" s="204">
        <f t="shared" si="12"/>
        <v>11844</v>
      </c>
    </row>
    <row r="45" spans="2:27">
      <c r="B45" s="29">
        <v>41</v>
      </c>
      <c r="C45" s="104" t="s">
        <v>14</v>
      </c>
      <c r="D45" s="246">
        <v>8</v>
      </c>
      <c r="E45" s="170">
        <v>80</v>
      </c>
      <c r="F45" s="170">
        <v>3498</v>
      </c>
      <c r="G45" s="170">
        <v>2857</v>
      </c>
      <c r="H45" s="170">
        <v>1502</v>
      </c>
      <c r="I45" s="170">
        <v>447</v>
      </c>
      <c r="J45" s="247">
        <v>101</v>
      </c>
      <c r="K45" s="203">
        <f t="shared" si="1"/>
        <v>8493</v>
      </c>
      <c r="L45" s="246">
        <v>11</v>
      </c>
      <c r="M45" s="170">
        <v>45</v>
      </c>
      <c r="N45" s="170">
        <v>4794</v>
      </c>
      <c r="O45" s="170">
        <v>4078</v>
      </c>
      <c r="P45" s="170">
        <v>2576</v>
      </c>
      <c r="Q45" s="170">
        <v>1184</v>
      </c>
      <c r="R45" s="247">
        <v>430</v>
      </c>
      <c r="S45" s="203">
        <f t="shared" si="2"/>
        <v>13118</v>
      </c>
      <c r="T45" s="210">
        <f t="shared" si="3"/>
        <v>19</v>
      </c>
      <c r="U45" s="213">
        <f t="shared" si="4"/>
        <v>125</v>
      </c>
      <c r="V45" s="213">
        <f t="shared" si="5"/>
        <v>8292</v>
      </c>
      <c r="W45" s="213">
        <f t="shared" si="6"/>
        <v>6935</v>
      </c>
      <c r="X45" s="213">
        <f t="shared" si="7"/>
        <v>4078</v>
      </c>
      <c r="Y45" s="213">
        <f t="shared" si="8"/>
        <v>1631</v>
      </c>
      <c r="Z45" s="214">
        <f t="shared" si="11"/>
        <v>531</v>
      </c>
      <c r="AA45" s="204">
        <f t="shared" si="12"/>
        <v>21611</v>
      </c>
    </row>
    <row r="46" spans="2:27">
      <c r="B46" s="29">
        <v>42</v>
      </c>
      <c r="C46" s="104" t="s">
        <v>15</v>
      </c>
      <c r="D46" s="246">
        <v>87</v>
      </c>
      <c r="E46" s="170">
        <v>239</v>
      </c>
      <c r="F46" s="170">
        <v>10588</v>
      </c>
      <c r="G46" s="170">
        <v>7491</v>
      </c>
      <c r="H46" s="170">
        <v>3878</v>
      </c>
      <c r="I46" s="170">
        <v>1220</v>
      </c>
      <c r="J46" s="247">
        <v>278</v>
      </c>
      <c r="K46" s="203">
        <f t="shared" si="1"/>
        <v>23781</v>
      </c>
      <c r="L46" s="246">
        <v>54</v>
      </c>
      <c r="M46" s="170">
        <v>142</v>
      </c>
      <c r="N46" s="170">
        <v>12894</v>
      </c>
      <c r="O46" s="170">
        <v>9436</v>
      </c>
      <c r="P46" s="170">
        <v>6178</v>
      </c>
      <c r="Q46" s="170">
        <v>3099</v>
      </c>
      <c r="R46" s="247">
        <v>1180</v>
      </c>
      <c r="S46" s="203">
        <f t="shared" si="2"/>
        <v>32983</v>
      </c>
      <c r="T46" s="210">
        <f t="shared" si="3"/>
        <v>141</v>
      </c>
      <c r="U46" s="213">
        <f t="shared" si="4"/>
        <v>381</v>
      </c>
      <c r="V46" s="213">
        <f t="shared" si="5"/>
        <v>23482</v>
      </c>
      <c r="W46" s="213">
        <f t="shared" si="6"/>
        <v>16927</v>
      </c>
      <c r="X46" s="213">
        <f t="shared" si="7"/>
        <v>10056</v>
      </c>
      <c r="Y46" s="213">
        <f t="shared" si="8"/>
        <v>4319</v>
      </c>
      <c r="Z46" s="214">
        <f t="shared" si="11"/>
        <v>1458</v>
      </c>
      <c r="AA46" s="204">
        <f t="shared" si="12"/>
        <v>56764</v>
      </c>
    </row>
    <row r="47" spans="2:27">
      <c r="B47" s="29">
        <v>43</v>
      </c>
      <c r="C47" s="104" t="s">
        <v>10</v>
      </c>
      <c r="D47" s="246">
        <v>52</v>
      </c>
      <c r="E47" s="170">
        <v>116</v>
      </c>
      <c r="F47" s="170">
        <v>6253</v>
      </c>
      <c r="G47" s="170">
        <v>4499</v>
      </c>
      <c r="H47" s="170">
        <v>2397</v>
      </c>
      <c r="I47" s="170">
        <v>808</v>
      </c>
      <c r="J47" s="247">
        <v>173</v>
      </c>
      <c r="K47" s="203">
        <f t="shared" si="1"/>
        <v>14298</v>
      </c>
      <c r="L47" s="246">
        <v>31</v>
      </c>
      <c r="M47" s="170">
        <v>99</v>
      </c>
      <c r="N47" s="170">
        <v>7681</v>
      </c>
      <c r="O47" s="170">
        <v>5755</v>
      </c>
      <c r="P47" s="170">
        <v>3942</v>
      </c>
      <c r="Q47" s="170">
        <v>1978</v>
      </c>
      <c r="R47" s="247">
        <v>781</v>
      </c>
      <c r="S47" s="203">
        <f t="shared" si="2"/>
        <v>20267</v>
      </c>
      <c r="T47" s="210">
        <f t="shared" si="3"/>
        <v>83</v>
      </c>
      <c r="U47" s="213">
        <f t="shared" si="4"/>
        <v>215</v>
      </c>
      <c r="V47" s="213">
        <f t="shared" si="5"/>
        <v>13934</v>
      </c>
      <c r="W47" s="213">
        <f t="shared" si="6"/>
        <v>10254</v>
      </c>
      <c r="X47" s="213">
        <f t="shared" si="7"/>
        <v>6339</v>
      </c>
      <c r="Y47" s="213">
        <f t="shared" si="8"/>
        <v>2786</v>
      </c>
      <c r="Z47" s="214">
        <f t="shared" si="11"/>
        <v>954</v>
      </c>
      <c r="AA47" s="204">
        <f t="shared" si="12"/>
        <v>34565</v>
      </c>
    </row>
    <row r="48" spans="2:27">
      <c r="B48" s="29">
        <v>44</v>
      </c>
      <c r="C48" s="104" t="s">
        <v>22</v>
      </c>
      <c r="D48" s="246">
        <v>22</v>
      </c>
      <c r="E48" s="170">
        <v>50</v>
      </c>
      <c r="F48" s="170">
        <v>6655</v>
      </c>
      <c r="G48" s="170">
        <v>5036</v>
      </c>
      <c r="H48" s="170">
        <v>2690</v>
      </c>
      <c r="I48" s="170">
        <v>816</v>
      </c>
      <c r="J48" s="247">
        <v>165</v>
      </c>
      <c r="K48" s="203">
        <f t="shared" si="1"/>
        <v>15434</v>
      </c>
      <c r="L48" s="246">
        <v>15</v>
      </c>
      <c r="M48" s="170">
        <v>54</v>
      </c>
      <c r="N48" s="170">
        <v>8754</v>
      </c>
      <c r="O48" s="170">
        <v>6976</v>
      </c>
      <c r="P48" s="170">
        <v>4564</v>
      </c>
      <c r="Q48" s="170">
        <v>2094</v>
      </c>
      <c r="R48" s="247">
        <v>788</v>
      </c>
      <c r="S48" s="203">
        <f t="shared" si="2"/>
        <v>23245</v>
      </c>
      <c r="T48" s="210">
        <f t="shared" si="3"/>
        <v>37</v>
      </c>
      <c r="U48" s="213">
        <f t="shared" si="4"/>
        <v>104</v>
      </c>
      <c r="V48" s="213">
        <f t="shared" si="5"/>
        <v>15409</v>
      </c>
      <c r="W48" s="213">
        <f t="shared" si="6"/>
        <v>12012</v>
      </c>
      <c r="X48" s="213">
        <f t="shared" si="7"/>
        <v>7254</v>
      </c>
      <c r="Y48" s="213">
        <f t="shared" si="8"/>
        <v>2910</v>
      </c>
      <c r="Z48" s="214">
        <f t="shared" si="11"/>
        <v>953</v>
      </c>
      <c r="AA48" s="204">
        <f t="shared" si="12"/>
        <v>38679</v>
      </c>
    </row>
    <row r="49" spans="2:27">
      <c r="B49" s="29">
        <v>45</v>
      </c>
      <c r="C49" s="104" t="s">
        <v>48</v>
      </c>
      <c r="D49" s="246">
        <v>37</v>
      </c>
      <c r="E49" s="170">
        <v>93</v>
      </c>
      <c r="F49" s="170">
        <v>2135</v>
      </c>
      <c r="G49" s="170">
        <v>1637</v>
      </c>
      <c r="H49" s="170">
        <v>873</v>
      </c>
      <c r="I49" s="170">
        <v>289</v>
      </c>
      <c r="J49" s="247">
        <v>60</v>
      </c>
      <c r="K49" s="203">
        <f t="shared" si="1"/>
        <v>5124</v>
      </c>
      <c r="L49" s="246">
        <v>31</v>
      </c>
      <c r="M49" s="170">
        <v>77</v>
      </c>
      <c r="N49" s="170">
        <v>2911</v>
      </c>
      <c r="O49" s="170">
        <v>2441</v>
      </c>
      <c r="P49" s="170">
        <v>1684</v>
      </c>
      <c r="Q49" s="170">
        <v>812</v>
      </c>
      <c r="R49" s="247">
        <v>252</v>
      </c>
      <c r="S49" s="203">
        <f t="shared" si="2"/>
        <v>8208</v>
      </c>
      <c r="T49" s="210">
        <f t="shared" si="3"/>
        <v>68</v>
      </c>
      <c r="U49" s="213">
        <f t="shared" si="4"/>
        <v>170</v>
      </c>
      <c r="V49" s="213">
        <f t="shared" si="5"/>
        <v>5046</v>
      </c>
      <c r="W49" s="213">
        <f t="shared" si="6"/>
        <v>4078</v>
      </c>
      <c r="X49" s="213">
        <f t="shared" si="7"/>
        <v>2557</v>
      </c>
      <c r="Y49" s="213">
        <f t="shared" si="8"/>
        <v>1101</v>
      </c>
      <c r="Z49" s="214">
        <f t="shared" si="11"/>
        <v>312</v>
      </c>
      <c r="AA49" s="204">
        <f t="shared" si="12"/>
        <v>13332</v>
      </c>
    </row>
    <row r="50" spans="2:27">
      <c r="B50" s="29">
        <v>46</v>
      </c>
      <c r="C50" s="104" t="s">
        <v>26</v>
      </c>
      <c r="D50" s="246">
        <v>35</v>
      </c>
      <c r="E50" s="170">
        <v>97</v>
      </c>
      <c r="F50" s="170">
        <v>2864</v>
      </c>
      <c r="G50" s="170">
        <v>2153</v>
      </c>
      <c r="H50" s="170">
        <v>1195</v>
      </c>
      <c r="I50" s="170">
        <v>439</v>
      </c>
      <c r="J50" s="247">
        <v>85</v>
      </c>
      <c r="K50" s="203">
        <f t="shared" si="1"/>
        <v>6868</v>
      </c>
      <c r="L50" s="246">
        <v>29</v>
      </c>
      <c r="M50" s="170">
        <v>72</v>
      </c>
      <c r="N50" s="170">
        <v>3596</v>
      </c>
      <c r="O50" s="170">
        <v>2889</v>
      </c>
      <c r="P50" s="170">
        <v>2056</v>
      </c>
      <c r="Q50" s="170">
        <v>1032</v>
      </c>
      <c r="R50" s="247">
        <v>436</v>
      </c>
      <c r="S50" s="203">
        <f t="shared" si="2"/>
        <v>10110</v>
      </c>
      <c r="T50" s="210">
        <f t="shared" si="3"/>
        <v>64</v>
      </c>
      <c r="U50" s="213">
        <f t="shared" si="4"/>
        <v>169</v>
      </c>
      <c r="V50" s="213">
        <f t="shared" si="5"/>
        <v>6460</v>
      </c>
      <c r="W50" s="213">
        <f t="shared" si="6"/>
        <v>5042</v>
      </c>
      <c r="X50" s="213">
        <f t="shared" si="7"/>
        <v>3251</v>
      </c>
      <c r="Y50" s="213">
        <f t="shared" si="8"/>
        <v>1471</v>
      </c>
      <c r="Z50" s="214">
        <f t="shared" si="11"/>
        <v>521</v>
      </c>
      <c r="AA50" s="204">
        <f t="shared" si="12"/>
        <v>16978</v>
      </c>
    </row>
    <row r="51" spans="2:27">
      <c r="B51" s="29">
        <v>47</v>
      </c>
      <c r="C51" s="104" t="s">
        <v>16</v>
      </c>
      <c r="D51" s="246">
        <v>37</v>
      </c>
      <c r="E51" s="170">
        <v>104</v>
      </c>
      <c r="F51" s="170">
        <v>6264</v>
      </c>
      <c r="G51" s="170">
        <v>4576</v>
      </c>
      <c r="H51" s="170">
        <v>2258</v>
      </c>
      <c r="I51" s="170">
        <v>652</v>
      </c>
      <c r="J51" s="247">
        <v>140</v>
      </c>
      <c r="K51" s="203">
        <f t="shared" si="1"/>
        <v>14031</v>
      </c>
      <c r="L51" s="246">
        <v>27</v>
      </c>
      <c r="M51" s="170">
        <v>88</v>
      </c>
      <c r="N51" s="170">
        <v>8403</v>
      </c>
      <c r="O51" s="170">
        <v>6109</v>
      </c>
      <c r="P51" s="170">
        <v>3772</v>
      </c>
      <c r="Q51" s="170">
        <v>1641</v>
      </c>
      <c r="R51" s="247">
        <v>594</v>
      </c>
      <c r="S51" s="203">
        <f t="shared" si="2"/>
        <v>20634</v>
      </c>
      <c r="T51" s="210">
        <f t="shared" si="3"/>
        <v>64</v>
      </c>
      <c r="U51" s="213">
        <f t="shared" si="4"/>
        <v>192</v>
      </c>
      <c r="V51" s="213">
        <f t="shared" si="5"/>
        <v>14667</v>
      </c>
      <c r="W51" s="213">
        <f t="shared" si="6"/>
        <v>10685</v>
      </c>
      <c r="X51" s="213">
        <f t="shared" si="7"/>
        <v>6030</v>
      </c>
      <c r="Y51" s="213">
        <f t="shared" si="8"/>
        <v>2293</v>
      </c>
      <c r="Z51" s="214">
        <f t="shared" si="11"/>
        <v>734</v>
      </c>
      <c r="AA51" s="204">
        <f t="shared" si="12"/>
        <v>34665</v>
      </c>
    </row>
    <row r="52" spans="2:27">
      <c r="B52" s="29">
        <v>48</v>
      </c>
      <c r="C52" s="104" t="s">
        <v>27</v>
      </c>
      <c r="D52" s="246">
        <v>8</v>
      </c>
      <c r="E52" s="170">
        <v>52</v>
      </c>
      <c r="F52" s="170">
        <v>3429</v>
      </c>
      <c r="G52" s="170">
        <v>2488</v>
      </c>
      <c r="H52" s="170">
        <v>1282</v>
      </c>
      <c r="I52" s="170">
        <v>505</v>
      </c>
      <c r="J52" s="247">
        <v>87</v>
      </c>
      <c r="K52" s="203">
        <f t="shared" si="1"/>
        <v>7851</v>
      </c>
      <c r="L52" s="246">
        <v>4</v>
      </c>
      <c r="M52" s="170">
        <v>56</v>
      </c>
      <c r="N52" s="170">
        <v>4077</v>
      </c>
      <c r="O52" s="170">
        <v>2942</v>
      </c>
      <c r="P52" s="170">
        <v>2091</v>
      </c>
      <c r="Q52" s="170">
        <v>1188</v>
      </c>
      <c r="R52" s="247">
        <v>441</v>
      </c>
      <c r="S52" s="203">
        <f t="shared" si="2"/>
        <v>10799</v>
      </c>
      <c r="T52" s="210">
        <f t="shared" si="3"/>
        <v>12</v>
      </c>
      <c r="U52" s="213">
        <f t="shared" si="4"/>
        <v>108</v>
      </c>
      <c r="V52" s="213">
        <f t="shared" si="5"/>
        <v>7506</v>
      </c>
      <c r="W52" s="213">
        <f t="shared" si="6"/>
        <v>5430</v>
      </c>
      <c r="X52" s="213">
        <f t="shared" si="7"/>
        <v>3373</v>
      </c>
      <c r="Y52" s="213">
        <f t="shared" si="8"/>
        <v>1693</v>
      </c>
      <c r="Z52" s="214">
        <f t="shared" si="11"/>
        <v>528</v>
      </c>
      <c r="AA52" s="204">
        <f t="shared" si="12"/>
        <v>18650</v>
      </c>
    </row>
    <row r="53" spans="2:27">
      <c r="B53" s="29">
        <v>49</v>
      </c>
      <c r="C53" s="104" t="s">
        <v>28</v>
      </c>
      <c r="D53" s="246">
        <v>4</v>
      </c>
      <c r="E53" s="170">
        <v>22</v>
      </c>
      <c r="F53" s="170">
        <v>3283</v>
      </c>
      <c r="G53" s="170">
        <v>2647</v>
      </c>
      <c r="H53" s="170">
        <v>1238</v>
      </c>
      <c r="I53" s="170">
        <v>365</v>
      </c>
      <c r="J53" s="247">
        <v>81</v>
      </c>
      <c r="K53" s="203">
        <f t="shared" si="1"/>
        <v>7640</v>
      </c>
      <c r="L53" s="246">
        <v>9</v>
      </c>
      <c r="M53" s="170">
        <v>22</v>
      </c>
      <c r="N53" s="170">
        <v>4335</v>
      </c>
      <c r="O53" s="170">
        <v>3501</v>
      </c>
      <c r="P53" s="170">
        <v>2096</v>
      </c>
      <c r="Q53" s="170">
        <v>979</v>
      </c>
      <c r="R53" s="247">
        <v>370</v>
      </c>
      <c r="S53" s="203">
        <f t="shared" si="2"/>
        <v>11312</v>
      </c>
      <c r="T53" s="210">
        <f t="shared" si="3"/>
        <v>13</v>
      </c>
      <c r="U53" s="213">
        <f t="shared" si="4"/>
        <v>44</v>
      </c>
      <c r="V53" s="213">
        <f t="shared" si="5"/>
        <v>7618</v>
      </c>
      <c r="W53" s="213">
        <f t="shared" si="6"/>
        <v>6148</v>
      </c>
      <c r="X53" s="213">
        <f t="shared" si="7"/>
        <v>3334</v>
      </c>
      <c r="Y53" s="213">
        <f t="shared" si="8"/>
        <v>1344</v>
      </c>
      <c r="Z53" s="214">
        <f t="shared" si="11"/>
        <v>451</v>
      </c>
      <c r="AA53" s="204">
        <f t="shared" si="12"/>
        <v>18952</v>
      </c>
    </row>
    <row r="54" spans="2:27">
      <c r="B54" s="29">
        <v>50</v>
      </c>
      <c r="C54" s="104" t="s">
        <v>17</v>
      </c>
      <c r="D54" s="246">
        <v>15</v>
      </c>
      <c r="E54" s="170">
        <v>77</v>
      </c>
      <c r="F54" s="170">
        <v>3048</v>
      </c>
      <c r="G54" s="170">
        <v>2323</v>
      </c>
      <c r="H54" s="170">
        <v>1070</v>
      </c>
      <c r="I54" s="170">
        <v>286</v>
      </c>
      <c r="J54" s="247">
        <v>61</v>
      </c>
      <c r="K54" s="203">
        <f t="shared" si="1"/>
        <v>6880</v>
      </c>
      <c r="L54" s="246">
        <v>13</v>
      </c>
      <c r="M54" s="170">
        <v>66</v>
      </c>
      <c r="N54" s="170">
        <v>3940</v>
      </c>
      <c r="O54" s="170">
        <v>2959</v>
      </c>
      <c r="P54" s="170">
        <v>1794</v>
      </c>
      <c r="Q54" s="170">
        <v>784</v>
      </c>
      <c r="R54" s="247">
        <v>261</v>
      </c>
      <c r="S54" s="203">
        <f t="shared" si="2"/>
        <v>9817</v>
      </c>
      <c r="T54" s="210">
        <f t="shared" si="3"/>
        <v>28</v>
      </c>
      <c r="U54" s="213">
        <f t="shared" si="4"/>
        <v>143</v>
      </c>
      <c r="V54" s="213">
        <f t="shared" si="5"/>
        <v>6988</v>
      </c>
      <c r="W54" s="213">
        <f t="shared" si="6"/>
        <v>5282</v>
      </c>
      <c r="X54" s="213">
        <f t="shared" si="7"/>
        <v>2864</v>
      </c>
      <c r="Y54" s="213">
        <f t="shared" si="8"/>
        <v>1070</v>
      </c>
      <c r="Z54" s="214">
        <f t="shared" si="11"/>
        <v>322</v>
      </c>
      <c r="AA54" s="204">
        <f t="shared" si="12"/>
        <v>16697</v>
      </c>
    </row>
    <row r="55" spans="2:27">
      <c r="B55" s="29">
        <v>51</v>
      </c>
      <c r="C55" s="104" t="s">
        <v>49</v>
      </c>
      <c r="D55" s="246">
        <v>42</v>
      </c>
      <c r="E55" s="170">
        <v>102</v>
      </c>
      <c r="F55" s="170">
        <v>4009</v>
      </c>
      <c r="G55" s="170">
        <v>2888</v>
      </c>
      <c r="H55" s="170">
        <v>1465</v>
      </c>
      <c r="I55" s="170">
        <v>445</v>
      </c>
      <c r="J55" s="247">
        <v>111</v>
      </c>
      <c r="K55" s="203">
        <f t="shared" si="1"/>
        <v>9062</v>
      </c>
      <c r="L55" s="246">
        <v>15</v>
      </c>
      <c r="M55" s="170">
        <v>70</v>
      </c>
      <c r="N55" s="170">
        <v>4937</v>
      </c>
      <c r="O55" s="170">
        <v>3846</v>
      </c>
      <c r="P55" s="170">
        <v>2517</v>
      </c>
      <c r="Q55" s="170">
        <v>1297</v>
      </c>
      <c r="R55" s="247">
        <v>493</v>
      </c>
      <c r="S55" s="203">
        <f t="shared" si="2"/>
        <v>13175</v>
      </c>
      <c r="T55" s="210">
        <f t="shared" si="3"/>
        <v>57</v>
      </c>
      <c r="U55" s="213">
        <f t="shared" si="4"/>
        <v>172</v>
      </c>
      <c r="V55" s="213">
        <f t="shared" si="5"/>
        <v>8946</v>
      </c>
      <c r="W55" s="213">
        <f t="shared" si="6"/>
        <v>6734</v>
      </c>
      <c r="X55" s="213">
        <f t="shared" si="7"/>
        <v>3982</v>
      </c>
      <c r="Y55" s="213">
        <f t="shared" si="8"/>
        <v>1742</v>
      </c>
      <c r="Z55" s="214">
        <f t="shared" si="11"/>
        <v>604</v>
      </c>
      <c r="AA55" s="204">
        <f t="shared" si="12"/>
        <v>22237</v>
      </c>
    </row>
    <row r="56" spans="2:27">
      <c r="B56" s="29">
        <v>52</v>
      </c>
      <c r="C56" s="104" t="s">
        <v>5</v>
      </c>
      <c r="D56" s="246">
        <v>4</v>
      </c>
      <c r="E56" s="170">
        <v>11</v>
      </c>
      <c r="F56" s="170">
        <v>3249</v>
      </c>
      <c r="G56" s="170">
        <v>2446</v>
      </c>
      <c r="H56" s="170">
        <v>1257</v>
      </c>
      <c r="I56" s="170">
        <v>489</v>
      </c>
      <c r="J56" s="247">
        <v>108</v>
      </c>
      <c r="K56" s="203">
        <f t="shared" si="1"/>
        <v>7564</v>
      </c>
      <c r="L56" s="246">
        <v>3</v>
      </c>
      <c r="M56" s="170">
        <v>16</v>
      </c>
      <c r="N56" s="170">
        <v>3943</v>
      </c>
      <c r="O56" s="170">
        <v>2992</v>
      </c>
      <c r="P56" s="170">
        <v>2131</v>
      </c>
      <c r="Q56" s="170">
        <v>1168</v>
      </c>
      <c r="R56" s="247">
        <v>492</v>
      </c>
      <c r="S56" s="203">
        <f t="shared" si="2"/>
        <v>10745</v>
      </c>
      <c r="T56" s="210">
        <f t="shared" si="3"/>
        <v>7</v>
      </c>
      <c r="U56" s="213">
        <f t="shared" si="4"/>
        <v>27</v>
      </c>
      <c r="V56" s="213">
        <f t="shared" si="5"/>
        <v>7192</v>
      </c>
      <c r="W56" s="213">
        <f t="shared" si="6"/>
        <v>5438</v>
      </c>
      <c r="X56" s="213">
        <f t="shared" si="7"/>
        <v>3388</v>
      </c>
      <c r="Y56" s="213">
        <f t="shared" si="8"/>
        <v>1657</v>
      </c>
      <c r="Z56" s="214">
        <f t="shared" si="11"/>
        <v>600</v>
      </c>
      <c r="AA56" s="204">
        <f t="shared" si="12"/>
        <v>18309</v>
      </c>
    </row>
    <row r="57" spans="2:27">
      <c r="B57" s="29">
        <v>53</v>
      </c>
      <c r="C57" s="104" t="s">
        <v>23</v>
      </c>
      <c r="D57" s="246">
        <v>25</v>
      </c>
      <c r="E57" s="170">
        <v>42</v>
      </c>
      <c r="F57" s="170">
        <v>1790</v>
      </c>
      <c r="G57" s="170">
        <v>1379</v>
      </c>
      <c r="H57" s="170">
        <v>650</v>
      </c>
      <c r="I57" s="170">
        <v>203</v>
      </c>
      <c r="J57" s="247">
        <v>44</v>
      </c>
      <c r="K57" s="203">
        <f t="shared" si="1"/>
        <v>4133</v>
      </c>
      <c r="L57" s="246">
        <v>9</v>
      </c>
      <c r="M57" s="170">
        <v>32</v>
      </c>
      <c r="N57" s="170">
        <v>2275</v>
      </c>
      <c r="O57" s="170">
        <v>1798</v>
      </c>
      <c r="P57" s="170">
        <v>1170</v>
      </c>
      <c r="Q57" s="170">
        <v>588</v>
      </c>
      <c r="R57" s="247">
        <v>230</v>
      </c>
      <c r="S57" s="203">
        <f t="shared" si="2"/>
        <v>6102</v>
      </c>
      <c r="T57" s="210">
        <f t="shared" si="3"/>
        <v>34</v>
      </c>
      <c r="U57" s="213">
        <f t="shared" si="4"/>
        <v>74</v>
      </c>
      <c r="V57" s="213">
        <f t="shared" si="5"/>
        <v>4065</v>
      </c>
      <c r="W57" s="213">
        <f t="shared" si="6"/>
        <v>3177</v>
      </c>
      <c r="X57" s="213">
        <f t="shared" si="7"/>
        <v>1820</v>
      </c>
      <c r="Y57" s="213">
        <f t="shared" si="8"/>
        <v>791</v>
      </c>
      <c r="Z57" s="214">
        <f t="shared" si="11"/>
        <v>274</v>
      </c>
      <c r="AA57" s="204">
        <f t="shared" si="12"/>
        <v>10235</v>
      </c>
    </row>
    <row r="58" spans="2:27">
      <c r="B58" s="29">
        <v>54</v>
      </c>
      <c r="C58" s="104" t="s">
        <v>29</v>
      </c>
      <c r="D58" s="246">
        <v>43</v>
      </c>
      <c r="E58" s="170">
        <v>101</v>
      </c>
      <c r="F58" s="170">
        <v>3018</v>
      </c>
      <c r="G58" s="170">
        <v>2177</v>
      </c>
      <c r="H58" s="170">
        <v>1113</v>
      </c>
      <c r="I58" s="170">
        <v>390</v>
      </c>
      <c r="J58" s="247">
        <v>79</v>
      </c>
      <c r="K58" s="203">
        <f t="shared" si="1"/>
        <v>6921</v>
      </c>
      <c r="L58" s="246">
        <v>25</v>
      </c>
      <c r="M58" s="170">
        <v>61</v>
      </c>
      <c r="N58" s="170">
        <v>3730</v>
      </c>
      <c r="O58" s="170">
        <v>2997</v>
      </c>
      <c r="P58" s="170">
        <v>2082</v>
      </c>
      <c r="Q58" s="170">
        <v>1029</v>
      </c>
      <c r="R58" s="247">
        <v>366</v>
      </c>
      <c r="S58" s="203">
        <f t="shared" si="2"/>
        <v>10290</v>
      </c>
      <c r="T58" s="210">
        <f t="shared" si="3"/>
        <v>68</v>
      </c>
      <c r="U58" s="213">
        <f t="shared" si="4"/>
        <v>162</v>
      </c>
      <c r="V58" s="213">
        <f t="shared" si="5"/>
        <v>6748</v>
      </c>
      <c r="W58" s="213">
        <f t="shared" si="6"/>
        <v>5174</v>
      </c>
      <c r="X58" s="213">
        <f t="shared" si="7"/>
        <v>3195</v>
      </c>
      <c r="Y58" s="213">
        <f t="shared" si="8"/>
        <v>1419</v>
      </c>
      <c r="Z58" s="214">
        <f t="shared" si="11"/>
        <v>445</v>
      </c>
      <c r="AA58" s="204">
        <f t="shared" si="12"/>
        <v>17211</v>
      </c>
    </row>
    <row r="59" spans="2:27">
      <c r="B59" s="29">
        <v>55</v>
      </c>
      <c r="C59" s="104" t="s">
        <v>18</v>
      </c>
      <c r="D59" s="246">
        <v>14</v>
      </c>
      <c r="E59" s="170">
        <v>69</v>
      </c>
      <c r="F59" s="170">
        <v>3077</v>
      </c>
      <c r="G59" s="170">
        <v>2431</v>
      </c>
      <c r="H59" s="170">
        <v>1246</v>
      </c>
      <c r="I59" s="170">
        <v>341</v>
      </c>
      <c r="J59" s="247">
        <v>54</v>
      </c>
      <c r="K59" s="203">
        <f t="shared" si="1"/>
        <v>7232</v>
      </c>
      <c r="L59" s="246">
        <v>11</v>
      </c>
      <c r="M59" s="170">
        <v>42</v>
      </c>
      <c r="N59" s="170">
        <v>4166</v>
      </c>
      <c r="O59" s="170">
        <v>3424</v>
      </c>
      <c r="P59" s="170">
        <v>1979</v>
      </c>
      <c r="Q59" s="170">
        <v>757</v>
      </c>
      <c r="R59" s="247">
        <v>260</v>
      </c>
      <c r="S59" s="203">
        <f t="shared" si="2"/>
        <v>10639</v>
      </c>
      <c r="T59" s="210">
        <f t="shared" si="3"/>
        <v>25</v>
      </c>
      <c r="U59" s="213">
        <f t="shared" si="4"/>
        <v>111</v>
      </c>
      <c r="V59" s="213">
        <f t="shared" si="5"/>
        <v>7243</v>
      </c>
      <c r="W59" s="213">
        <f t="shared" si="6"/>
        <v>5855</v>
      </c>
      <c r="X59" s="213">
        <f t="shared" si="7"/>
        <v>3225</v>
      </c>
      <c r="Y59" s="213">
        <f t="shared" si="8"/>
        <v>1098</v>
      </c>
      <c r="Z59" s="214">
        <f t="shared" si="11"/>
        <v>314</v>
      </c>
      <c r="AA59" s="204">
        <f t="shared" si="12"/>
        <v>17871</v>
      </c>
    </row>
    <row r="60" spans="2:27">
      <c r="B60" s="29">
        <v>56</v>
      </c>
      <c r="C60" s="104" t="s">
        <v>11</v>
      </c>
      <c r="D60" s="246">
        <v>6</v>
      </c>
      <c r="E60" s="170">
        <v>22</v>
      </c>
      <c r="F60" s="170">
        <v>2138</v>
      </c>
      <c r="G60" s="170">
        <v>1580</v>
      </c>
      <c r="H60" s="170">
        <v>696</v>
      </c>
      <c r="I60" s="170">
        <v>198</v>
      </c>
      <c r="J60" s="247">
        <v>39</v>
      </c>
      <c r="K60" s="203">
        <f t="shared" si="1"/>
        <v>4679</v>
      </c>
      <c r="L60" s="246">
        <v>8</v>
      </c>
      <c r="M60" s="170">
        <v>32</v>
      </c>
      <c r="N60" s="170">
        <v>2706</v>
      </c>
      <c r="O60" s="170">
        <v>1925</v>
      </c>
      <c r="P60" s="170">
        <v>1145</v>
      </c>
      <c r="Q60" s="170">
        <v>532</v>
      </c>
      <c r="R60" s="247">
        <v>214</v>
      </c>
      <c r="S60" s="203">
        <f t="shared" si="2"/>
        <v>6562</v>
      </c>
      <c r="T60" s="210">
        <f t="shared" si="3"/>
        <v>14</v>
      </c>
      <c r="U60" s="213">
        <f t="shared" si="4"/>
        <v>54</v>
      </c>
      <c r="V60" s="213">
        <f t="shared" si="5"/>
        <v>4844</v>
      </c>
      <c r="W60" s="213">
        <f t="shared" si="6"/>
        <v>3505</v>
      </c>
      <c r="X60" s="213">
        <f t="shared" si="7"/>
        <v>1841</v>
      </c>
      <c r="Y60" s="213">
        <f t="shared" si="8"/>
        <v>730</v>
      </c>
      <c r="Z60" s="214">
        <f t="shared" si="11"/>
        <v>253</v>
      </c>
      <c r="AA60" s="204">
        <f t="shared" si="12"/>
        <v>11241</v>
      </c>
    </row>
    <row r="61" spans="2:27">
      <c r="B61" s="29">
        <v>57</v>
      </c>
      <c r="C61" s="104" t="s">
        <v>50</v>
      </c>
      <c r="D61" s="246">
        <v>16</v>
      </c>
      <c r="E61" s="170">
        <v>48</v>
      </c>
      <c r="F61" s="170">
        <v>1302</v>
      </c>
      <c r="G61" s="170">
        <v>1069</v>
      </c>
      <c r="H61" s="170">
        <v>542</v>
      </c>
      <c r="I61" s="170">
        <v>196</v>
      </c>
      <c r="J61" s="247">
        <v>37</v>
      </c>
      <c r="K61" s="203">
        <f t="shared" si="1"/>
        <v>3210</v>
      </c>
      <c r="L61" s="246">
        <v>11</v>
      </c>
      <c r="M61" s="170">
        <v>19</v>
      </c>
      <c r="N61" s="170">
        <v>1722</v>
      </c>
      <c r="O61" s="170">
        <v>1455</v>
      </c>
      <c r="P61" s="170">
        <v>1026</v>
      </c>
      <c r="Q61" s="170">
        <v>569</v>
      </c>
      <c r="R61" s="247">
        <v>191</v>
      </c>
      <c r="S61" s="203">
        <f t="shared" si="2"/>
        <v>4993</v>
      </c>
      <c r="T61" s="210">
        <f t="shared" si="3"/>
        <v>27</v>
      </c>
      <c r="U61" s="213">
        <f t="shared" si="4"/>
        <v>67</v>
      </c>
      <c r="V61" s="213">
        <f t="shared" si="5"/>
        <v>3024</v>
      </c>
      <c r="W61" s="213">
        <f t="shared" si="6"/>
        <v>2524</v>
      </c>
      <c r="X61" s="213">
        <f t="shared" si="7"/>
        <v>1568</v>
      </c>
      <c r="Y61" s="213">
        <f t="shared" si="8"/>
        <v>765</v>
      </c>
      <c r="Z61" s="214">
        <f t="shared" si="11"/>
        <v>228</v>
      </c>
      <c r="AA61" s="204">
        <f t="shared" si="12"/>
        <v>8203</v>
      </c>
    </row>
    <row r="62" spans="2:27">
      <c r="B62" s="29">
        <v>58</v>
      </c>
      <c r="C62" s="104" t="s">
        <v>30</v>
      </c>
      <c r="D62" s="246">
        <v>10</v>
      </c>
      <c r="E62" s="170">
        <v>29</v>
      </c>
      <c r="F62" s="170">
        <v>1595</v>
      </c>
      <c r="G62" s="170">
        <v>1251</v>
      </c>
      <c r="H62" s="170">
        <v>665</v>
      </c>
      <c r="I62" s="170">
        <v>237</v>
      </c>
      <c r="J62" s="247">
        <v>61</v>
      </c>
      <c r="K62" s="203">
        <f t="shared" si="1"/>
        <v>3848</v>
      </c>
      <c r="L62" s="246">
        <v>6</v>
      </c>
      <c r="M62" s="170">
        <v>11</v>
      </c>
      <c r="N62" s="170">
        <v>2048</v>
      </c>
      <c r="O62" s="170">
        <v>1674</v>
      </c>
      <c r="P62" s="170">
        <v>1160</v>
      </c>
      <c r="Q62" s="170">
        <v>598</v>
      </c>
      <c r="R62" s="247">
        <v>231</v>
      </c>
      <c r="S62" s="203">
        <f t="shared" si="2"/>
        <v>5728</v>
      </c>
      <c r="T62" s="210">
        <f t="shared" si="3"/>
        <v>16</v>
      </c>
      <c r="U62" s="213">
        <f t="shared" si="4"/>
        <v>40</v>
      </c>
      <c r="V62" s="213">
        <f t="shared" si="5"/>
        <v>3643</v>
      </c>
      <c r="W62" s="213">
        <f t="shared" si="6"/>
        <v>2925</v>
      </c>
      <c r="X62" s="213">
        <f t="shared" si="7"/>
        <v>1825</v>
      </c>
      <c r="Y62" s="213">
        <f t="shared" si="8"/>
        <v>835</v>
      </c>
      <c r="Z62" s="214">
        <f t="shared" si="11"/>
        <v>292</v>
      </c>
      <c r="AA62" s="204">
        <f t="shared" si="12"/>
        <v>9576</v>
      </c>
    </row>
    <row r="63" spans="2:27">
      <c r="B63" s="29">
        <v>59</v>
      </c>
      <c r="C63" s="104" t="s">
        <v>24</v>
      </c>
      <c r="D63" s="246">
        <v>25</v>
      </c>
      <c r="E63" s="170">
        <v>78</v>
      </c>
      <c r="F63" s="170">
        <v>11924</v>
      </c>
      <c r="G63" s="170">
        <v>9125</v>
      </c>
      <c r="H63" s="170">
        <v>4671</v>
      </c>
      <c r="I63" s="170">
        <v>1426</v>
      </c>
      <c r="J63" s="247">
        <v>317</v>
      </c>
      <c r="K63" s="203">
        <f t="shared" si="1"/>
        <v>27566</v>
      </c>
      <c r="L63" s="246">
        <v>19</v>
      </c>
      <c r="M63" s="170">
        <v>66</v>
      </c>
      <c r="N63" s="170">
        <v>15492</v>
      </c>
      <c r="O63" s="170">
        <v>12772</v>
      </c>
      <c r="P63" s="170">
        <v>8306</v>
      </c>
      <c r="Q63" s="170">
        <v>3607</v>
      </c>
      <c r="R63" s="247">
        <v>1343</v>
      </c>
      <c r="S63" s="203">
        <f t="shared" si="2"/>
        <v>41605</v>
      </c>
      <c r="T63" s="210">
        <f t="shared" si="3"/>
        <v>44</v>
      </c>
      <c r="U63" s="213">
        <f t="shared" si="4"/>
        <v>144</v>
      </c>
      <c r="V63" s="213">
        <f t="shared" si="5"/>
        <v>27416</v>
      </c>
      <c r="W63" s="213">
        <f t="shared" si="6"/>
        <v>21897</v>
      </c>
      <c r="X63" s="213">
        <f t="shared" si="7"/>
        <v>12977</v>
      </c>
      <c r="Y63" s="213">
        <f t="shared" si="8"/>
        <v>5033</v>
      </c>
      <c r="Z63" s="214">
        <f t="shared" si="11"/>
        <v>1660</v>
      </c>
      <c r="AA63" s="204">
        <f t="shared" si="12"/>
        <v>69171</v>
      </c>
    </row>
    <row r="64" spans="2:27">
      <c r="B64" s="29">
        <v>60</v>
      </c>
      <c r="C64" s="104" t="s">
        <v>51</v>
      </c>
      <c r="D64" s="246">
        <v>21</v>
      </c>
      <c r="E64" s="170">
        <v>43</v>
      </c>
      <c r="F64" s="170">
        <v>1672</v>
      </c>
      <c r="G64" s="170">
        <v>1204</v>
      </c>
      <c r="H64" s="170">
        <v>590</v>
      </c>
      <c r="I64" s="170">
        <v>183</v>
      </c>
      <c r="J64" s="247">
        <v>36</v>
      </c>
      <c r="K64" s="203">
        <f t="shared" si="1"/>
        <v>3749</v>
      </c>
      <c r="L64" s="246">
        <v>9</v>
      </c>
      <c r="M64" s="170">
        <v>24</v>
      </c>
      <c r="N64" s="170">
        <v>2012</v>
      </c>
      <c r="O64" s="170">
        <v>1522</v>
      </c>
      <c r="P64" s="170">
        <v>1025</v>
      </c>
      <c r="Q64" s="170">
        <v>517</v>
      </c>
      <c r="R64" s="247">
        <v>176</v>
      </c>
      <c r="S64" s="203">
        <f t="shared" si="2"/>
        <v>5285</v>
      </c>
      <c r="T64" s="210">
        <f t="shared" si="3"/>
        <v>30</v>
      </c>
      <c r="U64" s="213">
        <f t="shared" si="4"/>
        <v>67</v>
      </c>
      <c r="V64" s="213">
        <f t="shared" si="5"/>
        <v>3684</v>
      </c>
      <c r="W64" s="213">
        <f t="shared" si="6"/>
        <v>2726</v>
      </c>
      <c r="X64" s="213">
        <f t="shared" si="7"/>
        <v>1615</v>
      </c>
      <c r="Y64" s="213">
        <f t="shared" si="8"/>
        <v>700</v>
      </c>
      <c r="Z64" s="214">
        <f t="shared" si="11"/>
        <v>212</v>
      </c>
      <c r="AA64" s="204">
        <f t="shared" si="12"/>
        <v>9034</v>
      </c>
    </row>
    <row r="65" spans="2:27">
      <c r="B65" s="29">
        <v>61</v>
      </c>
      <c r="C65" s="104" t="s">
        <v>19</v>
      </c>
      <c r="D65" s="246">
        <v>0</v>
      </c>
      <c r="E65" s="170">
        <v>5</v>
      </c>
      <c r="F65" s="170">
        <v>1523</v>
      </c>
      <c r="G65" s="170">
        <v>1094</v>
      </c>
      <c r="H65" s="170">
        <v>499</v>
      </c>
      <c r="I65" s="170">
        <v>148</v>
      </c>
      <c r="J65" s="247">
        <v>27</v>
      </c>
      <c r="K65" s="203">
        <f t="shared" si="1"/>
        <v>3296</v>
      </c>
      <c r="L65" s="246">
        <v>1</v>
      </c>
      <c r="M65" s="170">
        <v>12</v>
      </c>
      <c r="N65" s="170">
        <v>1853</v>
      </c>
      <c r="O65" s="170">
        <v>1353</v>
      </c>
      <c r="P65" s="170">
        <v>833</v>
      </c>
      <c r="Q65" s="170">
        <v>380</v>
      </c>
      <c r="R65" s="247">
        <v>149</v>
      </c>
      <c r="S65" s="203">
        <f t="shared" si="2"/>
        <v>4581</v>
      </c>
      <c r="T65" s="210">
        <f t="shared" si="3"/>
        <v>1</v>
      </c>
      <c r="U65" s="213">
        <f t="shared" si="4"/>
        <v>17</v>
      </c>
      <c r="V65" s="213">
        <f t="shared" si="5"/>
        <v>3376</v>
      </c>
      <c r="W65" s="213">
        <f t="shared" si="6"/>
        <v>2447</v>
      </c>
      <c r="X65" s="213">
        <f t="shared" si="7"/>
        <v>1332</v>
      </c>
      <c r="Y65" s="213">
        <f t="shared" si="8"/>
        <v>528</v>
      </c>
      <c r="Z65" s="214">
        <f t="shared" si="11"/>
        <v>176</v>
      </c>
      <c r="AA65" s="204">
        <f t="shared" si="12"/>
        <v>7877</v>
      </c>
    </row>
    <row r="66" spans="2:27">
      <c r="B66" s="29">
        <v>62</v>
      </c>
      <c r="C66" s="104" t="s">
        <v>20</v>
      </c>
      <c r="D66" s="246">
        <v>15</v>
      </c>
      <c r="E66" s="170">
        <v>27</v>
      </c>
      <c r="F66" s="170">
        <v>2166</v>
      </c>
      <c r="G66" s="170">
        <v>1757</v>
      </c>
      <c r="H66" s="170">
        <v>817</v>
      </c>
      <c r="I66" s="170">
        <v>256</v>
      </c>
      <c r="J66" s="247">
        <v>57</v>
      </c>
      <c r="K66" s="203">
        <f t="shared" si="1"/>
        <v>5095</v>
      </c>
      <c r="L66" s="246">
        <v>5</v>
      </c>
      <c r="M66" s="170">
        <v>20</v>
      </c>
      <c r="N66" s="170">
        <v>2715</v>
      </c>
      <c r="O66" s="170">
        <v>2007</v>
      </c>
      <c r="P66" s="170">
        <v>1107</v>
      </c>
      <c r="Q66" s="170">
        <v>559</v>
      </c>
      <c r="R66" s="247">
        <v>239</v>
      </c>
      <c r="S66" s="203">
        <f t="shared" si="2"/>
        <v>6652</v>
      </c>
      <c r="T66" s="210">
        <f t="shared" si="3"/>
        <v>20</v>
      </c>
      <c r="U66" s="213">
        <f t="shared" si="4"/>
        <v>47</v>
      </c>
      <c r="V66" s="213">
        <f t="shared" si="5"/>
        <v>4881</v>
      </c>
      <c r="W66" s="213">
        <f t="shared" si="6"/>
        <v>3764</v>
      </c>
      <c r="X66" s="213">
        <f t="shared" si="7"/>
        <v>1924</v>
      </c>
      <c r="Y66" s="213">
        <f t="shared" si="8"/>
        <v>815</v>
      </c>
      <c r="Z66" s="214">
        <f t="shared" si="11"/>
        <v>296</v>
      </c>
      <c r="AA66" s="204">
        <f t="shared" si="12"/>
        <v>11747</v>
      </c>
    </row>
    <row r="67" spans="2:27">
      <c r="B67" s="29">
        <v>63</v>
      </c>
      <c r="C67" s="104" t="s">
        <v>31</v>
      </c>
      <c r="D67" s="246">
        <v>2</v>
      </c>
      <c r="E67" s="170">
        <v>9</v>
      </c>
      <c r="F67" s="170">
        <v>1503</v>
      </c>
      <c r="G67" s="170">
        <v>1100</v>
      </c>
      <c r="H67" s="170">
        <v>621</v>
      </c>
      <c r="I67" s="170">
        <v>210</v>
      </c>
      <c r="J67" s="247">
        <v>50</v>
      </c>
      <c r="K67" s="203">
        <f t="shared" si="1"/>
        <v>3495</v>
      </c>
      <c r="L67" s="246">
        <v>1</v>
      </c>
      <c r="M67" s="170">
        <v>9</v>
      </c>
      <c r="N67" s="170">
        <v>1868</v>
      </c>
      <c r="O67" s="170">
        <v>1428</v>
      </c>
      <c r="P67" s="170">
        <v>982</v>
      </c>
      <c r="Q67" s="170">
        <v>545</v>
      </c>
      <c r="R67" s="247">
        <v>177</v>
      </c>
      <c r="S67" s="203">
        <f t="shared" si="2"/>
        <v>5010</v>
      </c>
      <c r="T67" s="210">
        <f t="shared" si="3"/>
        <v>3</v>
      </c>
      <c r="U67" s="213">
        <f t="shared" si="4"/>
        <v>18</v>
      </c>
      <c r="V67" s="213">
        <f t="shared" si="5"/>
        <v>3371</v>
      </c>
      <c r="W67" s="213">
        <f t="shared" si="6"/>
        <v>2528</v>
      </c>
      <c r="X67" s="213">
        <f t="shared" si="7"/>
        <v>1603</v>
      </c>
      <c r="Y67" s="213">
        <f t="shared" si="8"/>
        <v>755</v>
      </c>
      <c r="Z67" s="214">
        <f t="shared" si="11"/>
        <v>227</v>
      </c>
      <c r="AA67" s="204">
        <f t="shared" si="12"/>
        <v>8505</v>
      </c>
    </row>
    <row r="68" spans="2:27">
      <c r="B68" s="29">
        <v>64</v>
      </c>
      <c r="C68" s="104" t="s">
        <v>52</v>
      </c>
      <c r="D68" s="246">
        <v>38</v>
      </c>
      <c r="E68" s="170">
        <v>76</v>
      </c>
      <c r="F68" s="170">
        <v>1728</v>
      </c>
      <c r="G68" s="170">
        <v>1103</v>
      </c>
      <c r="H68" s="170">
        <v>563</v>
      </c>
      <c r="I68" s="170">
        <v>183</v>
      </c>
      <c r="J68" s="247">
        <v>42</v>
      </c>
      <c r="K68" s="203">
        <f t="shared" si="1"/>
        <v>3733</v>
      </c>
      <c r="L68" s="246">
        <v>33</v>
      </c>
      <c r="M68" s="170">
        <v>57</v>
      </c>
      <c r="N68" s="170">
        <v>2009</v>
      </c>
      <c r="O68" s="170">
        <v>1434</v>
      </c>
      <c r="P68" s="170">
        <v>967</v>
      </c>
      <c r="Q68" s="170">
        <v>477</v>
      </c>
      <c r="R68" s="247">
        <v>191</v>
      </c>
      <c r="S68" s="203">
        <f t="shared" si="2"/>
        <v>5168</v>
      </c>
      <c r="T68" s="210">
        <f t="shared" si="3"/>
        <v>71</v>
      </c>
      <c r="U68" s="213">
        <f t="shared" si="4"/>
        <v>133</v>
      </c>
      <c r="V68" s="213">
        <f t="shared" si="5"/>
        <v>3737</v>
      </c>
      <c r="W68" s="213">
        <f t="shared" si="6"/>
        <v>2537</v>
      </c>
      <c r="X68" s="213">
        <f t="shared" si="7"/>
        <v>1530</v>
      </c>
      <c r="Y68" s="213">
        <f t="shared" si="8"/>
        <v>660</v>
      </c>
      <c r="Z68" s="214">
        <f t="shared" si="11"/>
        <v>233</v>
      </c>
      <c r="AA68" s="204">
        <f t="shared" si="12"/>
        <v>8901</v>
      </c>
    </row>
    <row r="69" spans="2:27">
      <c r="B69" s="29">
        <v>65</v>
      </c>
      <c r="C69" s="104" t="s">
        <v>12</v>
      </c>
      <c r="D69" s="246">
        <v>6</v>
      </c>
      <c r="E69" s="170">
        <v>15</v>
      </c>
      <c r="F69" s="170">
        <v>810</v>
      </c>
      <c r="G69" s="170">
        <v>520</v>
      </c>
      <c r="H69" s="170">
        <v>292</v>
      </c>
      <c r="I69" s="170">
        <v>117</v>
      </c>
      <c r="J69" s="247">
        <v>28</v>
      </c>
      <c r="K69" s="203">
        <f t="shared" si="1"/>
        <v>1788</v>
      </c>
      <c r="L69" s="246">
        <v>1</v>
      </c>
      <c r="M69" s="170">
        <v>8</v>
      </c>
      <c r="N69" s="170">
        <v>978</v>
      </c>
      <c r="O69" s="170">
        <v>710</v>
      </c>
      <c r="P69" s="170">
        <v>500</v>
      </c>
      <c r="Q69" s="170">
        <v>283</v>
      </c>
      <c r="R69" s="247">
        <v>120</v>
      </c>
      <c r="S69" s="203">
        <f t="shared" si="2"/>
        <v>2600</v>
      </c>
      <c r="T69" s="210">
        <f t="shared" si="3"/>
        <v>7</v>
      </c>
      <c r="U69" s="213">
        <f t="shared" si="4"/>
        <v>23</v>
      </c>
      <c r="V69" s="213">
        <f t="shared" si="5"/>
        <v>1788</v>
      </c>
      <c r="W69" s="213">
        <f t="shared" si="6"/>
        <v>1230</v>
      </c>
      <c r="X69" s="213">
        <f t="shared" si="7"/>
        <v>792</v>
      </c>
      <c r="Y69" s="213">
        <f t="shared" si="8"/>
        <v>400</v>
      </c>
      <c r="Z69" s="214">
        <f t="shared" si="11"/>
        <v>148</v>
      </c>
      <c r="AA69" s="204">
        <f t="shared" si="12"/>
        <v>4388</v>
      </c>
    </row>
    <row r="70" spans="2:27">
      <c r="B70" s="29">
        <v>66</v>
      </c>
      <c r="C70" s="104" t="s">
        <v>6</v>
      </c>
      <c r="D70" s="246">
        <v>6</v>
      </c>
      <c r="E70" s="170">
        <v>6</v>
      </c>
      <c r="F70" s="170">
        <v>943</v>
      </c>
      <c r="G70" s="170">
        <v>623</v>
      </c>
      <c r="H70" s="170">
        <v>320</v>
      </c>
      <c r="I70" s="170">
        <v>121</v>
      </c>
      <c r="J70" s="247">
        <v>28</v>
      </c>
      <c r="K70" s="203">
        <f t="shared" ref="K70:K78" si="13">SUM(D70:J70)</f>
        <v>2047</v>
      </c>
      <c r="L70" s="246">
        <v>4</v>
      </c>
      <c r="M70" s="170">
        <v>4</v>
      </c>
      <c r="N70" s="170">
        <v>1010</v>
      </c>
      <c r="O70" s="170">
        <v>629</v>
      </c>
      <c r="P70" s="170">
        <v>425</v>
      </c>
      <c r="Q70" s="170">
        <v>279</v>
      </c>
      <c r="R70" s="247">
        <v>126</v>
      </c>
      <c r="S70" s="203">
        <f t="shared" ref="S70:S78" si="14">SUM(L70:R70)</f>
        <v>2477</v>
      </c>
      <c r="T70" s="210">
        <f t="shared" ref="T70:T78" si="15">SUM(D70,L70)</f>
        <v>10</v>
      </c>
      <c r="U70" s="213">
        <f t="shared" ref="U70:U78" si="16">SUM(E70,M70)</f>
        <v>10</v>
      </c>
      <c r="V70" s="213">
        <f t="shared" ref="V70:V78" si="17">SUM(F70,N70)</f>
        <v>1953</v>
      </c>
      <c r="W70" s="213">
        <f t="shared" ref="W70:W78" si="18">SUM(G70,O70)</f>
        <v>1252</v>
      </c>
      <c r="X70" s="213">
        <f t="shared" ref="X70:X78" si="19">SUM(H70,P70)</f>
        <v>745</v>
      </c>
      <c r="Y70" s="213">
        <f t="shared" ref="Y70:Y78" si="20">SUM(I70,Q70)</f>
        <v>400</v>
      </c>
      <c r="Z70" s="214">
        <f t="shared" si="11"/>
        <v>154</v>
      </c>
      <c r="AA70" s="204">
        <f t="shared" si="12"/>
        <v>4524</v>
      </c>
    </row>
    <row r="71" spans="2:27">
      <c r="B71" s="29">
        <v>67</v>
      </c>
      <c r="C71" s="104" t="s">
        <v>7</v>
      </c>
      <c r="D71" s="246">
        <v>9</v>
      </c>
      <c r="E71" s="170">
        <v>15</v>
      </c>
      <c r="F71" s="170">
        <v>327</v>
      </c>
      <c r="G71" s="170">
        <v>236</v>
      </c>
      <c r="H71" s="170">
        <v>126</v>
      </c>
      <c r="I71" s="170">
        <v>54</v>
      </c>
      <c r="J71" s="247">
        <v>15</v>
      </c>
      <c r="K71" s="203">
        <f t="shared" si="13"/>
        <v>782</v>
      </c>
      <c r="L71" s="246">
        <v>11</v>
      </c>
      <c r="M71" s="170">
        <v>26</v>
      </c>
      <c r="N71" s="170">
        <v>371</v>
      </c>
      <c r="O71" s="170">
        <v>296</v>
      </c>
      <c r="P71" s="170">
        <v>249</v>
      </c>
      <c r="Q71" s="170">
        <v>154</v>
      </c>
      <c r="R71" s="247">
        <v>69</v>
      </c>
      <c r="S71" s="203">
        <f t="shared" si="14"/>
        <v>1176</v>
      </c>
      <c r="T71" s="210">
        <f t="shared" si="15"/>
        <v>20</v>
      </c>
      <c r="U71" s="213">
        <f t="shared" si="16"/>
        <v>41</v>
      </c>
      <c r="V71" s="213">
        <f t="shared" si="17"/>
        <v>698</v>
      </c>
      <c r="W71" s="213">
        <f t="shared" si="18"/>
        <v>532</v>
      </c>
      <c r="X71" s="213">
        <f t="shared" si="19"/>
        <v>375</v>
      </c>
      <c r="Y71" s="213">
        <f t="shared" si="20"/>
        <v>208</v>
      </c>
      <c r="Z71" s="214">
        <f t="shared" si="11"/>
        <v>84</v>
      </c>
      <c r="AA71" s="204">
        <f t="shared" si="12"/>
        <v>1958</v>
      </c>
    </row>
    <row r="72" spans="2:27">
      <c r="B72" s="29">
        <v>68</v>
      </c>
      <c r="C72" s="104" t="s">
        <v>53</v>
      </c>
      <c r="D72" s="246">
        <v>8</v>
      </c>
      <c r="E72" s="170">
        <v>22</v>
      </c>
      <c r="F72" s="170">
        <v>389</v>
      </c>
      <c r="G72" s="170">
        <v>315</v>
      </c>
      <c r="H72" s="170">
        <v>179</v>
      </c>
      <c r="I72" s="170">
        <v>61</v>
      </c>
      <c r="J72" s="247">
        <v>17</v>
      </c>
      <c r="K72" s="203">
        <f t="shared" si="13"/>
        <v>991</v>
      </c>
      <c r="L72" s="246">
        <v>6</v>
      </c>
      <c r="M72" s="170">
        <v>16</v>
      </c>
      <c r="N72" s="170">
        <v>540</v>
      </c>
      <c r="O72" s="170">
        <v>488</v>
      </c>
      <c r="P72" s="170">
        <v>325</v>
      </c>
      <c r="Q72" s="170">
        <v>197</v>
      </c>
      <c r="R72" s="247">
        <v>78</v>
      </c>
      <c r="S72" s="203">
        <f t="shared" si="14"/>
        <v>1650</v>
      </c>
      <c r="T72" s="210">
        <f t="shared" si="15"/>
        <v>14</v>
      </c>
      <c r="U72" s="213">
        <f t="shared" si="16"/>
        <v>38</v>
      </c>
      <c r="V72" s="213">
        <f t="shared" si="17"/>
        <v>929</v>
      </c>
      <c r="W72" s="213">
        <f t="shared" si="18"/>
        <v>803</v>
      </c>
      <c r="X72" s="213">
        <f t="shared" si="19"/>
        <v>504</v>
      </c>
      <c r="Y72" s="213">
        <f t="shared" si="20"/>
        <v>258</v>
      </c>
      <c r="Z72" s="214">
        <f t="shared" si="11"/>
        <v>95</v>
      </c>
      <c r="AA72" s="204">
        <f t="shared" si="12"/>
        <v>2641</v>
      </c>
    </row>
    <row r="73" spans="2:27">
      <c r="B73" s="29">
        <v>69</v>
      </c>
      <c r="C73" s="104" t="s">
        <v>54</v>
      </c>
      <c r="D73" s="246">
        <v>13</v>
      </c>
      <c r="E73" s="170">
        <v>21</v>
      </c>
      <c r="F73" s="170">
        <v>1297</v>
      </c>
      <c r="G73" s="170">
        <v>796</v>
      </c>
      <c r="H73" s="170">
        <v>341</v>
      </c>
      <c r="I73" s="170">
        <v>155</v>
      </c>
      <c r="J73" s="247">
        <v>29</v>
      </c>
      <c r="K73" s="203">
        <f t="shared" si="13"/>
        <v>2652</v>
      </c>
      <c r="L73" s="246">
        <v>11</v>
      </c>
      <c r="M73" s="170">
        <v>30</v>
      </c>
      <c r="N73" s="170">
        <v>1359</v>
      </c>
      <c r="O73" s="170">
        <v>896</v>
      </c>
      <c r="P73" s="170">
        <v>626</v>
      </c>
      <c r="Q73" s="170">
        <v>362</v>
      </c>
      <c r="R73" s="247">
        <v>139</v>
      </c>
      <c r="S73" s="203">
        <f t="shared" si="14"/>
        <v>3423</v>
      </c>
      <c r="T73" s="210">
        <f t="shared" si="15"/>
        <v>24</v>
      </c>
      <c r="U73" s="213">
        <f t="shared" si="16"/>
        <v>51</v>
      </c>
      <c r="V73" s="213">
        <f t="shared" si="17"/>
        <v>2656</v>
      </c>
      <c r="W73" s="213">
        <f t="shared" si="18"/>
        <v>1692</v>
      </c>
      <c r="X73" s="213">
        <f t="shared" si="19"/>
        <v>967</v>
      </c>
      <c r="Y73" s="213">
        <f t="shared" si="20"/>
        <v>517</v>
      </c>
      <c r="Z73" s="214">
        <f t="shared" si="11"/>
        <v>168</v>
      </c>
      <c r="AA73" s="204">
        <f t="shared" si="12"/>
        <v>6075</v>
      </c>
    </row>
    <row r="74" spans="2:27">
      <c r="B74" s="29">
        <v>70</v>
      </c>
      <c r="C74" s="104" t="s">
        <v>55</v>
      </c>
      <c r="D74" s="246">
        <v>1</v>
      </c>
      <c r="E74" s="170">
        <v>2</v>
      </c>
      <c r="F74" s="170">
        <v>168</v>
      </c>
      <c r="G74" s="170">
        <v>147</v>
      </c>
      <c r="H74" s="170">
        <v>58</v>
      </c>
      <c r="I74" s="170">
        <v>35</v>
      </c>
      <c r="J74" s="247">
        <v>4</v>
      </c>
      <c r="K74" s="203">
        <f t="shared" si="13"/>
        <v>415</v>
      </c>
      <c r="L74" s="246">
        <v>1</v>
      </c>
      <c r="M74" s="170">
        <v>3</v>
      </c>
      <c r="N74" s="170">
        <v>223</v>
      </c>
      <c r="O74" s="170">
        <v>182</v>
      </c>
      <c r="P74" s="170">
        <v>165</v>
      </c>
      <c r="Q74" s="170">
        <v>66</v>
      </c>
      <c r="R74" s="247">
        <v>26</v>
      </c>
      <c r="S74" s="203">
        <f t="shared" si="14"/>
        <v>666</v>
      </c>
      <c r="T74" s="210">
        <f t="shared" si="15"/>
        <v>2</v>
      </c>
      <c r="U74" s="213">
        <f t="shared" si="16"/>
        <v>5</v>
      </c>
      <c r="V74" s="213">
        <f t="shared" si="17"/>
        <v>391</v>
      </c>
      <c r="W74" s="213">
        <f t="shared" si="18"/>
        <v>329</v>
      </c>
      <c r="X74" s="213">
        <f t="shared" si="19"/>
        <v>223</v>
      </c>
      <c r="Y74" s="213">
        <f t="shared" si="20"/>
        <v>101</v>
      </c>
      <c r="Z74" s="214">
        <f t="shared" si="11"/>
        <v>30</v>
      </c>
      <c r="AA74" s="204">
        <f t="shared" si="12"/>
        <v>1081</v>
      </c>
    </row>
    <row r="75" spans="2:27">
      <c r="B75" s="29">
        <v>71</v>
      </c>
      <c r="C75" s="104" t="s">
        <v>56</v>
      </c>
      <c r="D75" s="246">
        <v>2</v>
      </c>
      <c r="E75" s="170">
        <v>8</v>
      </c>
      <c r="F75" s="170">
        <v>562</v>
      </c>
      <c r="G75" s="170">
        <v>391</v>
      </c>
      <c r="H75" s="170">
        <v>206</v>
      </c>
      <c r="I75" s="170">
        <v>100</v>
      </c>
      <c r="J75" s="247">
        <v>14</v>
      </c>
      <c r="K75" s="203">
        <f t="shared" si="13"/>
        <v>1283</v>
      </c>
      <c r="L75" s="246">
        <v>0</v>
      </c>
      <c r="M75" s="170">
        <v>5</v>
      </c>
      <c r="N75" s="170">
        <v>712</v>
      </c>
      <c r="O75" s="170">
        <v>496</v>
      </c>
      <c r="P75" s="170">
        <v>442</v>
      </c>
      <c r="Q75" s="170">
        <v>214</v>
      </c>
      <c r="R75" s="247">
        <v>89</v>
      </c>
      <c r="S75" s="203">
        <f t="shared" si="14"/>
        <v>1958</v>
      </c>
      <c r="T75" s="210">
        <f t="shared" si="15"/>
        <v>2</v>
      </c>
      <c r="U75" s="213">
        <f t="shared" si="16"/>
        <v>13</v>
      </c>
      <c r="V75" s="213">
        <f t="shared" si="17"/>
        <v>1274</v>
      </c>
      <c r="W75" s="213">
        <f t="shared" si="18"/>
        <v>887</v>
      </c>
      <c r="X75" s="213">
        <f t="shared" si="19"/>
        <v>648</v>
      </c>
      <c r="Y75" s="213">
        <f t="shared" si="20"/>
        <v>314</v>
      </c>
      <c r="Z75" s="214">
        <f t="shared" si="11"/>
        <v>103</v>
      </c>
      <c r="AA75" s="204">
        <f t="shared" si="12"/>
        <v>3241</v>
      </c>
    </row>
    <row r="76" spans="2:27">
      <c r="B76" s="29">
        <v>72</v>
      </c>
      <c r="C76" s="104" t="s">
        <v>32</v>
      </c>
      <c r="D76" s="246">
        <v>0</v>
      </c>
      <c r="E76" s="170">
        <v>9</v>
      </c>
      <c r="F76" s="170">
        <v>369</v>
      </c>
      <c r="G76" s="170">
        <v>252</v>
      </c>
      <c r="H76" s="170">
        <v>127</v>
      </c>
      <c r="I76" s="170">
        <v>57</v>
      </c>
      <c r="J76" s="247">
        <v>7</v>
      </c>
      <c r="K76" s="203">
        <f t="shared" si="13"/>
        <v>821</v>
      </c>
      <c r="L76" s="246">
        <v>0</v>
      </c>
      <c r="M76" s="170">
        <v>4</v>
      </c>
      <c r="N76" s="170">
        <v>414</v>
      </c>
      <c r="O76" s="170">
        <v>310</v>
      </c>
      <c r="P76" s="170">
        <v>254</v>
      </c>
      <c r="Q76" s="170">
        <v>128</v>
      </c>
      <c r="R76" s="247">
        <v>57</v>
      </c>
      <c r="S76" s="203">
        <f t="shared" si="14"/>
        <v>1167</v>
      </c>
      <c r="T76" s="210">
        <f t="shared" si="15"/>
        <v>0</v>
      </c>
      <c r="U76" s="213">
        <f t="shared" si="16"/>
        <v>13</v>
      </c>
      <c r="V76" s="213">
        <f t="shared" si="17"/>
        <v>783</v>
      </c>
      <c r="W76" s="213">
        <f t="shared" si="18"/>
        <v>562</v>
      </c>
      <c r="X76" s="213">
        <f t="shared" si="19"/>
        <v>381</v>
      </c>
      <c r="Y76" s="213">
        <f t="shared" si="20"/>
        <v>185</v>
      </c>
      <c r="Z76" s="214">
        <f t="shared" si="11"/>
        <v>64</v>
      </c>
      <c r="AA76" s="204">
        <f t="shared" si="12"/>
        <v>1988</v>
      </c>
    </row>
    <row r="77" spans="2:27">
      <c r="B77" s="29">
        <v>73</v>
      </c>
      <c r="C77" s="104" t="s">
        <v>33</v>
      </c>
      <c r="D77" s="246">
        <v>0</v>
      </c>
      <c r="E77" s="170">
        <v>3</v>
      </c>
      <c r="F77" s="170">
        <v>473</v>
      </c>
      <c r="G77" s="170">
        <v>363</v>
      </c>
      <c r="H77" s="170">
        <v>224</v>
      </c>
      <c r="I77" s="170">
        <v>57</v>
      </c>
      <c r="J77" s="247">
        <v>20</v>
      </c>
      <c r="K77" s="203">
        <f t="shared" si="13"/>
        <v>1140</v>
      </c>
      <c r="L77" s="246">
        <v>0</v>
      </c>
      <c r="M77" s="170">
        <v>3</v>
      </c>
      <c r="N77" s="170">
        <v>543</v>
      </c>
      <c r="O77" s="170">
        <v>441</v>
      </c>
      <c r="P77" s="170">
        <v>347</v>
      </c>
      <c r="Q77" s="170">
        <v>179</v>
      </c>
      <c r="R77" s="247">
        <v>71</v>
      </c>
      <c r="S77" s="203">
        <f t="shared" si="14"/>
        <v>1584</v>
      </c>
      <c r="T77" s="210">
        <f t="shared" si="15"/>
        <v>0</v>
      </c>
      <c r="U77" s="213">
        <f t="shared" si="16"/>
        <v>6</v>
      </c>
      <c r="V77" s="213">
        <f t="shared" si="17"/>
        <v>1016</v>
      </c>
      <c r="W77" s="213">
        <f t="shared" si="18"/>
        <v>804</v>
      </c>
      <c r="X77" s="213">
        <f t="shared" si="19"/>
        <v>571</v>
      </c>
      <c r="Y77" s="213">
        <f t="shared" si="20"/>
        <v>236</v>
      </c>
      <c r="Z77" s="214">
        <f t="shared" si="11"/>
        <v>91</v>
      </c>
      <c r="AA77" s="204">
        <f t="shared" si="12"/>
        <v>2724</v>
      </c>
    </row>
    <row r="78" spans="2:27" ht="14.25" thickBot="1">
      <c r="B78" s="29">
        <v>74</v>
      </c>
      <c r="C78" s="104" t="s">
        <v>34</v>
      </c>
      <c r="D78" s="248">
        <v>1</v>
      </c>
      <c r="E78" s="249">
        <v>1</v>
      </c>
      <c r="F78" s="249">
        <v>266</v>
      </c>
      <c r="G78" s="249">
        <v>146</v>
      </c>
      <c r="H78" s="249">
        <v>84</v>
      </c>
      <c r="I78" s="249">
        <v>31</v>
      </c>
      <c r="J78" s="250">
        <v>9</v>
      </c>
      <c r="K78" s="203">
        <f t="shared" si="13"/>
        <v>538</v>
      </c>
      <c r="L78" s="248">
        <v>1</v>
      </c>
      <c r="M78" s="249">
        <v>2</v>
      </c>
      <c r="N78" s="249">
        <v>254</v>
      </c>
      <c r="O78" s="249">
        <v>189</v>
      </c>
      <c r="P78" s="249">
        <v>141</v>
      </c>
      <c r="Q78" s="249">
        <v>78</v>
      </c>
      <c r="R78" s="250">
        <v>38</v>
      </c>
      <c r="S78" s="203">
        <f t="shared" si="14"/>
        <v>703</v>
      </c>
      <c r="T78" s="210">
        <f t="shared" si="15"/>
        <v>2</v>
      </c>
      <c r="U78" s="213">
        <f t="shared" si="16"/>
        <v>3</v>
      </c>
      <c r="V78" s="213">
        <f t="shared" si="17"/>
        <v>520</v>
      </c>
      <c r="W78" s="213">
        <f t="shared" si="18"/>
        <v>335</v>
      </c>
      <c r="X78" s="213">
        <f t="shared" si="19"/>
        <v>225</v>
      </c>
      <c r="Y78" s="213">
        <f t="shared" si="20"/>
        <v>109</v>
      </c>
      <c r="Z78" s="214">
        <f t="shared" si="11"/>
        <v>47</v>
      </c>
      <c r="AA78" s="204">
        <f t="shared" si="12"/>
        <v>1241</v>
      </c>
    </row>
    <row r="79" spans="2:27" ht="14.25" thickTop="1">
      <c r="B79" s="264" t="s">
        <v>0</v>
      </c>
      <c r="C79" s="265"/>
      <c r="D79" s="215">
        <f>地区別_被保険者数!D13</f>
        <v>1779</v>
      </c>
      <c r="E79" s="158">
        <f>地区別_被保険者数!E13</f>
        <v>4477</v>
      </c>
      <c r="F79" s="158">
        <f>地区別_被保険者数!F13</f>
        <v>201539</v>
      </c>
      <c r="G79" s="158">
        <f>地区別_被保険者数!G13</f>
        <v>151748</v>
      </c>
      <c r="H79" s="158">
        <f>地区別_被保険者数!H13</f>
        <v>82753</v>
      </c>
      <c r="I79" s="158">
        <f>地区別_被保険者数!I13</f>
        <v>27673</v>
      </c>
      <c r="J79" s="216">
        <f>地区別_被保険者数!J13</f>
        <v>6137</v>
      </c>
      <c r="K79" s="209">
        <f>地区別_被保険者数!K13</f>
        <v>476106</v>
      </c>
      <c r="L79" s="205">
        <f>地区別_被保険者数!L13</f>
        <v>1172</v>
      </c>
      <c r="M79" s="206">
        <f>地区別_被保険者数!M13</f>
        <v>3396</v>
      </c>
      <c r="N79" s="206">
        <f>地区別_被保険者数!N13</f>
        <v>260469</v>
      </c>
      <c r="O79" s="206">
        <f>地区別_被保険者数!O13</f>
        <v>211620</v>
      </c>
      <c r="P79" s="206">
        <f>地区別_被保険者数!P13</f>
        <v>146248</v>
      </c>
      <c r="Q79" s="206">
        <f>地区別_被保険者数!Q13</f>
        <v>72063</v>
      </c>
      <c r="R79" s="207">
        <f>地区別_被保険者数!R13</f>
        <v>27296</v>
      </c>
      <c r="S79" s="209">
        <f>地区別_被保険者数!S13</f>
        <v>722264</v>
      </c>
      <c r="T79" s="205">
        <f>地区別_被保険者数!T13</f>
        <v>2951</v>
      </c>
      <c r="U79" s="206">
        <f>地区別_被保険者数!U13</f>
        <v>7873</v>
      </c>
      <c r="V79" s="206">
        <f>地区別_被保険者数!V13</f>
        <v>462008</v>
      </c>
      <c r="W79" s="206">
        <f>地区別_被保険者数!W13</f>
        <v>363368</v>
      </c>
      <c r="X79" s="206">
        <f>地区別_被保険者数!X13</f>
        <v>229001</v>
      </c>
      <c r="Y79" s="206">
        <f>地区別_被保険者数!Y13</f>
        <v>99736</v>
      </c>
      <c r="Z79" s="217">
        <f>地区別_被保険者数!Z13</f>
        <v>33433</v>
      </c>
      <c r="AA79" s="217">
        <f>地区別_被保険者数!AA13</f>
        <v>1198370</v>
      </c>
    </row>
  </sheetData>
  <mergeCells count="6">
    <mergeCell ref="T3:AA3"/>
    <mergeCell ref="B79:C79"/>
    <mergeCell ref="D3:K3"/>
    <mergeCell ref="C3:C4"/>
    <mergeCell ref="B3:B4"/>
    <mergeCell ref="L3:S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84"/>
  <sheetViews>
    <sheetView showGridLines="0" zoomScaleNormal="100" zoomScaleSheetLayoutView="75" workbookViewId="0"/>
  </sheetViews>
  <sheetFormatPr defaultColWidth="9" defaultRowHeight="13.5"/>
  <cols>
    <col min="1" max="1" width="4.625" style="32" customWidth="1"/>
    <col min="2" max="2" width="2.125" style="32" customWidth="1"/>
    <col min="3" max="3" width="8.375" style="32" customWidth="1"/>
    <col min="4" max="4" width="11.625" style="32" customWidth="1"/>
    <col min="5" max="5" width="5.5" style="32" bestFit="1" customWidth="1"/>
    <col min="6" max="6" width="11.625" style="32" customWidth="1"/>
    <col min="7" max="7" width="5.5" style="32" customWidth="1"/>
    <col min="8" max="16" width="8.875" style="32" customWidth="1"/>
    <col min="17" max="17" width="2" style="1" customWidth="1"/>
    <col min="18" max="16384" width="9" style="1"/>
  </cols>
  <sheetData>
    <row r="1" spans="1:16">
      <c r="A1" s="32" t="s">
        <v>190</v>
      </c>
    </row>
    <row r="2" spans="1:16">
      <c r="A2" s="32" t="s">
        <v>180</v>
      </c>
    </row>
    <row r="4" spans="1:16" ht="13.5" customHeight="1">
      <c r="B4" s="117"/>
      <c r="C4" s="118"/>
      <c r="D4" s="118"/>
      <c r="E4" s="118"/>
      <c r="F4" s="118"/>
      <c r="G4" s="119"/>
    </row>
    <row r="5" spans="1:16" ht="13.5" customHeight="1">
      <c r="B5" s="120"/>
      <c r="C5" s="121"/>
      <c r="D5" s="131">
        <v>55560</v>
      </c>
      <c r="E5" s="110" t="s">
        <v>206</v>
      </c>
      <c r="F5" s="131">
        <v>69200</v>
      </c>
      <c r="G5" s="122" t="s">
        <v>207</v>
      </c>
    </row>
    <row r="6" spans="1:16">
      <c r="B6" s="120"/>
      <c r="D6" s="131"/>
      <c r="E6" s="110"/>
      <c r="F6" s="131"/>
      <c r="G6" s="122"/>
    </row>
    <row r="7" spans="1:16">
      <c r="B7" s="120"/>
      <c r="C7" s="123"/>
      <c r="D7" s="131">
        <v>41920</v>
      </c>
      <c r="E7" s="110" t="s">
        <v>206</v>
      </c>
      <c r="F7" s="131">
        <v>55560</v>
      </c>
      <c r="G7" s="122" t="s">
        <v>208</v>
      </c>
    </row>
    <row r="8" spans="1:16">
      <c r="B8" s="120"/>
      <c r="D8" s="131"/>
      <c r="E8" s="110"/>
      <c r="F8" s="131"/>
      <c r="G8" s="122"/>
    </row>
    <row r="9" spans="1:16">
      <c r="B9" s="120"/>
      <c r="C9" s="124"/>
      <c r="D9" s="131">
        <v>28280</v>
      </c>
      <c r="E9" s="110" t="s">
        <v>206</v>
      </c>
      <c r="F9" s="131">
        <v>41920</v>
      </c>
      <c r="G9" s="122" t="s">
        <v>208</v>
      </c>
    </row>
    <row r="10" spans="1:16">
      <c r="B10" s="120"/>
      <c r="D10" s="131"/>
      <c r="E10" s="110"/>
      <c r="F10" s="131"/>
      <c r="G10" s="122"/>
    </row>
    <row r="11" spans="1:16">
      <c r="B11" s="120"/>
      <c r="C11" s="125"/>
      <c r="D11" s="131">
        <v>14640</v>
      </c>
      <c r="E11" s="110" t="s">
        <v>206</v>
      </c>
      <c r="F11" s="131">
        <v>28280</v>
      </c>
      <c r="G11" s="122" t="s">
        <v>208</v>
      </c>
    </row>
    <row r="12" spans="1:16">
      <c r="B12" s="120"/>
      <c r="D12" s="131"/>
      <c r="E12" s="110"/>
      <c r="F12" s="131"/>
      <c r="G12" s="122"/>
    </row>
    <row r="13" spans="1:16">
      <c r="B13" s="120"/>
      <c r="C13" s="126"/>
      <c r="D13" s="131">
        <v>1000</v>
      </c>
      <c r="E13" s="110" t="s">
        <v>206</v>
      </c>
      <c r="F13" s="131">
        <v>14640</v>
      </c>
      <c r="G13" s="122" t="s">
        <v>208</v>
      </c>
    </row>
    <row r="14" spans="1:16">
      <c r="B14" s="127"/>
      <c r="C14" s="128"/>
      <c r="D14" s="128"/>
      <c r="E14" s="128"/>
      <c r="F14" s="128"/>
      <c r="G14" s="129"/>
    </row>
    <row r="16" spans="1:16"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9"/>
    </row>
    <row r="17" spans="2:16">
      <c r="B17" s="120"/>
      <c r="P17" s="130"/>
    </row>
    <row r="18" spans="2:16">
      <c r="B18" s="120"/>
      <c r="P18" s="130"/>
    </row>
    <row r="19" spans="2:16">
      <c r="B19" s="120"/>
      <c r="P19" s="130"/>
    </row>
    <row r="20" spans="2:16">
      <c r="B20" s="120"/>
      <c r="P20" s="130"/>
    </row>
    <row r="21" spans="2:16">
      <c r="B21" s="120"/>
      <c r="P21" s="130"/>
    </row>
    <row r="22" spans="2:16">
      <c r="B22" s="120"/>
      <c r="P22" s="130"/>
    </row>
    <row r="23" spans="2:16">
      <c r="B23" s="120"/>
      <c r="P23" s="130"/>
    </row>
    <row r="24" spans="2:16">
      <c r="B24" s="120"/>
      <c r="P24" s="130"/>
    </row>
    <row r="25" spans="2:16">
      <c r="B25" s="120"/>
      <c r="P25" s="130"/>
    </row>
    <row r="26" spans="2:16">
      <c r="B26" s="120"/>
      <c r="P26" s="130"/>
    </row>
    <row r="27" spans="2:16">
      <c r="B27" s="120"/>
      <c r="P27" s="130"/>
    </row>
    <row r="28" spans="2:16">
      <c r="B28" s="120"/>
      <c r="P28" s="130"/>
    </row>
    <row r="29" spans="2:16">
      <c r="B29" s="120"/>
      <c r="P29" s="130"/>
    </row>
    <row r="30" spans="2:16">
      <c r="B30" s="120"/>
      <c r="P30" s="130"/>
    </row>
    <row r="31" spans="2:16">
      <c r="B31" s="120"/>
      <c r="P31" s="130"/>
    </row>
    <row r="32" spans="2:16">
      <c r="B32" s="120"/>
      <c r="P32" s="130"/>
    </row>
    <row r="33" spans="2:16">
      <c r="B33" s="120"/>
      <c r="P33" s="130"/>
    </row>
    <row r="34" spans="2:16">
      <c r="B34" s="120"/>
      <c r="P34" s="130"/>
    </row>
    <row r="35" spans="2:16">
      <c r="B35" s="120"/>
      <c r="P35" s="130"/>
    </row>
    <row r="36" spans="2:16">
      <c r="B36" s="120"/>
      <c r="P36" s="130"/>
    </row>
    <row r="37" spans="2:16">
      <c r="B37" s="120"/>
      <c r="P37" s="130"/>
    </row>
    <row r="38" spans="2:16">
      <c r="B38" s="120"/>
      <c r="P38" s="130"/>
    </row>
    <row r="39" spans="2:16">
      <c r="B39" s="120"/>
      <c r="P39" s="130"/>
    </row>
    <row r="40" spans="2:16">
      <c r="B40" s="120"/>
      <c r="P40" s="130"/>
    </row>
    <row r="41" spans="2:16">
      <c r="B41" s="120"/>
      <c r="P41" s="130"/>
    </row>
    <row r="42" spans="2:16">
      <c r="B42" s="120"/>
      <c r="P42" s="130"/>
    </row>
    <row r="43" spans="2:16">
      <c r="B43" s="120"/>
      <c r="P43" s="130"/>
    </row>
    <row r="44" spans="2:16">
      <c r="B44" s="120"/>
      <c r="P44" s="130"/>
    </row>
    <row r="45" spans="2:16">
      <c r="B45" s="120"/>
      <c r="P45" s="130"/>
    </row>
    <row r="46" spans="2:16">
      <c r="B46" s="120"/>
      <c r="P46" s="130"/>
    </row>
    <row r="47" spans="2:16">
      <c r="B47" s="120"/>
      <c r="P47" s="130"/>
    </row>
    <row r="48" spans="2:16">
      <c r="B48" s="120"/>
      <c r="P48" s="130"/>
    </row>
    <row r="49" spans="2:16">
      <c r="B49" s="120"/>
      <c r="P49" s="130"/>
    </row>
    <row r="50" spans="2:16">
      <c r="B50" s="120"/>
      <c r="P50" s="130"/>
    </row>
    <row r="51" spans="2:16">
      <c r="B51" s="120"/>
      <c r="P51" s="130"/>
    </row>
    <row r="52" spans="2:16">
      <c r="B52" s="120"/>
      <c r="P52" s="130"/>
    </row>
    <row r="53" spans="2:16">
      <c r="B53" s="120"/>
      <c r="P53" s="130"/>
    </row>
    <row r="54" spans="2:16">
      <c r="B54" s="120"/>
      <c r="P54" s="130"/>
    </row>
    <row r="55" spans="2:16">
      <c r="B55" s="120"/>
      <c r="P55" s="130"/>
    </row>
    <row r="56" spans="2:16">
      <c r="B56" s="120"/>
      <c r="P56" s="130"/>
    </row>
    <row r="57" spans="2:16">
      <c r="B57" s="120"/>
      <c r="P57" s="130"/>
    </row>
    <row r="58" spans="2:16">
      <c r="B58" s="120"/>
      <c r="P58" s="130"/>
    </row>
    <row r="59" spans="2:16">
      <c r="B59" s="120"/>
      <c r="P59" s="130"/>
    </row>
    <row r="60" spans="2:16">
      <c r="B60" s="120"/>
      <c r="P60" s="130"/>
    </row>
    <row r="61" spans="2:16">
      <c r="B61" s="120"/>
      <c r="P61" s="130"/>
    </row>
    <row r="62" spans="2:16">
      <c r="B62" s="120"/>
      <c r="P62" s="130"/>
    </row>
    <row r="63" spans="2:16">
      <c r="B63" s="120"/>
      <c r="P63" s="130"/>
    </row>
    <row r="64" spans="2:16">
      <c r="B64" s="120"/>
      <c r="P64" s="130"/>
    </row>
    <row r="65" spans="2:16">
      <c r="B65" s="120"/>
      <c r="P65" s="130"/>
    </row>
    <row r="66" spans="2:16">
      <c r="B66" s="120"/>
      <c r="P66" s="130"/>
    </row>
    <row r="67" spans="2:16">
      <c r="B67" s="120"/>
      <c r="P67" s="130"/>
    </row>
    <row r="68" spans="2:16">
      <c r="B68" s="120"/>
      <c r="P68" s="130"/>
    </row>
    <row r="69" spans="2:16">
      <c r="B69" s="120"/>
      <c r="P69" s="130"/>
    </row>
    <row r="70" spans="2:16">
      <c r="B70" s="120"/>
      <c r="P70" s="130"/>
    </row>
    <row r="71" spans="2:16">
      <c r="B71" s="120"/>
      <c r="P71" s="130"/>
    </row>
    <row r="72" spans="2:16">
      <c r="B72" s="120"/>
      <c r="P72" s="130"/>
    </row>
    <row r="73" spans="2:16">
      <c r="B73" s="120"/>
      <c r="P73" s="130"/>
    </row>
    <row r="74" spans="2:16">
      <c r="B74" s="120"/>
      <c r="P74" s="130"/>
    </row>
    <row r="75" spans="2:16">
      <c r="B75" s="120"/>
      <c r="P75" s="130"/>
    </row>
    <row r="76" spans="2:16">
      <c r="B76" s="120"/>
      <c r="P76" s="130"/>
    </row>
    <row r="77" spans="2:16">
      <c r="B77" s="120"/>
      <c r="P77" s="130"/>
    </row>
    <row r="78" spans="2:16">
      <c r="B78" s="120"/>
      <c r="P78" s="130"/>
    </row>
    <row r="79" spans="2:16">
      <c r="B79" s="120"/>
      <c r="P79" s="130"/>
    </row>
    <row r="80" spans="2:16">
      <c r="B80" s="120"/>
      <c r="P80" s="130"/>
    </row>
    <row r="81" spans="2:16">
      <c r="B81" s="120"/>
      <c r="P81" s="130"/>
    </row>
    <row r="82" spans="2:16">
      <c r="B82" s="120"/>
      <c r="P82" s="130"/>
    </row>
    <row r="83" spans="2:16">
      <c r="B83" s="120"/>
      <c r="P83" s="130"/>
    </row>
    <row r="84" spans="2:16">
      <c r="B84" s="127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9"/>
    </row>
  </sheetData>
  <phoneticPr fontId="3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1.基礎統計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2E4AC-72CB-4A83-BAB3-0DDBECF11004}">
  <dimension ref="A1:K55"/>
  <sheetViews>
    <sheetView showGridLines="0" zoomScaleNormal="100" zoomScaleSheetLayoutView="70" workbookViewId="0"/>
  </sheetViews>
  <sheetFormatPr defaultColWidth="9" defaultRowHeight="13.5"/>
  <cols>
    <col min="1" max="1" width="4.625" style="1" customWidth="1"/>
    <col min="2" max="2" width="3.875" style="1" customWidth="1"/>
    <col min="3" max="3" width="17.5" style="1" customWidth="1"/>
    <col min="4" max="7" width="13" style="1" customWidth="1"/>
    <col min="8" max="8" width="12" style="1" customWidth="1"/>
    <col min="9" max="16384" width="9" style="1"/>
  </cols>
  <sheetData>
    <row r="1" spans="1:9" ht="13.5" customHeight="1">
      <c r="A1" s="3" t="s">
        <v>155</v>
      </c>
    </row>
    <row r="2" spans="1:9" ht="19.5" customHeight="1">
      <c r="A2" s="1" t="s">
        <v>154</v>
      </c>
      <c r="C2" s="3"/>
      <c r="D2" s="3"/>
      <c r="E2" s="3"/>
      <c r="F2" s="52"/>
      <c r="G2" s="53"/>
      <c r="H2" s="3"/>
    </row>
    <row r="3" spans="1:9" ht="42.75" customHeight="1">
      <c r="B3" s="261" t="s">
        <v>78</v>
      </c>
      <c r="C3" s="262"/>
      <c r="D3" s="33" t="s">
        <v>156</v>
      </c>
      <c r="E3" s="243" t="s">
        <v>79</v>
      </c>
      <c r="F3" s="67" t="s">
        <v>80</v>
      </c>
      <c r="G3" s="54"/>
      <c r="H3" s="3"/>
    </row>
    <row r="4" spans="1:9" ht="21.75" customHeight="1">
      <c r="B4" s="55" t="s">
        <v>157</v>
      </c>
      <c r="C4" s="56"/>
      <c r="D4" s="245">
        <v>0.219</v>
      </c>
      <c r="E4" s="81">
        <v>0.20499999999999999</v>
      </c>
      <c r="F4" s="81">
        <v>0.19900000000000001</v>
      </c>
      <c r="G4" s="57"/>
      <c r="H4" s="57"/>
      <c r="I4" s="57"/>
    </row>
    <row r="5" spans="1:9" ht="21.75" customHeight="1">
      <c r="B5" s="79" t="s">
        <v>81</v>
      </c>
      <c r="C5" s="58"/>
      <c r="D5" s="82">
        <v>364246</v>
      </c>
      <c r="E5" s="159">
        <v>1445467</v>
      </c>
      <c r="F5" s="159">
        <v>6750178</v>
      </c>
      <c r="G5" s="57"/>
      <c r="H5" s="57"/>
      <c r="I5" s="57"/>
    </row>
    <row r="6" spans="1:9" ht="21.75" customHeight="1">
      <c r="B6" s="59" t="s">
        <v>200</v>
      </c>
      <c r="C6" s="60"/>
      <c r="D6" s="56"/>
      <c r="E6" s="56"/>
      <c r="F6" s="61"/>
      <c r="G6" s="57"/>
      <c r="H6" s="57"/>
      <c r="I6" s="57"/>
    </row>
    <row r="7" spans="1:9" ht="21.75" customHeight="1">
      <c r="B7" s="62"/>
      <c r="C7" s="61" t="s">
        <v>82</v>
      </c>
      <c r="D7" s="82">
        <v>51548</v>
      </c>
      <c r="E7" s="159">
        <v>54187</v>
      </c>
      <c r="F7" s="159">
        <v>61864</v>
      </c>
      <c r="G7" s="57"/>
      <c r="H7" s="57"/>
      <c r="I7" s="57"/>
    </row>
    <row r="8" spans="1:9" ht="21.75" customHeight="1">
      <c r="B8" s="62"/>
      <c r="C8" s="61" t="s">
        <v>83</v>
      </c>
      <c r="D8" s="82">
        <v>8790</v>
      </c>
      <c r="E8" s="160">
        <v>10085</v>
      </c>
      <c r="F8" s="159">
        <v>9693</v>
      </c>
      <c r="G8" s="57"/>
      <c r="H8" s="57"/>
      <c r="I8" s="57"/>
    </row>
    <row r="9" spans="1:9" ht="21.75" customHeight="1">
      <c r="B9" s="62"/>
      <c r="C9" s="61" t="s">
        <v>84</v>
      </c>
      <c r="D9" s="82">
        <v>11894</v>
      </c>
      <c r="E9" s="160">
        <v>12629</v>
      </c>
      <c r="F9" s="159">
        <v>13028</v>
      </c>
      <c r="G9" s="57"/>
      <c r="H9" s="57"/>
      <c r="I9" s="57"/>
    </row>
    <row r="10" spans="1:9" ht="21.75" customHeight="1">
      <c r="B10" s="62"/>
      <c r="C10" s="61" t="s">
        <v>85</v>
      </c>
      <c r="D10" s="82">
        <v>32578</v>
      </c>
      <c r="E10" s="160">
        <v>34001</v>
      </c>
      <c r="F10" s="159">
        <v>38474</v>
      </c>
      <c r="G10" s="57"/>
      <c r="H10" s="57"/>
      <c r="I10" s="57"/>
    </row>
    <row r="11" spans="1:9" ht="21.75" customHeight="1">
      <c r="B11" s="62"/>
      <c r="C11" s="61" t="s">
        <v>86</v>
      </c>
      <c r="D11" s="82">
        <v>39252</v>
      </c>
      <c r="E11" s="160">
        <v>40863</v>
      </c>
      <c r="F11" s="159">
        <v>47537</v>
      </c>
      <c r="G11" s="57"/>
      <c r="H11" s="57"/>
      <c r="I11" s="57"/>
    </row>
    <row r="12" spans="1:9" ht="21.75" customHeight="1">
      <c r="B12" s="62"/>
      <c r="C12" s="61" t="s">
        <v>87</v>
      </c>
      <c r="D12" s="82">
        <v>65290</v>
      </c>
      <c r="E12" s="160">
        <v>68092</v>
      </c>
      <c r="F12" s="159">
        <v>81179</v>
      </c>
      <c r="G12" s="57"/>
      <c r="H12" s="57"/>
      <c r="I12" s="57"/>
    </row>
    <row r="13" spans="1:9" ht="21.75" customHeight="1">
      <c r="B13" s="62"/>
      <c r="C13" s="61" t="s">
        <v>88</v>
      </c>
      <c r="D13" s="82">
        <v>85831</v>
      </c>
      <c r="E13" s="160">
        <v>89249</v>
      </c>
      <c r="F13" s="159">
        <v>108110</v>
      </c>
      <c r="G13" s="57"/>
      <c r="H13" s="57"/>
      <c r="I13" s="57"/>
    </row>
    <row r="14" spans="1:9" ht="21.75" customHeight="1">
      <c r="B14" s="63"/>
      <c r="C14" s="61" t="s">
        <v>89</v>
      </c>
      <c r="D14" s="82">
        <v>93245</v>
      </c>
      <c r="E14" s="160">
        <v>96712</v>
      </c>
      <c r="F14" s="159">
        <v>119679</v>
      </c>
      <c r="G14" s="57"/>
      <c r="H14" s="57"/>
      <c r="I14" s="57"/>
    </row>
    <row r="15" spans="1:9" ht="13.5" customHeight="1">
      <c r="B15" s="69" t="s">
        <v>217</v>
      </c>
      <c r="C15" s="3"/>
      <c r="D15" s="3"/>
      <c r="E15" s="3"/>
      <c r="F15" s="3"/>
      <c r="G15" s="64"/>
      <c r="H15" s="3"/>
    </row>
    <row r="16" spans="1:9" ht="13.5" customHeight="1">
      <c r="B16" s="69"/>
      <c r="C16" s="3"/>
      <c r="D16" s="3"/>
      <c r="E16" s="3"/>
      <c r="F16" s="3"/>
      <c r="G16" s="64"/>
      <c r="H16" s="3"/>
    </row>
    <row r="17" spans="1:11">
      <c r="A17" s="3" t="s">
        <v>155</v>
      </c>
    </row>
    <row r="18" spans="1:11" ht="19.5" customHeight="1">
      <c r="A18" s="1" t="s">
        <v>154</v>
      </c>
      <c r="C18" s="3"/>
      <c r="D18" s="3"/>
      <c r="E18" s="3"/>
      <c r="F18" s="52"/>
      <c r="G18" s="53"/>
      <c r="H18" s="3"/>
      <c r="K18" s="1" t="s">
        <v>229</v>
      </c>
    </row>
    <row r="19" spans="1:11" ht="13.5" customHeight="1">
      <c r="B19" s="3"/>
      <c r="C19" s="3"/>
      <c r="D19" s="3"/>
      <c r="E19" s="3"/>
      <c r="F19" s="3"/>
      <c r="G19" s="3"/>
      <c r="H19" s="3"/>
      <c r="K19" s="1" t="s">
        <v>219</v>
      </c>
    </row>
    <row r="20" spans="1:11" ht="13.5" customHeight="1">
      <c r="B20" s="3"/>
      <c r="C20" s="3"/>
      <c r="D20" s="3"/>
      <c r="E20" s="3"/>
      <c r="F20" s="3"/>
      <c r="G20" s="3"/>
      <c r="H20" s="3"/>
    </row>
    <row r="21" spans="1:11" ht="13.5" customHeight="1">
      <c r="B21" s="3"/>
      <c r="C21" s="3"/>
      <c r="D21" s="3"/>
      <c r="E21" s="3"/>
      <c r="F21" s="3"/>
      <c r="G21" s="3"/>
      <c r="H21" s="3"/>
    </row>
    <row r="22" spans="1:11" ht="13.5" customHeight="1">
      <c r="B22" s="3"/>
      <c r="C22" s="3"/>
      <c r="D22" s="3"/>
      <c r="E22" s="3"/>
      <c r="F22" s="3"/>
      <c r="G22" s="3"/>
      <c r="H22" s="3"/>
    </row>
    <row r="23" spans="1:11" ht="13.5" customHeight="1">
      <c r="B23" s="3"/>
      <c r="C23" s="3"/>
      <c r="D23" s="3"/>
      <c r="E23" s="3"/>
      <c r="F23" s="3"/>
      <c r="G23" s="3"/>
      <c r="H23" s="3"/>
    </row>
    <row r="24" spans="1:11" ht="13.5" customHeight="1">
      <c r="B24" s="3"/>
      <c r="C24" s="3"/>
      <c r="D24" s="3"/>
      <c r="E24" s="3"/>
      <c r="F24" s="3"/>
      <c r="G24" s="3"/>
      <c r="H24" s="3"/>
    </row>
    <row r="25" spans="1:11" ht="13.5" customHeight="1">
      <c r="B25" s="3"/>
      <c r="C25" s="3"/>
      <c r="D25" s="3"/>
      <c r="E25" s="3"/>
      <c r="F25" s="3"/>
      <c r="G25" s="3"/>
      <c r="H25" s="3"/>
    </row>
    <row r="26" spans="1:11" ht="13.5" customHeight="1">
      <c r="B26" s="3"/>
      <c r="C26" s="3"/>
      <c r="D26" s="3"/>
      <c r="E26" s="3"/>
      <c r="F26" s="3"/>
      <c r="G26" s="3"/>
      <c r="H26" s="3"/>
    </row>
    <row r="27" spans="1:11" ht="13.5" customHeight="1">
      <c r="B27" s="3"/>
      <c r="C27" s="3"/>
      <c r="D27" s="3"/>
      <c r="E27" s="3"/>
      <c r="F27" s="3"/>
      <c r="G27" s="3"/>
      <c r="H27" s="3"/>
    </row>
    <row r="28" spans="1:11" ht="13.5" customHeight="1">
      <c r="B28" s="3"/>
      <c r="C28" s="3"/>
      <c r="D28" s="3"/>
      <c r="E28" s="3"/>
      <c r="F28" s="3"/>
      <c r="G28" s="3"/>
      <c r="H28" s="3"/>
    </row>
    <row r="49" spans="2:2">
      <c r="B49" s="69" t="s">
        <v>217</v>
      </c>
    </row>
    <row r="55" spans="2:2">
      <c r="B55" s="68"/>
    </row>
  </sheetData>
  <mergeCells count="1">
    <mergeCell ref="B3:C3"/>
  </mergeCells>
  <phoneticPr fontId="3"/>
  <pageMargins left="0.70866141732283472" right="0.19685039370078741" top="0.59055118110236227" bottom="0.59055118110236227" header="0.31496062992125984" footer="0.31496062992125984"/>
  <pageSetup paperSize="9" scale="88" orientation="portrait" r:id="rId1"/>
  <headerFooter>
    <oddHeader>&amp;R&amp;"ＭＳ 明朝,標準"&amp;12 1.基礎統計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FA6C-2E85-4304-B0E3-B94FECDA5530}">
  <dimension ref="A1:M18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12.25" style="1" customWidth="1"/>
    <col min="4" max="4" width="11.375" style="1" customWidth="1"/>
    <col min="5" max="12" width="9.625" style="1" customWidth="1"/>
    <col min="13" max="13" width="10" style="1" bestFit="1" customWidth="1"/>
    <col min="14" max="16384" width="9" style="1"/>
  </cols>
  <sheetData>
    <row r="1" spans="1:13" ht="13.5" customHeight="1">
      <c r="A1" s="3" t="s">
        <v>155</v>
      </c>
    </row>
    <row r="2" spans="1:13" ht="16.5" customHeight="1">
      <c r="A2" s="2" t="s">
        <v>118</v>
      </c>
    </row>
    <row r="3" spans="1:13" ht="16.5" customHeight="1">
      <c r="B3" s="266"/>
      <c r="C3" s="270" t="s">
        <v>116</v>
      </c>
      <c r="D3" s="270" t="s">
        <v>191</v>
      </c>
      <c r="E3" s="272" t="s">
        <v>81</v>
      </c>
      <c r="F3" s="261" t="s">
        <v>102</v>
      </c>
      <c r="G3" s="262"/>
      <c r="H3" s="262"/>
      <c r="I3" s="262"/>
      <c r="J3" s="262"/>
      <c r="K3" s="262"/>
      <c r="L3" s="262"/>
      <c r="M3" s="263"/>
    </row>
    <row r="4" spans="1:13">
      <c r="B4" s="267"/>
      <c r="C4" s="271"/>
      <c r="D4" s="271"/>
      <c r="E4" s="273"/>
      <c r="F4" s="243" t="s">
        <v>82</v>
      </c>
      <c r="G4" s="243" t="s">
        <v>103</v>
      </c>
      <c r="H4" s="243" t="s">
        <v>104</v>
      </c>
      <c r="I4" s="243" t="s">
        <v>105</v>
      </c>
      <c r="J4" s="243" t="s">
        <v>106</v>
      </c>
      <c r="K4" s="243" t="s">
        <v>107</v>
      </c>
      <c r="L4" s="242" t="s">
        <v>108</v>
      </c>
      <c r="M4" s="242" t="s">
        <v>148</v>
      </c>
    </row>
    <row r="5" spans="1:13">
      <c r="B5" s="76">
        <v>1</v>
      </c>
      <c r="C5" s="11" t="s">
        <v>1</v>
      </c>
      <c r="D5" s="165">
        <v>0.214</v>
      </c>
      <c r="E5" s="218">
        <v>56630</v>
      </c>
      <c r="F5" s="219">
        <v>51036</v>
      </c>
      <c r="G5" s="159">
        <v>9378</v>
      </c>
      <c r="H5" s="159">
        <v>12102</v>
      </c>
      <c r="I5" s="159">
        <v>32575</v>
      </c>
      <c r="J5" s="159">
        <v>39615</v>
      </c>
      <c r="K5" s="159">
        <v>66199</v>
      </c>
      <c r="L5" s="159">
        <v>85408</v>
      </c>
      <c r="M5" s="159">
        <v>90743</v>
      </c>
    </row>
    <row r="6" spans="1:13">
      <c r="B6" s="76">
        <v>2</v>
      </c>
      <c r="C6" s="11" t="s">
        <v>8</v>
      </c>
      <c r="D6" s="81">
        <v>0.189</v>
      </c>
      <c r="E6" s="218">
        <v>37510</v>
      </c>
      <c r="F6" s="159">
        <v>51291</v>
      </c>
      <c r="G6" s="159">
        <v>8443</v>
      </c>
      <c r="H6" s="159">
        <v>12286</v>
      </c>
      <c r="I6" s="159">
        <v>34833</v>
      </c>
      <c r="J6" s="159">
        <v>41601</v>
      </c>
      <c r="K6" s="159">
        <v>70759</v>
      </c>
      <c r="L6" s="159">
        <v>90807</v>
      </c>
      <c r="M6" s="159">
        <v>95126</v>
      </c>
    </row>
    <row r="7" spans="1:13">
      <c r="B7" s="76">
        <v>3</v>
      </c>
      <c r="C7" s="13" t="s">
        <v>13</v>
      </c>
      <c r="D7" s="192">
        <v>0.20499999999999999</v>
      </c>
      <c r="E7" s="218">
        <v>66326</v>
      </c>
      <c r="F7" s="220">
        <v>52694</v>
      </c>
      <c r="G7" s="220">
        <v>9844</v>
      </c>
      <c r="H7" s="220">
        <v>13431</v>
      </c>
      <c r="I7" s="220">
        <v>33032</v>
      </c>
      <c r="J7" s="220">
        <v>38703</v>
      </c>
      <c r="K7" s="220">
        <v>64727</v>
      </c>
      <c r="L7" s="220">
        <v>85871</v>
      </c>
      <c r="M7" s="220">
        <v>92861</v>
      </c>
    </row>
    <row r="8" spans="1:13">
      <c r="B8" s="76">
        <v>4</v>
      </c>
      <c r="C8" s="13" t="s">
        <v>21</v>
      </c>
      <c r="D8" s="192">
        <v>0.23699999999999999</v>
      </c>
      <c r="E8" s="218">
        <v>55284</v>
      </c>
      <c r="F8" s="220">
        <v>51678</v>
      </c>
      <c r="G8" s="220">
        <v>7776</v>
      </c>
      <c r="H8" s="220">
        <v>9830</v>
      </c>
      <c r="I8" s="220">
        <v>30370</v>
      </c>
      <c r="J8" s="220">
        <v>37634</v>
      </c>
      <c r="K8" s="220">
        <v>63224</v>
      </c>
      <c r="L8" s="220">
        <v>83371</v>
      </c>
      <c r="M8" s="220">
        <v>90972</v>
      </c>
    </row>
    <row r="9" spans="1:13">
      <c r="B9" s="76">
        <v>5</v>
      </c>
      <c r="C9" s="13" t="s">
        <v>25</v>
      </c>
      <c r="D9" s="192">
        <v>0.214</v>
      </c>
      <c r="E9" s="218">
        <v>38491</v>
      </c>
      <c r="F9" s="220">
        <v>54323</v>
      </c>
      <c r="G9" s="220">
        <v>9003</v>
      </c>
      <c r="H9" s="220">
        <v>11912</v>
      </c>
      <c r="I9" s="220">
        <v>32691</v>
      </c>
      <c r="J9" s="220">
        <v>40615</v>
      </c>
      <c r="K9" s="220">
        <v>67859</v>
      </c>
      <c r="L9" s="220">
        <v>92630</v>
      </c>
      <c r="M9" s="220">
        <v>101697</v>
      </c>
    </row>
    <row r="10" spans="1:13">
      <c r="B10" s="76">
        <v>6</v>
      </c>
      <c r="C10" s="13" t="s">
        <v>35</v>
      </c>
      <c r="D10" s="192">
        <v>0.251</v>
      </c>
      <c r="E10" s="218">
        <v>58055</v>
      </c>
      <c r="F10" s="220">
        <v>50391</v>
      </c>
      <c r="G10" s="220">
        <v>8719</v>
      </c>
      <c r="H10" s="220">
        <v>11501</v>
      </c>
      <c r="I10" s="220">
        <v>33158</v>
      </c>
      <c r="J10" s="220">
        <v>39011</v>
      </c>
      <c r="K10" s="220">
        <v>63601</v>
      </c>
      <c r="L10" s="220">
        <v>82090</v>
      </c>
      <c r="M10" s="220">
        <v>90709</v>
      </c>
    </row>
    <row r="11" spans="1:13">
      <c r="B11" s="76">
        <v>7</v>
      </c>
      <c r="C11" s="13" t="s">
        <v>44</v>
      </c>
      <c r="D11" s="192">
        <v>0.218</v>
      </c>
      <c r="E11" s="218">
        <v>51950</v>
      </c>
      <c r="F11" s="220">
        <v>50051</v>
      </c>
      <c r="G11" s="220">
        <v>8169</v>
      </c>
      <c r="H11" s="220">
        <v>11610</v>
      </c>
      <c r="I11" s="220">
        <v>31997</v>
      </c>
      <c r="J11" s="220">
        <v>39174</v>
      </c>
      <c r="K11" s="220">
        <v>63342</v>
      </c>
      <c r="L11" s="220">
        <v>84837</v>
      </c>
      <c r="M11" s="220">
        <v>94917</v>
      </c>
    </row>
    <row r="12" spans="1:13" ht="14.25" thickBot="1">
      <c r="B12" s="29">
        <v>8</v>
      </c>
      <c r="C12" s="166" t="s">
        <v>57</v>
      </c>
      <c r="D12" s="113" t="s">
        <v>158</v>
      </c>
      <c r="E12" s="202" t="s">
        <v>158</v>
      </c>
      <c r="F12" s="221" t="s">
        <v>158</v>
      </c>
      <c r="G12" s="221" t="s">
        <v>158</v>
      </c>
      <c r="H12" s="221" t="s">
        <v>158</v>
      </c>
      <c r="I12" s="221" t="s">
        <v>158</v>
      </c>
      <c r="J12" s="221" t="s">
        <v>158</v>
      </c>
      <c r="K12" s="202" t="s">
        <v>158</v>
      </c>
      <c r="L12" s="202" t="s">
        <v>158</v>
      </c>
      <c r="M12" s="202" t="s">
        <v>158</v>
      </c>
    </row>
    <row r="13" spans="1:13" ht="14.25" thickTop="1">
      <c r="B13" s="269" t="s">
        <v>0</v>
      </c>
      <c r="C13" s="269"/>
      <c r="D13" s="114">
        <f>介護認定率!$D$4</f>
        <v>0.219</v>
      </c>
      <c r="E13" s="208">
        <f>介護認定率!$D$5</f>
        <v>364246</v>
      </c>
      <c r="F13" s="222">
        <f>介護認定率!$D$7</f>
        <v>51548</v>
      </c>
      <c r="G13" s="222">
        <f>介護認定率!$D$8</f>
        <v>8790</v>
      </c>
      <c r="H13" s="222">
        <f>介護認定率!$D$9</f>
        <v>11894</v>
      </c>
      <c r="I13" s="222">
        <f>介護認定率!$D$10</f>
        <v>32578</v>
      </c>
      <c r="J13" s="222">
        <f>介護認定率!$D$11</f>
        <v>39252</v>
      </c>
      <c r="K13" s="208">
        <f>介護認定率!$D$12</f>
        <v>65290</v>
      </c>
      <c r="L13" s="208">
        <f>介護認定率!$D$13</f>
        <v>85831</v>
      </c>
      <c r="M13" s="208">
        <f>介護認定率!$D$14</f>
        <v>93245</v>
      </c>
    </row>
    <row r="14" spans="1:13">
      <c r="B14" s="69" t="s">
        <v>217</v>
      </c>
      <c r="C14" s="4"/>
      <c r="D14" s="4"/>
      <c r="E14" s="4"/>
      <c r="F14" s="4"/>
      <c r="G14" s="4"/>
      <c r="H14" s="4"/>
      <c r="I14" s="4"/>
      <c r="J14" s="4"/>
      <c r="K14" s="4"/>
    </row>
    <row r="15" spans="1:13">
      <c r="B15" s="69" t="s">
        <v>185</v>
      </c>
      <c r="C15" s="4"/>
      <c r="D15" s="4"/>
      <c r="E15" s="4"/>
      <c r="F15" s="4"/>
      <c r="G15" s="4"/>
      <c r="H15" s="4"/>
      <c r="I15" s="4"/>
      <c r="J15" s="4"/>
      <c r="K15" s="4"/>
    </row>
    <row r="16" spans="1:13">
      <c r="B16" s="15"/>
      <c r="C16" s="4"/>
      <c r="D16" s="4"/>
      <c r="E16" s="4"/>
      <c r="F16" s="4"/>
      <c r="G16" s="4"/>
      <c r="H16" s="4"/>
      <c r="I16" s="4"/>
      <c r="J16" s="4"/>
      <c r="K16" s="4"/>
    </row>
    <row r="17" spans="2:11">
      <c r="B17" s="15"/>
      <c r="C17" s="4"/>
      <c r="D17" s="4"/>
      <c r="E17" s="4"/>
      <c r="F17" s="4"/>
      <c r="G17" s="4"/>
      <c r="H17" s="4"/>
      <c r="I17" s="4"/>
      <c r="J17" s="4"/>
      <c r="K17" s="4"/>
    </row>
    <row r="18" spans="2:11">
      <c r="B18" s="31"/>
    </row>
  </sheetData>
  <mergeCells count="6">
    <mergeCell ref="F3:M3"/>
    <mergeCell ref="B13:C13"/>
    <mergeCell ref="B3:B4"/>
    <mergeCell ref="C3:C4"/>
    <mergeCell ref="D3:D4"/>
    <mergeCell ref="E3:E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A643E-29E2-47D3-865A-6599A6F6EB94}">
  <dimension ref="A1:N83"/>
  <sheetViews>
    <sheetView showGridLines="0" zoomScaleNormal="100" zoomScaleSheetLayoutView="75" workbookViewId="0"/>
  </sheetViews>
  <sheetFormatPr defaultColWidth="9" defaultRowHeight="13.5"/>
  <cols>
    <col min="1" max="1" width="4.625" style="2" customWidth="1"/>
    <col min="2" max="2" width="3.25" style="2" customWidth="1"/>
    <col min="3" max="3" width="12.25" style="2" customWidth="1"/>
    <col min="4" max="12" width="9.625" style="2" customWidth="1"/>
    <col min="13" max="16384" width="9" style="2"/>
  </cols>
  <sheetData>
    <row r="1" spans="1:13" ht="13.5" customHeight="1">
      <c r="A1" s="105" t="s">
        <v>155</v>
      </c>
    </row>
    <row r="2" spans="1:13" ht="16.5" customHeight="1">
      <c r="A2" s="2" t="s">
        <v>160</v>
      </c>
    </row>
    <row r="3" spans="1:13" ht="16.5" customHeight="1">
      <c r="B3" s="266"/>
      <c r="C3" s="270" t="s">
        <v>142</v>
      </c>
      <c r="D3" s="270" t="s">
        <v>157</v>
      </c>
      <c r="E3" s="272" t="s">
        <v>81</v>
      </c>
      <c r="F3" s="261" t="s">
        <v>102</v>
      </c>
      <c r="G3" s="262"/>
      <c r="H3" s="262"/>
      <c r="I3" s="262"/>
      <c r="J3" s="262"/>
      <c r="K3" s="262"/>
      <c r="L3" s="262"/>
      <c r="M3" s="263"/>
    </row>
    <row r="4" spans="1:13">
      <c r="B4" s="267"/>
      <c r="C4" s="271"/>
      <c r="D4" s="271"/>
      <c r="E4" s="273"/>
      <c r="F4" s="243" t="s">
        <v>82</v>
      </c>
      <c r="G4" s="243" t="s">
        <v>103</v>
      </c>
      <c r="H4" s="243" t="s">
        <v>104</v>
      </c>
      <c r="I4" s="243" t="s">
        <v>105</v>
      </c>
      <c r="J4" s="243" t="s">
        <v>106</v>
      </c>
      <c r="K4" s="243" t="s">
        <v>107</v>
      </c>
      <c r="L4" s="242" t="s">
        <v>108</v>
      </c>
      <c r="M4" s="242" t="s">
        <v>148</v>
      </c>
    </row>
    <row r="5" spans="1:13">
      <c r="B5" s="29">
        <v>1</v>
      </c>
      <c r="C5" s="102" t="s">
        <v>58</v>
      </c>
      <c r="D5" s="113" t="s">
        <v>158</v>
      </c>
      <c r="E5" s="223" t="s">
        <v>158</v>
      </c>
      <c r="F5" s="223" t="s">
        <v>158</v>
      </c>
      <c r="G5" s="223" t="s">
        <v>158</v>
      </c>
      <c r="H5" s="223" t="s">
        <v>158</v>
      </c>
      <c r="I5" s="223" t="s">
        <v>158</v>
      </c>
      <c r="J5" s="223" t="s">
        <v>158</v>
      </c>
      <c r="K5" s="223" t="s">
        <v>158</v>
      </c>
      <c r="L5" s="223" t="s">
        <v>158</v>
      </c>
      <c r="M5" s="223" t="s">
        <v>158</v>
      </c>
    </row>
    <row r="6" spans="1:13">
      <c r="B6" s="29">
        <v>2</v>
      </c>
      <c r="C6" s="103" t="s">
        <v>124</v>
      </c>
      <c r="D6" s="113" t="s">
        <v>158</v>
      </c>
      <c r="E6" s="223" t="s">
        <v>158</v>
      </c>
      <c r="F6" s="223" t="s">
        <v>158</v>
      </c>
      <c r="G6" s="223" t="s">
        <v>158</v>
      </c>
      <c r="H6" s="223" t="s">
        <v>158</v>
      </c>
      <c r="I6" s="223" t="s">
        <v>158</v>
      </c>
      <c r="J6" s="223" t="s">
        <v>158</v>
      </c>
      <c r="K6" s="223" t="s">
        <v>158</v>
      </c>
      <c r="L6" s="223" t="s">
        <v>158</v>
      </c>
      <c r="M6" s="223" t="s">
        <v>158</v>
      </c>
    </row>
    <row r="7" spans="1:13">
      <c r="B7" s="29">
        <v>3</v>
      </c>
      <c r="C7" s="103" t="s">
        <v>125</v>
      </c>
      <c r="D7" s="113" t="s">
        <v>158</v>
      </c>
      <c r="E7" s="223" t="s">
        <v>158</v>
      </c>
      <c r="F7" s="223" t="s">
        <v>158</v>
      </c>
      <c r="G7" s="223" t="s">
        <v>158</v>
      </c>
      <c r="H7" s="223" t="s">
        <v>158</v>
      </c>
      <c r="I7" s="223" t="s">
        <v>158</v>
      </c>
      <c r="J7" s="223" t="s">
        <v>158</v>
      </c>
      <c r="K7" s="223" t="s">
        <v>158</v>
      </c>
      <c r="L7" s="223" t="s">
        <v>158</v>
      </c>
      <c r="M7" s="223" t="s">
        <v>158</v>
      </c>
    </row>
    <row r="8" spans="1:13">
      <c r="B8" s="29">
        <v>4</v>
      </c>
      <c r="C8" s="103" t="s">
        <v>126</v>
      </c>
      <c r="D8" s="113" t="s">
        <v>158</v>
      </c>
      <c r="E8" s="223" t="s">
        <v>158</v>
      </c>
      <c r="F8" s="223" t="s">
        <v>158</v>
      </c>
      <c r="G8" s="223" t="s">
        <v>158</v>
      </c>
      <c r="H8" s="223" t="s">
        <v>158</v>
      </c>
      <c r="I8" s="223" t="s">
        <v>158</v>
      </c>
      <c r="J8" s="223" t="s">
        <v>158</v>
      </c>
      <c r="K8" s="223" t="s">
        <v>158</v>
      </c>
      <c r="L8" s="223" t="s">
        <v>158</v>
      </c>
      <c r="M8" s="223" t="s">
        <v>158</v>
      </c>
    </row>
    <row r="9" spans="1:13">
      <c r="B9" s="29">
        <v>5</v>
      </c>
      <c r="C9" s="103" t="s">
        <v>127</v>
      </c>
      <c r="D9" s="113" t="s">
        <v>158</v>
      </c>
      <c r="E9" s="223" t="s">
        <v>158</v>
      </c>
      <c r="F9" s="223" t="s">
        <v>158</v>
      </c>
      <c r="G9" s="223" t="s">
        <v>158</v>
      </c>
      <c r="H9" s="223" t="s">
        <v>158</v>
      </c>
      <c r="I9" s="223" t="s">
        <v>158</v>
      </c>
      <c r="J9" s="223" t="s">
        <v>158</v>
      </c>
      <c r="K9" s="223" t="s">
        <v>158</v>
      </c>
      <c r="L9" s="223" t="s">
        <v>158</v>
      </c>
      <c r="M9" s="223" t="s">
        <v>158</v>
      </c>
    </row>
    <row r="10" spans="1:13">
      <c r="B10" s="29">
        <v>6</v>
      </c>
      <c r="C10" s="103" t="s">
        <v>128</v>
      </c>
      <c r="D10" s="113" t="s">
        <v>158</v>
      </c>
      <c r="E10" s="223" t="s">
        <v>158</v>
      </c>
      <c r="F10" s="223" t="s">
        <v>158</v>
      </c>
      <c r="G10" s="223" t="s">
        <v>158</v>
      </c>
      <c r="H10" s="223" t="s">
        <v>158</v>
      </c>
      <c r="I10" s="223" t="s">
        <v>158</v>
      </c>
      <c r="J10" s="223" t="s">
        <v>158</v>
      </c>
      <c r="K10" s="223" t="s">
        <v>158</v>
      </c>
      <c r="L10" s="223" t="s">
        <v>158</v>
      </c>
      <c r="M10" s="223" t="s">
        <v>158</v>
      </c>
    </row>
    <row r="11" spans="1:13">
      <c r="B11" s="29">
        <v>7</v>
      </c>
      <c r="C11" s="104" t="s">
        <v>129</v>
      </c>
      <c r="D11" s="113" t="s">
        <v>158</v>
      </c>
      <c r="E11" s="223" t="s">
        <v>158</v>
      </c>
      <c r="F11" s="223" t="s">
        <v>158</v>
      </c>
      <c r="G11" s="223" t="s">
        <v>158</v>
      </c>
      <c r="H11" s="223" t="s">
        <v>158</v>
      </c>
      <c r="I11" s="223" t="s">
        <v>158</v>
      </c>
      <c r="J11" s="223" t="s">
        <v>158</v>
      </c>
      <c r="K11" s="223" t="s">
        <v>158</v>
      </c>
      <c r="L11" s="223" t="s">
        <v>158</v>
      </c>
      <c r="M11" s="223" t="s">
        <v>158</v>
      </c>
    </row>
    <row r="12" spans="1:13">
      <c r="B12" s="29">
        <v>8</v>
      </c>
      <c r="C12" s="104" t="s">
        <v>59</v>
      </c>
      <c r="D12" s="113" t="s">
        <v>158</v>
      </c>
      <c r="E12" s="223" t="s">
        <v>158</v>
      </c>
      <c r="F12" s="223" t="s">
        <v>158</v>
      </c>
      <c r="G12" s="223" t="s">
        <v>158</v>
      </c>
      <c r="H12" s="223" t="s">
        <v>158</v>
      </c>
      <c r="I12" s="223" t="s">
        <v>158</v>
      </c>
      <c r="J12" s="223" t="s">
        <v>158</v>
      </c>
      <c r="K12" s="223" t="s">
        <v>158</v>
      </c>
      <c r="L12" s="223" t="s">
        <v>158</v>
      </c>
      <c r="M12" s="223" t="s">
        <v>158</v>
      </c>
    </row>
    <row r="13" spans="1:13">
      <c r="B13" s="29">
        <v>9</v>
      </c>
      <c r="C13" s="104" t="s">
        <v>130</v>
      </c>
      <c r="D13" s="113" t="s">
        <v>158</v>
      </c>
      <c r="E13" s="223" t="s">
        <v>158</v>
      </c>
      <c r="F13" s="223" t="s">
        <v>158</v>
      </c>
      <c r="G13" s="223" t="s">
        <v>158</v>
      </c>
      <c r="H13" s="223" t="s">
        <v>158</v>
      </c>
      <c r="I13" s="223" t="s">
        <v>158</v>
      </c>
      <c r="J13" s="223" t="s">
        <v>158</v>
      </c>
      <c r="K13" s="223" t="s">
        <v>158</v>
      </c>
      <c r="L13" s="223" t="s">
        <v>158</v>
      </c>
      <c r="M13" s="223" t="s">
        <v>158</v>
      </c>
    </row>
    <row r="14" spans="1:13">
      <c r="B14" s="29">
        <v>10</v>
      </c>
      <c r="C14" s="104" t="s">
        <v>60</v>
      </c>
      <c r="D14" s="113" t="s">
        <v>158</v>
      </c>
      <c r="E14" s="223" t="s">
        <v>158</v>
      </c>
      <c r="F14" s="223" t="s">
        <v>158</v>
      </c>
      <c r="G14" s="223" t="s">
        <v>158</v>
      </c>
      <c r="H14" s="223" t="s">
        <v>158</v>
      </c>
      <c r="I14" s="223" t="s">
        <v>158</v>
      </c>
      <c r="J14" s="223" t="s">
        <v>158</v>
      </c>
      <c r="K14" s="223" t="s">
        <v>158</v>
      </c>
      <c r="L14" s="223" t="s">
        <v>158</v>
      </c>
      <c r="M14" s="223" t="s">
        <v>158</v>
      </c>
    </row>
    <row r="15" spans="1:13">
      <c r="B15" s="29">
        <v>11</v>
      </c>
      <c r="C15" s="104" t="s">
        <v>61</v>
      </c>
      <c r="D15" s="113" t="s">
        <v>158</v>
      </c>
      <c r="E15" s="223" t="s">
        <v>158</v>
      </c>
      <c r="F15" s="223" t="s">
        <v>158</v>
      </c>
      <c r="G15" s="223" t="s">
        <v>158</v>
      </c>
      <c r="H15" s="223" t="s">
        <v>158</v>
      </c>
      <c r="I15" s="223" t="s">
        <v>158</v>
      </c>
      <c r="J15" s="223" t="s">
        <v>158</v>
      </c>
      <c r="K15" s="223" t="s">
        <v>158</v>
      </c>
      <c r="L15" s="223" t="s">
        <v>158</v>
      </c>
      <c r="M15" s="223" t="s">
        <v>158</v>
      </c>
    </row>
    <row r="16" spans="1:13">
      <c r="B16" s="29">
        <v>12</v>
      </c>
      <c r="C16" s="104" t="s">
        <v>131</v>
      </c>
      <c r="D16" s="113" t="s">
        <v>158</v>
      </c>
      <c r="E16" s="223" t="s">
        <v>158</v>
      </c>
      <c r="F16" s="223" t="s">
        <v>158</v>
      </c>
      <c r="G16" s="223" t="s">
        <v>158</v>
      </c>
      <c r="H16" s="223" t="s">
        <v>158</v>
      </c>
      <c r="I16" s="223" t="s">
        <v>158</v>
      </c>
      <c r="J16" s="223" t="s">
        <v>158</v>
      </c>
      <c r="K16" s="223" t="s">
        <v>158</v>
      </c>
      <c r="L16" s="223" t="s">
        <v>158</v>
      </c>
      <c r="M16" s="223" t="s">
        <v>158</v>
      </c>
    </row>
    <row r="17" spans="2:13">
      <c r="B17" s="29">
        <v>13</v>
      </c>
      <c r="C17" s="104" t="s">
        <v>132</v>
      </c>
      <c r="D17" s="113" t="s">
        <v>158</v>
      </c>
      <c r="E17" s="223" t="s">
        <v>158</v>
      </c>
      <c r="F17" s="223" t="s">
        <v>158</v>
      </c>
      <c r="G17" s="223" t="s">
        <v>158</v>
      </c>
      <c r="H17" s="223" t="s">
        <v>158</v>
      </c>
      <c r="I17" s="223" t="s">
        <v>158</v>
      </c>
      <c r="J17" s="223" t="s">
        <v>158</v>
      </c>
      <c r="K17" s="223" t="s">
        <v>158</v>
      </c>
      <c r="L17" s="223" t="s">
        <v>158</v>
      </c>
      <c r="M17" s="223" t="s">
        <v>158</v>
      </c>
    </row>
    <row r="18" spans="2:13">
      <c r="B18" s="29">
        <v>14</v>
      </c>
      <c r="C18" s="104" t="s">
        <v>133</v>
      </c>
      <c r="D18" s="113" t="s">
        <v>158</v>
      </c>
      <c r="E18" s="223" t="s">
        <v>158</v>
      </c>
      <c r="F18" s="223" t="s">
        <v>158</v>
      </c>
      <c r="G18" s="223" t="s">
        <v>158</v>
      </c>
      <c r="H18" s="223" t="s">
        <v>158</v>
      </c>
      <c r="I18" s="223" t="s">
        <v>158</v>
      </c>
      <c r="J18" s="223" t="s">
        <v>158</v>
      </c>
      <c r="K18" s="223" t="s">
        <v>158</v>
      </c>
      <c r="L18" s="223" t="s">
        <v>158</v>
      </c>
      <c r="M18" s="223" t="s">
        <v>158</v>
      </c>
    </row>
    <row r="19" spans="2:13">
      <c r="B19" s="29">
        <v>15</v>
      </c>
      <c r="C19" s="104" t="s">
        <v>134</v>
      </c>
      <c r="D19" s="113" t="s">
        <v>158</v>
      </c>
      <c r="E19" s="223" t="s">
        <v>158</v>
      </c>
      <c r="F19" s="223" t="s">
        <v>158</v>
      </c>
      <c r="G19" s="223" t="s">
        <v>158</v>
      </c>
      <c r="H19" s="223" t="s">
        <v>158</v>
      </c>
      <c r="I19" s="223" t="s">
        <v>158</v>
      </c>
      <c r="J19" s="223" t="s">
        <v>158</v>
      </c>
      <c r="K19" s="223" t="s">
        <v>158</v>
      </c>
      <c r="L19" s="223" t="s">
        <v>158</v>
      </c>
      <c r="M19" s="223" t="s">
        <v>158</v>
      </c>
    </row>
    <row r="20" spans="2:13">
      <c r="B20" s="29">
        <v>16</v>
      </c>
      <c r="C20" s="104" t="s">
        <v>62</v>
      </c>
      <c r="D20" s="113" t="s">
        <v>158</v>
      </c>
      <c r="E20" s="223" t="s">
        <v>158</v>
      </c>
      <c r="F20" s="223" t="s">
        <v>158</v>
      </c>
      <c r="G20" s="223" t="s">
        <v>158</v>
      </c>
      <c r="H20" s="223" t="s">
        <v>158</v>
      </c>
      <c r="I20" s="223" t="s">
        <v>158</v>
      </c>
      <c r="J20" s="223" t="s">
        <v>158</v>
      </c>
      <c r="K20" s="223" t="s">
        <v>158</v>
      </c>
      <c r="L20" s="223" t="s">
        <v>158</v>
      </c>
      <c r="M20" s="223" t="s">
        <v>158</v>
      </c>
    </row>
    <row r="21" spans="2:13">
      <c r="B21" s="29">
        <v>17</v>
      </c>
      <c r="C21" s="104" t="s">
        <v>135</v>
      </c>
      <c r="D21" s="113" t="s">
        <v>158</v>
      </c>
      <c r="E21" s="223" t="s">
        <v>158</v>
      </c>
      <c r="F21" s="223" t="s">
        <v>158</v>
      </c>
      <c r="G21" s="223" t="s">
        <v>158</v>
      </c>
      <c r="H21" s="223" t="s">
        <v>158</v>
      </c>
      <c r="I21" s="223" t="s">
        <v>158</v>
      </c>
      <c r="J21" s="223" t="s">
        <v>158</v>
      </c>
      <c r="K21" s="223" t="s">
        <v>158</v>
      </c>
      <c r="L21" s="223" t="s">
        <v>158</v>
      </c>
      <c r="M21" s="223" t="s">
        <v>158</v>
      </c>
    </row>
    <row r="22" spans="2:13">
      <c r="B22" s="29">
        <v>18</v>
      </c>
      <c r="C22" s="104" t="s">
        <v>63</v>
      </c>
      <c r="D22" s="113" t="s">
        <v>158</v>
      </c>
      <c r="E22" s="223" t="s">
        <v>158</v>
      </c>
      <c r="F22" s="223" t="s">
        <v>158</v>
      </c>
      <c r="G22" s="223" t="s">
        <v>158</v>
      </c>
      <c r="H22" s="223" t="s">
        <v>158</v>
      </c>
      <c r="I22" s="223" t="s">
        <v>158</v>
      </c>
      <c r="J22" s="223" t="s">
        <v>158</v>
      </c>
      <c r="K22" s="223" t="s">
        <v>158</v>
      </c>
      <c r="L22" s="223" t="s">
        <v>158</v>
      </c>
      <c r="M22" s="223" t="s">
        <v>158</v>
      </c>
    </row>
    <row r="23" spans="2:13">
      <c r="B23" s="29">
        <v>19</v>
      </c>
      <c r="C23" s="104" t="s">
        <v>136</v>
      </c>
      <c r="D23" s="113" t="s">
        <v>158</v>
      </c>
      <c r="E23" s="223" t="s">
        <v>158</v>
      </c>
      <c r="F23" s="223" t="s">
        <v>158</v>
      </c>
      <c r="G23" s="223" t="s">
        <v>158</v>
      </c>
      <c r="H23" s="223" t="s">
        <v>158</v>
      </c>
      <c r="I23" s="223" t="s">
        <v>158</v>
      </c>
      <c r="J23" s="223" t="s">
        <v>158</v>
      </c>
      <c r="K23" s="223" t="s">
        <v>158</v>
      </c>
      <c r="L23" s="223" t="s">
        <v>158</v>
      </c>
      <c r="M23" s="223" t="s">
        <v>158</v>
      </c>
    </row>
    <row r="24" spans="2:13">
      <c r="B24" s="29">
        <v>20</v>
      </c>
      <c r="C24" s="104" t="s">
        <v>137</v>
      </c>
      <c r="D24" s="113" t="s">
        <v>158</v>
      </c>
      <c r="E24" s="223" t="s">
        <v>158</v>
      </c>
      <c r="F24" s="223" t="s">
        <v>158</v>
      </c>
      <c r="G24" s="223" t="s">
        <v>158</v>
      </c>
      <c r="H24" s="223" t="s">
        <v>158</v>
      </c>
      <c r="I24" s="223" t="s">
        <v>158</v>
      </c>
      <c r="J24" s="223" t="s">
        <v>158</v>
      </c>
      <c r="K24" s="223" t="s">
        <v>158</v>
      </c>
      <c r="L24" s="223" t="s">
        <v>158</v>
      </c>
      <c r="M24" s="223" t="s">
        <v>158</v>
      </c>
    </row>
    <row r="25" spans="2:13">
      <c r="B25" s="29">
        <v>21</v>
      </c>
      <c r="C25" s="104" t="s">
        <v>138</v>
      </c>
      <c r="D25" s="113" t="s">
        <v>158</v>
      </c>
      <c r="E25" s="223" t="s">
        <v>158</v>
      </c>
      <c r="F25" s="223" t="s">
        <v>158</v>
      </c>
      <c r="G25" s="223" t="s">
        <v>158</v>
      </c>
      <c r="H25" s="223" t="s">
        <v>158</v>
      </c>
      <c r="I25" s="223" t="s">
        <v>158</v>
      </c>
      <c r="J25" s="223" t="s">
        <v>158</v>
      </c>
      <c r="K25" s="223" t="s">
        <v>158</v>
      </c>
      <c r="L25" s="223" t="s">
        <v>158</v>
      </c>
      <c r="M25" s="223" t="s">
        <v>158</v>
      </c>
    </row>
    <row r="26" spans="2:13">
      <c r="B26" s="29">
        <v>22</v>
      </c>
      <c r="C26" s="104" t="s">
        <v>64</v>
      </c>
      <c r="D26" s="113" t="s">
        <v>158</v>
      </c>
      <c r="E26" s="223" t="s">
        <v>158</v>
      </c>
      <c r="F26" s="223" t="s">
        <v>158</v>
      </c>
      <c r="G26" s="223" t="s">
        <v>158</v>
      </c>
      <c r="H26" s="223" t="s">
        <v>158</v>
      </c>
      <c r="I26" s="223" t="s">
        <v>158</v>
      </c>
      <c r="J26" s="223" t="s">
        <v>158</v>
      </c>
      <c r="K26" s="223" t="s">
        <v>158</v>
      </c>
      <c r="L26" s="223" t="s">
        <v>158</v>
      </c>
      <c r="M26" s="223" t="s">
        <v>158</v>
      </c>
    </row>
    <row r="27" spans="2:13">
      <c r="B27" s="29">
        <v>23</v>
      </c>
      <c r="C27" s="104" t="s">
        <v>139</v>
      </c>
      <c r="D27" s="113" t="s">
        <v>158</v>
      </c>
      <c r="E27" s="223" t="s">
        <v>158</v>
      </c>
      <c r="F27" s="223" t="s">
        <v>158</v>
      </c>
      <c r="G27" s="223" t="s">
        <v>158</v>
      </c>
      <c r="H27" s="223" t="s">
        <v>158</v>
      </c>
      <c r="I27" s="223" t="s">
        <v>158</v>
      </c>
      <c r="J27" s="223" t="s">
        <v>158</v>
      </c>
      <c r="K27" s="223" t="s">
        <v>158</v>
      </c>
      <c r="L27" s="223" t="s">
        <v>158</v>
      </c>
      <c r="M27" s="223" t="s">
        <v>158</v>
      </c>
    </row>
    <row r="28" spans="2:13">
      <c r="B28" s="29">
        <v>24</v>
      </c>
      <c r="C28" s="104" t="s">
        <v>140</v>
      </c>
      <c r="D28" s="113" t="s">
        <v>158</v>
      </c>
      <c r="E28" s="223" t="s">
        <v>158</v>
      </c>
      <c r="F28" s="223" t="s">
        <v>158</v>
      </c>
      <c r="G28" s="223" t="s">
        <v>158</v>
      </c>
      <c r="H28" s="223" t="s">
        <v>158</v>
      </c>
      <c r="I28" s="223" t="s">
        <v>158</v>
      </c>
      <c r="J28" s="223" t="s">
        <v>158</v>
      </c>
      <c r="K28" s="223" t="s">
        <v>158</v>
      </c>
      <c r="L28" s="223" t="s">
        <v>158</v>
      </c>
      <c r="M28" s="223" t="s">
        <v>158</v>
      </c>
    </row>
    <row r="29" spans="2:13">
      <c r="B29" s="29">
        <v>25</v>
      </c>
      <c r="C29" s="104" t="s">
        <v>141</v>
      </c>
      <c r="D29" s="113" t="s">
        <v>158</v>
      </c>
      <c r="E29" s="223" t="s">
        <v>158</v>
      </c>
      <c r="F29" s="223" t="s">
        <v>158</v>
      </c>
      <c r="G29" s="223" t="s">
        <v>158</v>
      </c>
      <c r="H29" s="223" t="s">
        <v>158</v>
      </c>
      <c r="I29" s="223" t="s">
        <v>158</v>
      </c>
      <c r="J29" s="223" t="s">
        <v>158</v>
      </c>
      <c r="K29" s="223" t="s">
        <v>158</v>
      </c>
      <c r="L29" s="223" t="s">
        <v>158</v>
      </c>
      <c r="M29" s="223" t="s">
        <v>158</v>
      </c>
    </row>
    <row r="30" spans="2:13">
      <c r="B30" s="29">
        <v>26</v>
      </c>
      <c r="C30" s="104" t="s">
        <v>36</v>
      </c>
      <c r="D30" s="251">
        <v>0.251</v>
      </c>
      <c r="E30" s="202">
        <v>58055</v>
      </c>
      <c r="F30" s="221">
        <v>50391</v>
      </c>
      <c r="G30" s="221">
        <v>8719</v>
      </c>
      <c r="H30" s="159">
        <v>11501</v>
      </c>
      <c r="I30" s="159">
        <v>33158</v>
      </c>
      <c r="J30" s="159">
        <v>39011</v>
      </c>
      <c r="K30" s="159">
        <v>63601</v>
      </c>
      <c r="L30" s="159">
        <v>82090</v>
      </c>
      <c r="M30" s="159">
        <v>90709</v>
      </c>
    </row>
    <row r="31" spans="2:13">
      <c r="B31" s="29">
        <v>27</v>
      </c>
      <c r="C31" s="104" t="s">
        <v>37</v>
      </c>
      <c r="D31" s="113" t="s">
        <v>158</v>
      </c>
      <c r="E31" s="223" t="s">
        <v>158</v>
      </c>
      <c r="F31" s="223" t="s">
        <v>158</v>
      </c>
      <c r="G31" s="223" t="s">
        <v>158</v>
      </c>
      <c r="H31" s="223" t="s">
        <v>158</v>
      </c>
      <c r="I31" s="223" t="s">
        <v>158</v>
      </c>
      <c r="J31" s="223" t="s">
        <v>158</v>
      </c>
      <c r="K31" s="223" t="s">
        <v>158</v>
      </c>
      <c r="L31" s="223" t="s">
        <v>158</v>
      </c>
      <c r="M31" s="223" t="s">
        <v>158</v>
      </c>
    </row>
    <row r="32" spans="2:13">
      <c r="B32" s="29">
        <v>28</v>
      </c>
      <c r="C32" s="104" t="s">
        <v>38</v>
      </c>
      <c r="D32" s="113" t="s">
        <v>158</v>
      </c>
      <c r="E32" s="223" t="s">
        <v>158</v>
      </c>
      <c r="F32" s="223" t="s">
        <v>158</v>
      </c>
      <c r="G32" s="223" t="s">
        <v>158</v>
      </c>
      <c r="H32" s="223" t="s">
        <v>158</v>
      </c>
      <c r="I32" s="223" t="s">
        <v>158</v>
      </c>
      <c r="J32" s="223" t="s">
        <v>158</v>
      </c>
      <c r="K32" s="223" t="s">
        <v>158</v>
      </c>
      <c r="L32" s="223" t="s">
        <v>158</v>
      </c>
      <c r="M32" s="223" t="s">
        <v>158</v>
      </c>
    </row>
    <row r="33" spans="2:13">
      <c r="B33" s="29">
        <v>29</v>
      </c>
      <c r="C33" s="104" t="s">
        <v>39</v>
      </c>
      <c r="D33" s="113" t="s">
        <v>158</v>
      </c>
      <c r="E33" s="223" t="s">
        <v>158</v>
      </c>
      <c r="F33" s="223" t="s">
        <v>158</v>
      </c>
      <c r="G33" s="223" t="s">
        <v>158</v>
      </c>
      <c r="H33" s="223" t="s">
        <v>158</v>
      </c>
      <c r="I33" s="223" t="s">
        <v>158</v>
      </c>
      <c r="J33" s="223" t="s">
        <v>158</v>
      </c>
      <c r="K33" s="223" t="s">
        <v>158</v>
      </c>
      <c r="L33" s="223" t="s">
        <v>158</v>
      </c>
      <c r="M33" s="223" t="s">
        <v>158</v>
      </c>
    </row>
    <row r="34" spans="2:13">
      <c r="B34" s="29">
        <v>30</v>
      </c>
      <c r="C34" s="104" t="s">
        <v>40</v>
      </c>
      <c r="D34" s="113" t="s">
        <v>158</v>
      </c>
      <c r="E34" s="223" t="s">
        <v>158</v>
      </c>
      <c r="F34" s="223" t="s">
        <v>158</v>
      </c>
      <c r="G34" s="223" t="s">
        <v>158</v>
      </c>
      <c r="H34" s="223" t="s">
        <v>158</v>
      </c>
      <c r="I34" s="223" t="s">
        <v>158</v>
      </c>
      <c r="J34" s="223" t="s">
        <v>158</v>
      </c>
      <c r="K34" s="223" t="s">
        <v>158</v>
      </c>
      <c r="L34" s="223" t="s">
        <v>158</v>
      </c>
      <c r="M34" s="223" t="s">
        <v>158</v>
      </c>
    </row>
    <row r="35" spans="2:13">
      <c r="B35" s="29">
        <v>31</v>
      </c>
      <c r="C35" s="104" t="s">
        <v>41</v>
      </c>
      <c r="D35" s="113" t="s">
        <v>158</v>
      </c>
      <c r="E35" s="223" t="s">
        <v>158</v>
      </c>
      <c r="F35" s="223" t="s">
        <v>158</v>
      </c>
      <c r="G35" s="223" t="s">
        <v>158</v>
      </c>
      <c r="H35" s="223" t="s">
        <v>158</v>
      </c>
      <c r="I35" s="223" t="s">
        <v>158</v>
      </c>
      <c r="J35" s="223" t="s">
        <v>158</v>
      </c>
      <c r="K35" s="223" t="s">
        <v>158</v>
      </c>
      <c r="L35" s="223" t="s">
        <v>158</v>
      </c>
      <c r="M35" s="223" t="s">
        <v>158</v>
      </c>
    </row>
    <row r="36" spans="2:13">
      <c r="B36" s="29">
        <v>32</v>
      </c>
      <c r="C36" s="104" t="s">
        <v>42</v>
      </c>
      <c r="D36" s="113" t="s">
        <v>158</v>
      </c>
      <c r="E36" s="223" t="s">
        <v>158</v>
      </c>
      <c r="F36" s="223" t="s">
        <v>158</v>
      </c>
      <c r="G36" s="223" t="s">
        <v>158</v>
      </c>
      <c r="H36" s="223" t="s">
        <v>158</v>
      </c>
      <c r="I36" s="223" t="s">
        <v>158</v>
      </c>
      <c r="J36" s="223" t="s">
        <v>158</v>
      </c>
      <c r="K36" s="223" t="s">
        <v>158</v>
      </c>
      <c r="L36" s="223" t="s">
        <v>158</v>
      </c>
      <c r="M36" s="223" t="s">
        <v>158</v>
      </c>
    </row>
    <row r="37" spans="2:13">
      <c r="B37" s="29">
        <v>33</v>
      </c>
      <c r="C37" s="104" t="s">
        <v>43</v>
      </c>
      <c r="D37" s="113" t="s">
        <v>158</v>
      </c>
      <c r="E37" s="223" t="s">
        <v>158</v>
      </c>
      <c r="F37" s="223" t="s">
        <v>158</v>
      </c>
      <c r="G37" s="223" t="s">
        <v>158</v>
      </c>
      <c r="H37" s="223" t="s">
        <v>158</v>
      </c>
      <c r="I37" s="223" t="s">
        <v>158</v>
      </c>
      <c r="J37" s="223" t="s">
        <v>158</v>
      </c>
      <c r="K37" s="223" t="s">
        <v>158</v>
      </c>
      <c r="L37" s="223" t="s">
        <v>158</v>
      </c>
      <c r="M37" s="223" t="s">
        <v>158</v>
      </c>
    </row>
    <row r="38" spans="2:13">
      <c r="B38" s="29">
        <v>34</v>
      </c>
      <c r="C38" s="104" t="s">
        <v>45</v>
      </c>
      <c r="D38" s="165">
        <v>0.224</v>
      </c>
      <c r="E38" s="159">
        <v>11708</v>
      </c>
      <c r="F38" s="159">
        <v>45611</v>
      </c>
      <c r="G38" s="159">
        <v>7206</v>
      </c>
      <c r="H38" s="159">
        <v>10020</v>
      </c>
      <c r="I38" s="159">
        <v>29608</v>
      </c>
      <c r="J38" s="159">
        <v>36840</v>
      </c>
      <c r="K38" s="159">
        <v>55569</v>
      </c>
      <c r="L38" s="159">
        <v>76375</v>
      </c>
      <c r="M38" s="159">
        <v>86609</v>
      </c>
    </row>
    <row r="39" spans="2:13">
      <c r="B39" s="29">
        <v>35</v>
      </c>
      <c r="C39" s="104" t="s">
        <v>2</v>
      </c>
      <c r="D39" s="165">
        <v>0.24099999999999999</v>
      </c>
      <c r="E39" s="159">
        <v>25094</v>
      </c>
      <c r="F39" s="159">
        <v>49687</v>
      </c>
      <c r="G39" s="159">
        <v>9344</v>
      </c>
      <c r="H39" s="159">
        <v>12053</v>
      </c>
      <c r="I39" s="159">
        <v>31078</v>
      </c>
      <c r="J39" s="159">
        <v>38113</v>
      </c>
      <c r="K39" s="159">
        <v>64016</v>
      </c>
      <c r="L39" s="159">
        <v>82441</v>
      </c>
      <c r="M39" s="159">
        <v>85057</v>
      </c>
    </row>
    <row r="40" spans="2:13">
      <c r="B40" s="29">
        <v>36</v>
      </c>
      <c r="C40" s="104" t="s">
        <v>3</v>
      </c>
      <c r="D40" s="165">
        <v>0.21</v>
      </c>
      <c r="E40" s="159">
        <v>5668</v>
      </c>
      <c r="F40" s="159">
        <v>53775</v>
      </c>
      <c r="G40" s="159">
        <v>9562</v>
      </c>
      <c r="H40" s="159">
        <v>12161</v>
      </c>
      <c r="I40" s="159">
        <v>32353</v>
      </c>
      <c r="J40" s="159">
        <v>40957</v>
      </c>
      <c r="K40" s="159">
        <v>67585</v>
      </c>
      <c r="L40" s="159">
        <v>85948</v>
      </c>
      <c r="M40" s="159">
        <v>99665</v>
      </c>
    </row>
    <row r="41" spans="2:13">
      <c r="B41" s="29">
        <v>37</v>
      </c>
      <c r="C41" s="104" t="s">
        <v>4</v>
      </c>
      <c r="D41" s="165">
        <v>0.20200000000000001</v>
      </c>
      <c r="E41" s="159">
        <v>17744</v>
      </c>
      <c r="F41" s="159">
        <v>50913</v>
      </c>
      <c r="G41" s="159">
        <v>9362</v>
      </c>
      <c r="H41" s="159">
        <v>11900</v>
      </c>
      <c r="I41" s="159">
        <v>33392</v>
      </c>
      <c r="J41" s="159">
        <v>40395</v>
      </c>
      <c r="K41" s="159">
        <v>69199</v>
      </c>
      <c r="L41" s="159">
        <v>88817</v>
      </c>
      <c r="M41" s="159">
        <v>93744</v>
      </c>
    </row>
    <row r="42" spans="2:13">
      <c r="B42" s="29">
        <v>38</v>
      </c>
      <c r="C42" s="104" t="s">
        <v>46</v>
      </c>
      <c r="D42" s="165">
        <v>0.182</v>
      </c>
      <c r="E42" s="159">
        <v>3393</v>
      </c>
      <c r="F42" s="159">
        <v>52206</v>
      </c>
      <c r="G42" s="159">
        <v>6568</v>
      </c>
      <c r="H42" s="159">
        <v>9328</v>
      </c>
      <c r="I42" s="159">
        <v>33339</v>
      </c>
      <c r="J42" s="159">
        <v>39542</v>
      </c>
      <c r="K42" s="159">
        <v>63792</v>
      </c>
      <c r="L42" s="159">
        <v>87145</v>
      </c>
      <c r="M42" s="159">
        <v>85713</v>
      </c>
    </row>
    <row r="43" spans="2:13">
      <c r="B43" s="29">
        <v>39</v>
      </c>
      <c r="C43" s="104" t="s">
        <v>9</v>
      </c>
      <c r="D43" s="165">
        <v>0.189</v>
      </c>
      <c r="E43" s="159">
        <v>19137</v>
      </c>
      <c r="F43" s="159">
        <v>51138</v>
      </c>
      <c r="G43" s="159">
        <v>8318</v>
      </c>
      <c r="H43" s="159">
        <v>12807</v>
      </c>
      <c r="I43" s="159">
        <v>37223</v>
      </c>
      <c r="J43" s="159">
        <v>45037</v>
      </c>
      <c r="K43" s="159">
        <v>73429</v>
      </c>
      <c r="L43" s="159">
        <v>91345</v>
      </c>
      <c r="M43" s="159">
        <v>93694</v>
      </c>
    </row>
    <row r="44" spans="2:13">
      <c r="B44" s="29">
        <v>40</v>
      </c>
      <c r="C44" s="104" t="s">
        <v>47</v>
      </c>
      <c r="D44" s="165">
        <v>0.23699999999999999</v>
      </c>
      <c r="E44" s="159">
        <v>5468</v>
      </c>
      <c r="F44" s="159">
        <v>48550</v>
      </c>
      <c r="G44" s="159">
        <v>7685</v>
      </c>
      <c r="H44" s="159">
        <v>10951</v>
      </c>
      <c r="I44" s="159">
        <v>29367</v>
      </c>
      <c r="J44" s="159">
        <v>35684</v>
      </c>
      <c r="K44" s="159">
        <v>57993</v>
      </c>
      <c r="L44" s="159">
        <v>75035</v>
      </c>
      <c r="M44" s="159">
        <v>100832</v>
      </c>
    </row>
    <row r="45" spans="2:13">
      <c r="B45" s="29">
        <v>41</v>
      </c>
      <c r="C45" s="104" t="s">
        <v>14</v>
      </c>
      <c r="D45" s="165">
        <v>0.24399999999999999</v>
      </c>
      <c r="E45" s="159">
        <v>9852</v>
      </c>
      <c r="F45" s="159">
        <v>51672</v>
      </c>
      <c r="G45" s="159">
        <v>9217</v>
      </c>
      <c r="H45" s="159">
        <v>10610</v>
      </c>
      <c r="I45" s="159">
        <v>30499</v>
      </c>
      <c r="J45" s="159">
        <v>38462</v>
      </c>
      <c r="K45" s="159">
        <v>62817</v>
      </c>
      <c r="L45" s="159">
        <v>82834</v>
      </c>
      <c r="M45" s="159">
        <v>92510</v>
      </c>
    </row>
    <row r="46" spans="2:13">
      <c r="B46" s="29">
        <v>42</v>
      </c>
      <c r="C46" s="104" t="s">
        <v>15</v>
      </c>
      <c r="D46" s="113">
        <v>0.20100000000000001</v>
      </c>
      <c r="E46" s="223">
        <v>21880</v>
      </c>
      <c r="F46" s="223">
        <v>51142</v>
      </c>
      <c r="G46" s="223">
        <v>10987</v>
      </c>
      <c r="H46" s="223">
        <v>14557</v>
      </c>
      <c r="I46" s="223">
        <v>34267</v>
      </c>
      <c r="J46" s="223">
        <v>36704</v>
      </c>
      <c r="K46" s="223">
        <v>63940</v>
      </c>
      <c r="L46" s="223">
        <v>84380</v>
      </c>
      <c r="M46" s="223">
        <v>84476</v>
      </c>
    </row>
    <row r="47" spans="2:13">
      <c r="B47" s="29">
        <v>43</v>
      </c>
      <c r="C47" s="104" t="s">
        <v>10</v>
      </c>
      <c r="D47" s="165">
        <v>0.186</v>
      </c>
      <c r="E47" s="159">
        <v>12573</v>
      </c>
      <c r="F47" s="159">
        <v>50759</v>
      </c>
      <c r="G47" s="159">
        <v>8922</v>
      </c>
      <c r="H47" s="159">
        <v>10994</v>
      </c>
      <c r="I47" s="159">
        <v>31609</v>
      </c>
      <c r="J47" s="159">
        <v>39031</v>
      </c>
      <c r="K47" s="159">
        <v>66843</v>
      </c>
      <c r="L47" s="159">
        <v>87511</v>
      </c>
      <c r="M47" s="159">
        <v>94136</v>
      </c>
    </row>
    <row r="48" spans="2:13">
      <c r="B48" s="29">
        <v>44</v>
      </c>
      <c r="C48" s="104" t="s">
        <v>22</v>
      </c>
      <c r="D48" s="165">
        <v>0.23599999999999999</v>
      </c>
      <c r="E48" s="159">
        <v>17747</v>
      </c>
      <c r="F48" s="159">
        <v>53296</v>
      </c>
      <c r="G48" s="159">
        <v>7876</v>
      </c>
      <c r="H48" s="159">
        <v>9758</v>
      </c>
      <c r="I48" s="159">
        <v>32441</v>
      </c>
      <c r="J48" s="159">
        <v>38349</v>
      </c>
      <c r="K48" s="159">
        <v>62364</v>
      </c>
      <c r="L48" s="159">
        <v>79939</v>
      </c>
      <c r="M48" s="159">
        <v>90070</v>
      </c>
    </row>
    <row r="49" spans="2:13">
      <c r="B49" s="29">
        <v>45</v>
      </c>
      <c r="C49" s="104" t="s">
        <v>48</v>
      </c>
      <c r="D49" s="165">
        <v>0.23599999999999999</v>
      </c>
      <c r="E49" s="159">
        <v>6106</v>
      </c>
      <c r="F49" s="159">
        <v>50509</v>
      </c>
      <c r="G49" s="159">
        <v>8775</v>
      </c>
      <c r="H49" s="159">
        <v>12340</v>
      </c>
      <c r="I49" s="159">
        <v>30665</v>
      </c>
      <c r="J49" s="159">
        <v>37997</v>
      </c>
      <c r="K49" s="159">
        <v>62432</v>
      </c>
      <c r="L49" s="159">
        <v>86549</v>
      </c>
      <c r="M49" s="159">
        <v>100360</v>
      </c>
    </row>
    <row r="50" spans="2:13">
      <c r="B50" s="29">
        <v>46</v>
      </c>
      <c r="C50" s="104" t="s">
        <v>26</v>
      </c>
      <c r="D50" s="251">
        <v>0.23400000000000001</v>
      </c>
      <c r="E50" s="159">
        <v>7446</v>
      </c>
      <c r="F50" s="159">
        <v>54010</v>
      </c>
      <c r="G50" s="159">
        <v>9178</v>
      </c>
      <c r="H50" s="159">
        <v>11451</v>
      </c>
      <c r="I50" s="159">
        <v>30863</v>
      </c>
      <c r="J50" s="159">
        <v>38668</v>
      </c>
      <c r="K50" s="159">
        <v>65816</v>
      </c>
      <c r="L50" s="159">
        <v>88551</v>
      </c>
      <c r="M50" s="159">
        <v>104964</v>
      </c>
    </row>
    <row r="51" spans="2:13">
      <c r="B51" s="29">
        <v>47</v>
      </c>
      <c r="C51" s="104" t="s">
        <v>16</v>
      </c>
      <c r="D51" s="165">
        <v>0.19</v>
      </c>
      <c r="E51" s="159">
        <v>13543</v>
      </c>
      <c r="F51" s="159">
        <v>52762</v>
      </c>
      <c r="G51" s="159">
        <v>9429</v>
      </c>
      <c r="H51" s="159">
        <v>14366</v>
      </c>
      <c r="I51" s="159">
        <v>33984</v>
      </c>
      <c r="J51" s="159">
        <v>39710</v>
      </c>
      <c r="K51" s="159">
        <v>63084</v>
      </c>
      <c r="L51" s="159">
        <v>85413</v>
      </c>
      <c r="M51" s="159">
        <v>92107</v>
      </c>
    </row>
    <row r="52" spans="2:13">
      <c r="B52" s="29">
        <v>48</v>
      </c>
      <c r="C52" s="104" t="s">
        <v>27</v>
      </c>
      <c r="D52" s="165">
        <v>0.21099999999999999</v>
      </c>
      <c r="E52" s="159">
        <v>7267</v>
      </c>
      <c r="F52" s="159">
        <v>54223</v>
      </c>
      <c r="G52" s="159">
        <v>9481</v>
      </c>
      <c r="H52" s="159">
        <v>12933</v>
      </c>
      <c r="I52" s="159">
        <v>30083</v>
      </c>
      <c r="J52" s="159">
        <v>40283</v>
      </c>
      <c r="K52" s="159">
        <v>71149</v>
      </c>
      <c r="L52" s="159">
        <v>99865</v>
      </c>
      <c r="M52" s="159">
        <v>102174</v>
      </c>
    </row>
    <row r="53" spans="2:13">
      <c r="B53" s="29">
        <v>49</v>
      </c>
      <c r="C53" s="104" t="s">
        <v>28</v>
      </c>
      <c r="D53" s="165">
        <v>0.223</v>
      </c>
      <c r="E53" s="159">
        <v>7986</v>
      </c>
      <c r="F53" s="159">
        <v>55370</v>
      </c>
      <c r="G53" s="159">
        <v>7971</v>
      </c>
      <c r="H53" s="159">
        <v>10717</v>
      </c>
      <c r="I53" s="159">
        <v>33067</v>
      </c>
      <c r="J53" s="159">
        <v>42674</v>
      </c>
      <c r="K53" s="159">
        <v>67682</v>
      </c>
      <c r="L53" s="159">
        <v>101471</v>
      </c>
      <c r="M53" s="159">
        <v>104097</v>
      </c>
    </row>
    <row r="54" spans="2:13">
      <c r="B54" s="29">
        <v>50</v>
      </c>
      <c r="C54" s="104" t="s">
        <v>17</v>
      </c>
      <c r="D54" s="165">
        <v>0.188</v>
      </c>
      <c r="E54" s="159">
        <v>6058</v>
      </c>
      <c r="F54" s="159">
        <v>55645</v>
      </c>
      <c r="G54" s="159">
        <v>9117</v>
      </c>
      <c r="H54" s="159">
        <v>14336</v>
      </c>
      <c r="I54" s="159">
        <v>34285</v>
      </c>
      <c r="J54" s="159">
        <v>38679</v>
      </c>
      <c r="K54" s="159">
        <v>67172</v>
      </c>
      <c r="L54" s="159">
        <v>90490</v>
      </c>
      <c r="M54" s="159">
        <v>101432</v>
      </c>
    </row>
    <row r="55" spans="2:13">
      <c r="B55" s="29">
        <v>51</v>
      </c>
      <c r="C55" s="104" t="s">
        <v>49</v>
      </c>
      <c r="D55" s="165">
        <v>0.20399999999999999</v>
      </c>
      <c r="E55" s="159">
        <v>8997</v>
      </c>
      <c r="F55" s="159">
        <v>54882</v>
      </c>
      <c r="G55" s="159">
        <v>7796</v>
      </c>
      <c r="H55" s="159">
        <v>11699</v>
      </c>
      <c r="I55" s="159">
        <v>34990</v>
      </c>
      <c r="J55" s="159">
        <v>41234</v>
      </c>
      <c r="K55" s="159">
        <v>67834</v>
      </c>
      <c r="L55" s="159">
        <v>93874</v>
      </c>
      <c r="M55" s="159">
        <v>100936</v>
      </c>
    </row>
    <row r="56" spans="2:13">
      <c r="B56" s="29">
        <v>52</v>
      </c>
      <c r="C56" s="104" t="s">
        <v>5</v>
      </c>
      <c r="D56" s="165">
        <v>0.17199999999999999</v>
      </c>
      <c r="E56" s="159">
        <v>5911</v>
      </c>
      <c r="F56" s="159">
        <v>52005</v>
      </c>
      <c r="G56" s="159">
        <v>9341</v>
      </c>
      <c r="H56" s="159">
        <v>12895</v>
      </c>
      <c r="I56" s="159">
        <v>35963</v>
      </c>
      <c r="J56" s="159">
        <v>41044</v>
      </c>
      <c r="K56" s="159">
        <v>63423</v>
      </c>
      <c r="L56" s="159">
        <v>82550</v>
      </c>
      <c r="M56" s="159">
        <v>85412</v>
      </c>
    </row>
    <row r="57" spans="2:13">
      <c r="B57" s="29">
        <v>53</v>
      </c>
      <c r="C57" s="104" t="s">
        <v>23</v>
      </c>
      <c r="D57" s="165">
        <v>0.214</v>
      </c>
      <c r="E57" s="159">
        <v>4137</v>
      </c>
      <c r="F57" s="159">
        <v>54222</v>
      </c>
      <c r="G57" s="159">
        <v>6860</v>
      </c>
      <c r="H57" s="159">
        <v>8594</v>
      </c>
      <c r="I57" s="159">
        <v>31108</v>
      </c>
      <c r="J57" s="159">
        <v>42311</v>
      </c>
      <c r="K57" s="159">
        <v>70145</v>
      </c>
      <c r="L57" s="159">
        <v>96725</v>
      </c>
      <c r="M57" s="159">
        <v>92976</v>
      </c>
    </row>
    <row r="58" spans="2:13">
      <c r="B58" s="29">
        <v>54</v>
      </c>
      <c r="C58" s="104" t="s">
        <v>29</v>
      </c>
      <c r="D58" s="165">
        <v>0.20599999999999999</v>
      </c>
      <c r="E58" s="159">
        <v>6821</v>
      </c>
      <c r="F58" s="159">
        <v>52983</v>
      </c>
      <c r="G58" s="159">
        <v>9560</v>
      </c>
      <c r="H58" s="159">
        <v>12993</v>
      </c>
      <c r="I58" s="159">
        <v>36045</v>
      </c>
      <c r="J58" s="159">
        <v>42104</v>
      </c>
      <c r="K58" s="159">
        <v>66255</v>
      </c>
      <c r="L58" s="159">
        <v>82733</v>
      </c>
      <c r="M58" s="159">
        <v>93220</v>
      </c>
    </row>
    <row r="59" spans="2:13">
      <c r="B59" s="29">
        <v>55</v>
      </c>
      <c r="C59" s="104" t="s">
        <v>18</v>
      </c>
      <c r="D59" s="165">
        <v>0.222</v>
      </c>
      <c r="E59" s="159">
        <v>7987</v>
      </c>
      <c r="F59" s="159">
        <v>51563</v>
      </c>
      <c r="G59" s="159">
        <v>8387</v>
      </c>
      <c r="H59" s="159">
        <v>9815</v>
      </c>
      <c r="I59" s="159">
        <v>28673</v>
      </c>
      <c r="J59" s="159">
        <v>37601</v>
      </c>
      <c r="K59" s="159">
        <v>61940</v>
      </c>
      <c r="L59" s="159">
        <v>82587</v>
      </c>
      <c r="M59" s="159">
        <v>90666</v>
      </c>
    </row>
    <row r="60" spans="2:13">
      <c r="B60" s="29">
        <v>56</v>
      </c>
      <c r="C60" s="104" t="s">
        <v>11</v>
      </c>
      <c r="D60" s="165">
        <v>0.19700000000000001</v>
      </c>
      <c r="E60" s="159">
        <v>4267</v>
      </c>
      <c r="F60" s="159">
        <v>52096</v>
      </c>
      <c r="G60" s="159">
        <v>8215</v>
      </c>
      <c r="H60" s="159">
        <v>12429</v>
      </c>
      <c r="I60" s="159">
        <v>35193</v>
      </c>
      <c r="J60" s="159">
        <v>38328</v>
      </c>
      <c r="K60" s="159">
        <v>71984</v>
      </c>
      <c r="L60" s="159">
        <v>96514</v>
      </c>
      <c r="M60" s="159">
        <v>104128</v>
      </c>
    </row>
    <row r="61" spans="2:13">
      <c r="B61" s="29">
        <v>57</v>
      </c>
      <c r="C61" s="104" t="s">
        <v>50</v>
      </c>
      <c r="D61" s="165">
        <v>0.23200000000000001</v>
      </c>
      <c r="E61" s="159">
        <v>3591</v>
      </c>
      <c r="F61" s="159">
        <v>47499</v>
      </c>
      <c r="G61" s="159">
        <v>7783</v>
      </c>
      <c r="H61" s="159">
        <v>11545</v>
      </c>
      <c r="I61" s="159">
        <v>32486</v>
      </c>
      <c r="J61" s="159">
        <v>42736</v>
      </c>
      <c r="K61" s="159">
        <v>62143</v>
      </c>
      <c r="L61" s="159">
        <v>77784</v>
      </c>
      <c r="M61" s="159">
        <v>85265</v>
      </c>
    </row>
    <row r="62" spans="2:13">
      <c r="B62" s="29">
        <v>58</v>
      </c>
      <c r="C62" s="104" t="s">
        <v>30</v>
      </c>
      <c r="D62" s="165">
        <v>0.20599999999999999</v>
      </c>
      <c r="E62" s="159">
        <v>3725</v>
      </c>
      <c r="F62" s="159">
        <v>52086</v>
      </c>
      <c r="G62" s="159">
        <v>8151</v>
      </c>
      <c r="H62" s="159">
        <v>10207</v>
      </c>
      <c r="I62" s="159">
        <v>33662</v>
      </c>
      <c r="J62" s="159">
        <v>39353</v>
      </c>
      <c r="K62" s="159">
        <v>62437</v>
      </c>
      <c r="L62" s="159">
        <v>80847</v>
      </c>
      <c r="M62" s="159">
        <v>95992</v>
      </c>
    </row>
    <row r="63" spans="2:13">
      <c r="B63" s="29">
        <v>59</v>
      </c>
      <c r="C63" s="104" t="s">
        <v>24</v>
      </c>
      <c r="D63" s="165">
        <v>0.24099999999999999</v>
      </c>
      <c r="E63" s="159">
        <v>33400</v>
      </c>
      <c r="F63" s="159">
        <v>50542</v>
      </c>
      <c r="G63" s="159">
        <v>7842</v>
      </c>
      <c r="H63" s="159">
        <v>9997</v>
      </c>
      <c r="I63" s="159">
        <v>29280</v>
      </c>
      <c r="J63" s="159">
        <v>36813</v>
      </c>
      <c r="K63" s="159">
        <v>63049</v>
      </c>
      <c r="L63" s="159">
        <v>83736</v>
      </c>
      <c r="M63" s="159">
        <v>91287</v>
      </c>
    </row>
    <row r="64" spans="2:13">
      <c r="B64" s="29">
        <v>60</v>
      </c>
      <c r="C64" s="104" t="s">
        <v>51</v>
      </c>
      <c r="D64" s="165">
        <v>0.20499999999999999</v>
      </c>
      <c r="E64" s="159">
        <v>3598</v>
      </c>
      <c r="F64" s="159">
        <v>53835</v>
      </c>
      <c r="G64" s="159">
        <v>8263</v>
      </c>
      <c r="H64" s="159">
        <v>10908</v>
      </c>
      <c r="I64" s="159">
        <v>34361</v>
      </c>
      <c r="J64" s="159">
        <v>43016</v>
      </c>
      <c r="K64" s="159">
        <v>74472</v>
      </c>
      <c r="L64" s="159">
        <v>106519</v>
      </c>
      <c r="M64" s="159">
        <v>107773</v>
      </c>
    </row>
    <row r="65" spans="2:13">
      <c r="B65" s="29">
        <v>61</v>
      </c>
      <c r="C65" s="104" t="s">
        <v>19</v>
      </c>
      <c r="D65" s="165">
        <v>0.19700000000000001</v>
      </c>
      <c r="E65" s="159">
        <v>2935</v>
      </c>
      <c r="F65" s="159">
        <v>59511</v>
      </c>
      <c r="G65" s="159">
        <v>10318</v>
      </c>
      <c r="H65" s="159">
        <v>13375</v>
      </c>
      <c r="I65" s="159">
        <v>33879</v>
      </c>
      <c r="J65" s="159">
        <v>43349</v>
      </c>
      <c r="K65" s="159">
        <v>71882</v>
      </c>
      <c r="L65" s="159">
        <v>98034</v>
      </c>
      <c r="M65" s="159">
        <v>121578</v>
      </c>
    </row>
    <row r="66" spans="2:13">
      <c r="B66" s="29">
        <v>62</v>
      </c>
      <c r="C66" s="104" t="s">
        <v>20</v>
      </c>
      <c r="D66" s="165">
        <v>0.19400000000000001</v>
      </c>
      <c r="E66" s="159">
        <v>4071</v>
      </c>
      <c r="F66" s="159">
        <v>54338</v>
      </c>
      <c r="G66" s="159">
        <v>10729</v>
      </c>
      <c r="H66" s="159">
        <v>14324</v>
      </c>
      <c r="I66" s="159">
        <v>38678</v>
      </c>
      <c r="J66" s="159">
        <v>46514</v>
      </c>
      <c r="K66" s="159">
        <v>81876</v>
      </c>
      <c r="L66" s="159">
        <v>95589</v>
      </c>
      <c r="M66" s="159">
        <v>103420</v>
      </c>
    </row>
    <row r="67" spans="2:13">
      <c r="B67" s="29">
        <v>63</v>
      </c>
      <c r="C67" s="104" t="s">
        <v>31</v>
      </c>
      <c r="D67" s="165">
        <v>0.20499999999999999</v>
      </c>
      <c r="E67" s="159">
        <v>3259</v>
      </c>
      <c r="F67" s="159">
        <v>53254</v>
      </c>
      <c r="G67" s="159">
        <v>9720</v>
      </c>
      <c r="H67" s="159">
        <v>12491</v>
      </c>
      <c r="I67" s="159">
        <v>32533</v>
      </c>
      <c r="J67" s="159">
        <v>40744</v>
      </c>
      <c r="K67" s="159">
        <v>69011</v>
      </c>
      <c r="L67" s="159">
        <v>97630</v>
      </c>
      <c r="M67" s="159">
        <v>103947</v>
      </c>
    </row>
    <row r="68" spans="2:13">
      <c r="B68" s="29">
        <v>64</v>
      </c>
      <c r="C68" s="104" t="s">
        <v>52</v>
      </c>
      <c r="D68" s="165">
        <v>0.224</v>
      </c>
      <c r="E68" s="159">
        <v>3626</v>
      </c>
      <c r="F68" s="159">
        <v>52723</v>
      </c>
      <c r="G68" s="159">
        <v>9991</v>
      </c>
      <c r="H68" s="159">
        <v>14297</v>
      </c>
      <c r="I68" s="159">
        <v>34192</v>
      </c>
      <c r="J68" s="159">
        <v>44276</v>
      </c>
      <c r="K68" s="159">
        <v>85453</v>
      </c>
      <c r="L68" s="159">
        <v>93891</v>
      </c>
      <c r="M68" s="159">
        <v>99785</v>
      </c>
    </row>
    <row r="69" spans="2:13">
      <c r="B69" s="29">
        <v>65</v>
      </c>
      <c r="C69" s="104" t="s">
        <v>12</v>
      </c>
      <c r="D69" s="165">
        <v>0.19500000000000001</v>
      </c>
      <c r="E69" s="159">
        <v>1533</v>
      </c>
      <c r="F69" s="159">
        <v>55529</v>
      </c>
      <c r="G69" s="159">
        <v>8349</v>
      </c>
      <c r="H69" s="159">
        <v>12235</v>
      </c>
      <c r="I69" s="159">
        <v>33890</v>
      </c>
      <c r="J69" s="159">
        <v>41032</v>
      </c>
      <c r="K69" s="159">
        <v>75634</v>
      </c>
      <c r="L69" s="159">
        <v>96391</v>
      </c>
      <c r="M69" s="159">
        <v>97839</v>
      </c>
    </row>
    <row r="70" spans="2:13">
      <c r="B70" s="29">
        <v>66</v>
      </c>
      <c r="C70" s="104" t="s">
        <v>6</v>
      </c>
      <c r="D70" s="165">
        <v>0.19</v>
      </c>
      <c r="E70" s="159">
        <v>1492</v>
      </c>
      <c r="F70" s="159">
        <v>57223</v>
      </c>
      <c r="G70" s="159">
        <v>8650</v>
      </c>
      <c r="H70" s="159">
        <v>10136</v>
      </c>
      <c r="I70" s="159">
        <v>30385</v>
      </c>
      <c r="J70" s="159">
        <v>42609</v>
      </c>
      <c r="K70" s="159">
        <v>72722</v>
      </c>
      <c r="L70" s="159">
        <v>100632</v>
      </c>
      <c r="M70" s="159">
        <v>136242</v>
      </c>
    </row>
    <row r="71" spans="2:13">
      <c r="B71" s="29">
        <v>67</v>
      </c>
      <c r="C71" s="104" t="s">
        <v>7</v>
      </c>
      <c r="D71" s="165">
        <v>0.19800000000000001</v>
      </c>
      <c r="E71" s="159">
        <v>721</v>
      </c>
      <c r="F71" s="159">
        <v>61411</v>
      </c>
      <c r="G71" s="159">
        <v>10406</v>
      </c>
      <c r="H71" s="159">
        <v>13239</v>
      </c>
      <c r="I71" s="159">
        <v>35623</v>
      </c>
      <c r="J71" s="159">
        <v>47280</v>
      </c>
      <c r="K71" s="159">
        <v>79766</v>
      </c>
      <c r="L71" s="159">
        <v>113483</v>
      </c>
      <c r="M71" s="159">
        <v>150621</v>
      </c>
    </row>
    <row r="72" spans="2:13">
      <c r="B72" s="29">
        <v>68</v>
      </c>
      <c r="C72" s="104" t="s">
        <v>53</v>
      </c>
      <c r="D72" s="165">
        <v>0.21</v>
      </c>
      <c r="E72" s="159">
        <v>1019</v>
      </c>
      <c r="F72" s="159">
        <v>46294</v>
      </c>
      <c r="G72" s="159">
        <v>10251</v>
      </c>
      <c r="H72" s="159">
        <v>12921</v>
      </c>
      <c r="I72" s="159">
        <v>40205</v>
      </c>
      <c r="J72" s="159">
        <v>43485</v>
      </c>
      <c r="K72" s="159">
        <v>57068</v>
      </c>
      <c r="L72" s="159">
        <v>75980</v>
      </c>
      <c r="M72" s="159">
        <v>83361</v>
      </c>
    </row>
    <row r="73" spans="2:13">
      <c r="B73" s="29">
        <v>69</v>
      </c>
      <c r="C73" s="104" t="s">
        <v>54</v>
      </c>
      <c r="D73" s="165">
        <v>0.20599999999999999</v>
      </c>
      <c r="E73" s="159">
        <v>2434</v>
      </c>
      <c r="F73" s="159">
        <v>51175</v>
      </c>
      <c r="G73" s="159">
        <v>9442</v>
      </c>
      <c r="H73" s="159">
        <v>12312</v>
      </c>
      <c r="I73" s="159">
        <v>29357</v>
      </c>
      <c r="J73" s="159">
        <v>37539</v>
      </c>
      <c r="K73" s="159">
        <v>61868</v>
      </c>
      <c r="L73" s="159">
        <v>81776</v>
      </c>
      <c r="M73" s="159">
        <v>91497</v>
      </c>
    </row>
    <row r="74" spans="2:13">
      <c r="B74" s="29">
        <v>70</v>
      </c>
      <c r="C74" s="104" t="s">
        <v>55</v>
      </c>
      <c r="D74" s="165">
        <v>0.23699999999999999</v>
      </c>
      <c r="E74" s="159">
        <v>483</v>
      </c>
      <c r="F74" s="159">
        <v>52730</v>
      </c>
      <c r="G74" s="159">
        <v>7834</v>
      </c>
      <c r="H74" s="159">
        <v>12187</v>
      </c>
      <c r="I74" s="159">
        <v>32096</v>
      </c>
      <c r="J74" s="159">
        <v>39952</v>
      </c>
      <c r="K74" s="159">
        <v>63401</v>
      </c>
      <c r="L74" s="159">
        <v>90577</v>
      </c>
      <c r="M74" s="159">
        <v>134792</v>
      </c>
    </row>
    <row r="75" spans="2:13">
      <c r="B75" s="29">
        <v>71</v>
      </c>
      <c r="C75" s="104" t="s">
        <v>56</v>
      </c>
      <c r="D75" s="165">
        <v>0.25800000000000001</v>
      </c>
      <c r="E75" s="159">
        <v>1527</v>
      </c>
      <c r="F75" s="159">
        <v>50666</v>
      </c>
      <c r="G75" s="159">
        <v>10674</v>
      </c>
      <c r="H75" s="159">
        <v>16248</v>
      </c>
      <c r="I75" s="159">
        <v>36245</v>
      </c>
      <c r="J75" s="159">
        <v>42087</v>
      </c>
      <c r="K75" s="159">
        <v>75251</v>
      </c>
      <c r="L75" s="159">
        <v>103647</v>
      </c>
      <c r="M75" s="159">
        <v>125342</v>
      </c>
    </row>
    <row r="76" spans="2:13">
      <c r="B76" s="29">
        <v>72</v>
      </c>
      <c r="C76" s="104" t="s">
        <v>32</v>
      </c>
      <c r="D76" s="165">
        <v>0.187</v>
      </c>
      <c r="E76" s="159">
        <v>681</v>
      </c>
      <c r="F76" s="159">
        <v>63867</v>
      </c>
      <c r="G76" s="159">
        <v>9460</v>
      </c>
      <c r="H76" s="159">
        <v>11854</v>
      </c>
      <c r="I76" s="159">
        <v>34736</v>
      </c>
      <c r="J76" s="159">
        <v>40227</v>
      </c>
      <c r="K76" s="159">
        <v>74018</v>
      </c>
      <c r="L76" s="159">
        <v>108612</v>
      </c>
      <c r="M76" s="159">
        <v>121941</v>
      </c>
    </row>
    <row r="77" spans="2:13">
      <c r="B77" s="29">
        <v>73</v>
      </c>
      <c r="C77" s="104" t="s">
        <v>33</v>
      </c>
      <c r="D77" s="165">
        <v>0.19800000000000001</v>
      </c>
      <c r="E77" s="159">
        <v>972</v>
      </c>
      <c r="F77" s="159">
        <v>63068</v>
      </c>
      <c r="G77" s="159">
        <v>8174</v>
      </c>
      <c r="H77" s="159">
        <v>9599</v>
      </c>
      <c r="I77" s="159">
        <v>34487</v>
      </c>
      <c r="J77" s="159">
        <v>37629</v>
      </c>
      <c r="K77" s="159">
        <v>83944</v>
      </c>
      <c r="L77" s="159">
        <v>108968</v>
      </c>
      <c r="M77" s="159">
        <v>108279</v>
      </c>
    </row>
    <row r="78" spans="2:13" ht="14.25" thickBot="1">
      <c r="B78" s="29">
        <v>74</v>
      </c>
      <c r="C78" s="104" t="s">
        <v>34</v>
      </c>
      <c r="D78" s="165">
        <v>0.15</v>
      </c>
      <c r="E78" s="159">
        <v>334</v>
      </c>
      <c r="F78" s="159">
        <v>62380</v>
      </c>
      <c r="G78" s="159">
        <v>8809</v>
      </c>
      <c r="H78" s="159">
        <v>16421</v>
      </c>
      <c r="I78" s="159">
        <v>45056</v>
      </c>
      <c r="J78" s="159">
        <v>40553</v>
      </c>
      <c r="K78" s="159">
        <v>74801</v>
      </c>
      <c r="L78" s="159">
        <v>103622</v>
      </c>
      <c r="M78" s="159">
        <v>135581</v>
      </c>
    </row>
    <row r="79" spans="2:13" ht="14.25" thickTop="1">
      <c r="B79" s="264" t="s">
        <v>0</v>
      </c>
      <c r="C79" s="265"/>
      <c r="D79" s="114">
        <f>介護認定率!$D$4</f>
        <v>0.219</v>
      </c>
      <c r="E79" s="208">
        <f>介護認定率!$D$5</f>
        <v>364246</v>
      </c>
      <c r="F79" s="222">
        <f>介護認定率!$D$7</f>
        <v>51548</v>
      </c>
      <c r="G79" s="222">
        <f>介護認定率!$D$8</f>
        <v>8790</v>
      </c>
      <c r="H79" s="222">
        <f>介護認定率!$D$9</f>
        <v>11894</v>
      </c>
      <c r="I79" s="222">
        <f>介護認定率!$D$10</f>
        <v>32578</v>
      </c>
      <c r="J79" s="222">
        <f>介護認定率!$D$11</f>
        <v>39252</v>
      </c>
      <c r="K79" s="208">
        <f>介護認定率!$D$12</f>
        <v>65290</v>
      </c>
      <c r="L79" s="208">
        <f>介護認定率!$D$13</f>
        <v>85831</v>
      </c>
      <c r="M79" s="208">
        <f>介護認定率!$D$14</f>
        <v>93245</v>
      </c>
    </row>
    <row r="80" spans="2:13">
      <c r="B80" s="69" t="s">
        <v>217</v>
      </c>
      <c r="C80" s="106"/>
      <c r="D80" s="107"/>
      <c r="E80" s="108"/>
      <c r="F80" s="108"/>
      <c r="G80" s="109"/>
      <c r="H80" s="109"/>
      <c r="I80" s="109"/>
      <c r="J80" s="109"/>
      <c r="K80" s="109"/>
      <c r="L80" s="109"/>
      <c r="M80" s="109"/>
    </row>
    <row r="81" spans="2:14">
      <c r="B81" s="69" t="s">
        <v>186</v>
      </c>
      <c r="C81" s="106"/>
      <c r="D81" s="107"/>
      <c r="E81" s="108"/>
      <c r="F81" s="108"/>
      <c r="G81" s="109"/>
      <c r="H81" s="109"/>
      <c r="I81" s="109"/>
      <c r="J81" s="109"/>
      <c r="K81" s="109"/>
      <c r="L81" s="109"/>
      <c r="M81" s="109"/>
      <c r="N81" s="110"/>
    </row>
    <row r="82" spans="2:14">
      <c r="B82" s="15"/>
      <c r="C82" s="106"/>
      <c r="D82" s="111"/>
      <c r="E82" s="111"/>
      <c r="F82" s="111"/>
      <c r="G82" s="111"/>
      <c r="H82" s="111"/>
      <c r="I82" s="111"/>
      <c r="J82" s="111"/>
      <c r="K82" s="111"/>
      <c r="L82" s="110"/>
      <c r="M82" s="110"/>
      <c r="N82" s="110"/>
    </row>
    <row r="83" spans="2:14">
      <c r="B83" s="112"/>
    </row>
  </sheetData>
  <mergeCells count="6">
    <mergeCell ref="F3:M3"/>
    <mergeCell ref="B79:C79"/>
    <mergeCell ref="B3:B4"/>
    <mergeCell ref="C3:C4"/>
    <mergeCell ref="D3:D4"/>
    <mergeCell ref="E3:E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E472-ACC8-47CD-A07A-33304D4EE5D9}">
  <dimension ref="A1:O59"/>
  <sheetViews>
    <sheetView showGridLines="0" zoomScaleNormal="100" zoomScaleSheetLayoutView="75" workbookViewId="0"/>
  </sheetViews>
  <sheetFormatPr defaultColWidth="8.875" defaultRowHeight="12"/>
  <cols>
    <col min="1" max="1" width="4.625" style="40" customWidth="1"/>
    <col min="2" max="2" width="13" style="40" customWidth="1"/>
    <col min="3" max="3" width="12.875" style="40" customWidth="1"/>
    <col min="4" max="4" width="14.875" style="40" customWidth="1"/>
    <col min="5" max="5" width="4.375" style="40" customWidth="1"/>
    <col min="6" max="6" width="14.875" style="40" customWidth="1"/>
    <col min="7" max="7" width="4.375" style="40" customWidth="1"/>
    <col min="8" max="8" width="14.875" style="40" customWidth="1"/>
    <col min="9" max="9" width="4.375" style="40" customWidth="1"/>
    <col min="10" max="12" width="8.875" style="40"/>
    <col min="13" max="13" width="12.625" style="40" customWidth="1"/>
    <col min="14" max="14" width="11.25" style="40" bestFit="1" customWidth="1"/>
    <col min="15" max="16384" width="8.875" style="40"/>
  </cols>
  <sheetData>
    <row r="1" spans="1:15" ht="16.5" customHeight="1">
      <c r="A1" s="3" t="s">
        <v>192</v>
      </c>
    </row>
    <row r="2" spans="1:15" ht="21" customHeight="1">
      <c r="A2" s="3" t="s">
        <v>154</v>
      </c>
      <c r="G2" s="41" t="s">
        <v>90</v>
      </c>
      <c r="I2" s="41" t="s">
        <v>91</v>
      </c>
      <c r="M2" s="3" t="s">
        <v>225</v>
      </c>
    </row>
    <row r="3" spans="1:15" ht="36">
      <c r="B3" s="261" t="s">
        <v>78</v>
      </c>
      <c r="C3" s="263"/>
      <c r="D3" s="34" t="s">
        <v>156</v>
      </c>
      <c r="E3" s="42" t="s">
        <v>92</v>
      </c>
      <c r="F3" s="43" t="s">
        <v>79</v>
      </c>
      <c r="G3" s="253" t="s">
        <v>93</v>
      </c>
      <c r="H3" s="252" t="s">
        <v>80</v>
      </c>
      <c r="I3" s="44" t="s">
        <v>93</v>
      </c>
      <c r="M3" s="35"/>
      <c r="N3" s="7" t="s">
        <v>113</v>
      </c>
      <c r="O3" s="7" t="s">
        <v>92</v>
      </c>
    </row>
    <row r="4" spans="1:15" ht="21.2" customHeight="1" thickBot="1">
      <c r="B4" s="45" t="s">
        <v>81</v>
      </c>
      <c r="C4" s="46"/>
      <c r="D4" s="83">
        <v>364246</v>
      </c>
      <c r="E4" s="47"/>
      <c r="F4" s="88">
        <v>1445467</v>
      </c>
      <c r="G4" s="47"/>
      <c r="H4" s="94">
        <v>6750178</v>
      </c>
      <c r="I4" s="47"/>
      <c r="M4" s="35" t="s">
        <v>94</v>
      </c>
      <c r="N4" s="254">
        <f>F5</f>
        <v>341623</v>
      </c>
      <c r="O4" s="35">
        <f>RANK(N4,$N$4:$N$11,0)</f>
        <v>6</v>
      </c>
    </row>
    <row r="5" spans="1:15" ht="21.2" customHeight="1" thickTop="1">
      <c r="B5" s="48" t="s">
        <v>94</v>
      </c>
      <c r="C5" s="48" t="s">
        <v>202</v>
      </c>
      <c r="D5" s="84">
        <v>87784</v>
      </c>
      <c r="E5" s="274">
        <v>6</v>
      </c>
      <c r="F5" s="89">
        <v>341623</v>
      </c>
      <c r="G5" s="276">
        <f>O4</f>
        <v>6</v>
      </c>
      <c r="H5" s="89">
        <v>1633023</v>
      </c>
      <c r="I5" s="278">
        <v>6</v>
      </c>
      <c r="M5" s="35" t="s">
        <v>95</v>
      </c>
      <c r="N5" s="254">
        <f>F7</f>
        <v>744074</v>
      </c>
      <c r="O5" s="35">
        <f t="shared" ref="O5:O11" si="0">RANK(N5,$N$4:$N$11,0)</f>
        <v>3</v>
      </c>
    </row>
    <row r="6" spans="1:15" ht="21.2" customHeight="1">
      <c r="B6" s="49"/>
      <c r="C6" s="50" t="s">
        <v>175</v>
      </c>
      <c r="D6" s="85">
        <v>0.214</v>
      </c>
      <c r="E6" s="275"/>
      <c r="F6" s="90">
        <v>0.223</v>
      </c>
      <c r="G6" s="277"/>
      <c r="H6" s="90">
        <v>0.23300000000000001</v>
      </c>
      <c r="I6" s="279"/>
      <c r="M6" s="35" t="s">
        <v>226</v>
      </c>
      <c r="N6" s="254">
        <f>F9</f>
        <v>467100</v>
      </c>
      <c r="O6" s="35">
        <f t="shared" si="0"/>
        <v>5</v>
      </c>
    </row>
    <row r="7" spans="1:15" ht="21.2" customHeight="1">
      <c r="B7" s="48" t="s">
        <v>95</v>
      </c>
      <c r="C7" s="36" t="s">
        <v>201</v>
      </c>
      <c r="D7" s="84">
        <v>190212</v>
      </c>
      <c r="E7" s="280">
        <v>3</v>
      </c>
      <c r="F7" s="91">
        <v>744074</v>
      </c>
      <c r="G7" s="277">
        <f>O5</f>
        <v>3</v>
      </c>
      <c r="H7" s="91">
        <v>3642081</v>
      </c>
      <c r="I7" s="281">
        <v>2</v>
      </c>
      <c r="M7" s="35" t="s">
        <v>97</v>
      </c>
      <c r="N7" s="254">
        <f>F11</f>
        <v>842741</v>
      </c>
      <c r="O7" s="35">
        <f t="shared" si="0"/>
        <v>1</v>
      </c>
    </row>
    <row r="8" spans="1:15" ht="21.2" customHeight="1">
      <c r="B8" s="48"/>
      <c r="C8" s="50" t="s">
        <v>175</v>
      </c>
      <c r="D8" s="85">
        <v>0.46600000000000003</v>
      </c>
      <c r="E8" s="275"/>
      <c r="F8" s="92">
        <v>0.48899999999999999</v>
      </c>
      <c r="G8" s="277"/>
      <c r="H8" s="92">
        <v>0.52400000000000002</v>
      </c>
      <c r="I8" s="279"/>
      <c r="M8" s="35" t="s">
        <v>98</v>
      </c>
      <c r="N8" s="254">
        <f>F13</f>
        <v>318313</v>
      </c>
      <c r="O8" s="35">
        <f t="shared" si="0"/>
        <v>7</v>
      </c>
    </row>
    <row r="9" spans="1:15" ht="21.2" customHeight="1">
      <c r="B9" s="36" t="s">
        <v>96</v>
      </c>
      <c r="C9" s="51" t="s">
        <v>201</v>
      </c>
      <c r="D9" s="84">
        <v>120732</v>
      </c>
      <c r="E9" s="280">
        <v>5</v>
      </c>
      <c r="F9" s="91">
        <v>467100</v>
      </c>
      <c r="G9" s="277">
        <f>O6</f>
        <v>5</v>
      </c>
      <c r="H9" s="91">
        <v>2170776</v>
      </c>
      <c r="I9" s="281">
        <v>5</v>
      </c>
      <c r="M9" s="35" t="s">
        <v>99</v>
      </c>
      <c r="N9" s="254">
        <f>F15</f>
        <v>177860</v>
      </c>
      <c r="O9" s="35">
        <f t="shared" si="0"/>
        <v>8</v>
      </c>
    </row>
    <row r="10" spans="1:15" ht="21.2" customHeight="1">
      <c r="B10" s="49"/>
      <c r="C10" s="50" t="s">
        <v>175</v>
      </c>
      <c r="D10" s="85">
        <v>0.29499999999999998</v>
      </c>
      <c r="E10" s="275"/>
      <c r="F10" s="92">
        <v>0.30399999999999999</v>
      </c>
      <c r="G10" s="277"/>
      <c r="H10" s="92">
        <v>0.309</v>
      </c>
      <c r="I10" s="279"/>
      <c r="M10" s="35" t="s">
        <v>227</v>
      </c>
      <c r="N10" s="254">
        <f>F17</f>
        <v>751780</v>
      </c>
      <c r="O10" s="35">
        <f t="shared" si="0"/>
        <v>2</v>
      </c>
    </row>
    <row r="11" spans="1:15" ht="21.2" customHeight="1">
      <c r="B11" s="48" t="s">
        <v>97</v>
      </c>
      <c r="C11" s="48" t="s">
        <v>201</v>
      </c>
      <c r="D11" s="84">
        <v>215946</v>
      </c>
      <c r="E11" s="280">
        <v>1</v>
      </c>
      <c r="F11" s="91">
        <v>842741</v>
      </c>
      <c r="G11" s="277">
        <f>O7</f>
        <v>1</v>
      </c>
      <c r="H11" s="91">
        <v>4126341</v>
      </c>
      <c r="I11" s="281">
        <v>1</v>
      </c>
      <c r="M11" s="35" t="s">
        <v>101</v>
      </c>
      <c r="N11" s="254">
        <f>F19</f>
        <v>518015</v>
      </c>
      <c r="O11" s="35">
        <f t="shared" si="0"/>
        <v>4</v>
      </c>
    </row>
    <row r="12" spans="1:15" ht="21.2" customHeight="1">
      <c r="B12" s="48"/>
      <c r="C12" s="50" t="s">
        <v>175</v>
      </c>
      <c r="D12" s="85">
        <v>0.53100000000000003</v>
      </c>
      <c r="E12" s="275"/>
      <c r="F12" s="92">
        <v>0.55500000000000005</v>
      </c>
      <c r="G12" s="277"/>
      <c r="H12" s="92">
        <v>0.59499999999999997</v>
      </c>
      <c r="I12" s="279"/>
    </row>
    <row r="13" spans="1:15" ht="21.2" customHeight="1">
      <c r="B13" s="36" t="s">
        <v>98</v>
      </c>
      <c r="C13" s="51" t="s">
        <v>201</v>
      </c>
      <c r="D13" s="84">
        <v>82131</v>
      </c>
      <c r="E13" s="280">
        <v>7</v>
      </c>
      <c r="F13" s="91">
        <v>318313</v>
      </c>
      <c r="G13" s="281">
        <f>O8</f>
        <v>7</v>
      </c>
      <c r="H13" s="91">
        <v>1627513</v>
      </c>
      <c r="I13" s="281">
        <v>7</v>
      </c>
    </row>
    <row r="14" spans="1:15" ht="21.2" customHeight="1">
      <c r="B14" s="49"/>
      <c r="C14" s="50" t="s">
        <v>175</v>
      </c>
      <c r="D14" s="85">
        <v>0.20300000000000001</v>
      </c>
      <c r="E14" s="275"/>
      <c r="F14" s="92">
        <v>0.21199999999999999</v>
      </c>
      <c r="G14" s="279"/>
      <c r="H14" s="92">
        <v>0.23599999999999999</v>
      </c>
      <c r="I14" s="279"/>
    </row>
    <row r="15" spans="1:15" ht="21.2" customHeight="1">
      <c r="B15" s="48" t="s">
        <v>99</v>
      </c>
      <c r="C15" s="36" t="s">
        <v>201</v>
      </c>
      <c r="D15" s="84">
        <v>48046</v>
      </c>
      <c r="E15" s="280">
        <v>8</v>
      </c>
      <c r="F15" s="91">
        <v>177860</v>
      </c>
      <c r="G15" s="277">
        <f>O9</f>
        <v>8</v>
      </c>
      <c r="H15" s="91">
        <v>798740</v>
      </c>
      <c r="I15" s="281">
        <v>8</v>
      </c>
    </row>
    <row r="16" spans="1:15" ht="21.2" customHeight="1">
      <c r="B16" s="48"/>
      <c r="C16" s="50" t="s">
        <v>175</v>
      </c>
      <c r="D16" s="85">
        <v>0.11600000000000001</v>
      </c>
      <c r="E16" s="275"/>
      <c r="F16" s="92">
        <v>0.115</v>
      </c>
      <c r="G16" s="277"/>
      <c r="H16" s="92">
        <v>0.113</v>
      </c>
      <c r="I16" s="279"/>
    </row>
    <row r="17" spans="1:13" ht="21.2" customHeight="1">
      <c r="B17" s="36" t="s">
        <v>100</v>
      </c>
      <c r="C17" s="51" t="s">
        <v>201</v>
      </c>
      <c r="D17" s="84">
        <v>199633</v>
      </c>
      <c r="E17" s="280">
        <v>2</v>
      </c>
      <c r="F17" s="91">
        <v>751780</v>
      </c>
      <c r="G17" s="277">
        <f>O10</f>
        <v>2</v>
      </c>
      <c r="H17" s="91">
        <v>3630436</v>
      </c>
      <c r="I17" s="281">
        <v>3</v>
      </c>
    </row>
    <row r="18" spans="1:13" ht="21.2" customHeight="1">
      <c r="B18" s="49"/>
      <c r="C18" s="50" t="s">
        <v>175</v>
      </c>
      <c r="D18" s="85">
        <v>0.49</v>
      </c>
      <c r="E18" s="275"/>
      <c r="F18" s="92">
        <v>0.49299999999999999</v>
      </c>
      <c r="G18" s="277"/>
      <c r="H18" s="92">
        <v>0.52300000000000002</v>
      </c>
      <c r="I18" s="279"/>
    </row>
    <row r="19" spans="1:13" ht="21.2" customHeight="1">
      <c r="B19" s="48" t="s">
        <v>101</v>
      </c>
      <c r="C19" s="36" t="s">
        <v>201</v>
      </c>
      <c r="D19" s="86">
        <v>125208</v>
      </c>
      <c r="E19" s="280">
        <v>4</v>
      </c>
      <c r="F19" s="91">
        <v>518015</v>
      </c>
      <c r="G19" s="277">
        <f>O11</f>
        <v>4</v>
      </c>
      <c r="H19" s="91">
        <v>2554143</v>
      </c>
      <c r="I19" s="281">
        <v>4</v>
      </c>
    </row>
    <row r="20" spans="1:13" ht="21.2" customHeight="1">
      <c r="B20" s="49"/>
      <c r="C20" s="50" t="s">
        <v>175</v>
      </c>
      <c r="D20" s="87">
        <v>0.31</v>
      </c>
      <c r="E20" s="275"/>
      <c r="F20" s="93">
        <v>0.34300000000000003</v>
      </c>
      <c r="G20" s="277"/>
      <c r="H20" s="93">
        <v>0.36899999999999999</v>
      </c>
      <c r="I20" s="279"/>
    </row>
    <row r="21" spans="1:13" ht="13.5" customHeight="1">
      <c r="B21" s="69" t="s">
        <v>217</v>
      </c>
    </row>
    <row r="22" spans="1:13" ht="13.5" customHeight="1"/>
    <row r="23" spans="1:13" ht="13.5" customHeight="1">
      <c r="A23" s="3" t="s">
        <v>192</v>
      </c>
    </row>
    <row r="24" spans="1:13" ht="13.5" customHeight="1">
      <c r="A24" s="3" t="s">
        <v>154</v>
      </c>
      <c r="M24" s="40" t="s">
        <v>229</v>
      </c>
    </row>
    <row r="25" spans="1:13" ht="13.5" customHeight="1">
      <c r="M25" s="40" t="s">
        <v>219</v>
      </c>
    </row>
    <row r="59" spans="2:2" ht="13.5" customHeight="1">
      <c r="B59" s="69" t="s">
        <v>217</v>
      </c>
    </row>
  </sheetData>
  <mergeCells count="25">
    <mergeCell ref="E17:E18"/>
    <mergeCell ref="G17:G18"/>
    <mergeCell ref="I17:I18"/>
    <mergeCell ref="E19:E20"/>
    <mergeCell ref="G19:G20"/>
    <mergeCell ref="I19:I20"/>
    <mergeCell ref="E13:E14"/>
    <mergeCell ref="G13:G14"/>
    <mergeCell ref="I13:I14"/>
    <mergeCell ref="E15:E16"/>
    <mergeCell ref="G15:G16"/>
    <mergeCell ref="I15:I16"/>
    <mergeCell ref="E9:E10"/>
    <mergeCell ref="G9:G10"/>
    <mergeCell ref="I9:I10"/>
    <mergeCell ref="E11:E12"/>
    <mergeCell ref="G11:G12"/>
    <mergeCell ref="I11:I12"/>
    <mergeCell ref="B3:C3"/>
    <mergeCell ref="E5:E6"/>
    <mergeCell ref="G5:G6"/>
    <mergeCell ref="I5:I6"/>
    <mergeCell ref="E7:E8"/>
    <mergeCell ref="G7:G8"/>
    <mergeCell ref="I7:I8"/>
  </mergeCells>
  <phoneticPr fontId="3"/>
  <conditionalFormatting sqref="D5:D6">
    <cfRule type="expression" dxfId="239" priority="236">
      <formula>$E$5=5</formula>
    </cfRule>
    <cfRule type="expression" dxfId="238" priority="237">
      <formula>$E$5=4</formula>
    </cfRule>
    <cfRule type="expression" dxfId="237" priority="238">
      <formula>$E$5=3</formula>
    </cfRule>
    <cfRule type="expression" dxfId="236" priority="239">
      <formula>$E$5=2</formula>
    </cfRule>
    <cfRule type="expression" dxfId="235" priority="240">
      <formula>$E$5=1</formula>
    </cfRule>
  </conditionalFormatting>
  <conditionalFormatting sqref="E5:E6">
    <cfRule type="expression" dxfId="234" priority="231">
      <formula>$E$5=5</formula>
    </cfRule>
    <cfRule type="expression" dxfId="233" priority="232">
      <formula>$E$5=4</formula>
    </cfRule>
    <cfRule type="expression" dxfId="232" priority="233">
      <formula>$E$5=3</formula>
    </cfRule>
    <cfRule type="expression" dxfId="231" priority="234">
      <formula>$E$5=2</formula>
    </cfRule>
    <cfRule type="expression" dxfId="230" priority="235">
      <formula>$E$5=1</formula>
    </cfRule>
  </conditionalFormatting>
  <conditionalFormatting sqref="F5:F6">
    <cfRule type="expression" dxfId="229" priority="226">
      <formula>$G$5=5</formula>
    </cfRule>
    <cfRule type="expression" dxfId="228" priority="227">
      <formula>$G$5=4</formula>
    </cfRule>
    <cfRule type="expression" dxfId="227" priority="228">
      <formula>$G$5=3</formula>
    </cfRule>
    <cfRule type="expression" dxfId="226" priority="229">
      <formula>$G$5=2</formula>
    </cfRule>
    <cfRule type="expression" dxfId="225" priority="230">
      <formula>$G$5=1</formula>
    </cfRule>
  </conditionalFormatting>
  <conditionalFormatting sqref="G5:G6">
    <cfRule type="expression" dxfId="224" priority="221">
      <formula>$G$5=5</formula>
    </cfRule>
    <cfRule type="expression" dxfId="223" priority="222">
      <formula>$G$5=4</formula>
    </cfRule>
    <cfRule type="expression" dxfId="222" priority="223">
      <formula>$G$5=3</formula>
    </cfRule>
    <cfRule type="expression" dxfId="221" priority="224">
      <formula>$G$5=2</formula>
    </cfRule>
    <cfRule type="expression" dxfId="220" priority="225">
      <formula>$G$5=1</formula>
    </cfRule>
  </conditionalFormatting>
  <conditionalFormatting sqref="H5:H6">
    <cfRule type="expression" dxfId="219" priority="216">
      <formula>$I$5=5</formula>
    </cfRule>
    <cfRule type="expression" dxfId="218" priority="217">
      <formula>$I$5=4</formula>
    </cfRule>
    <cfRule type="expression" dxfId="217" priority="218">
      <formula>$I$5=3</formula>
    </cfRule>
    <cfRule type="expression" dxfId="216" priority="219">
      <formula>$I$5=2</formula>
    </cfRule>
    <cfRule type="expression" dxfId="215" priority="220">
      <formula>$I$5=1</formula>
    </cfRule>
  </conditionalFormatting>
  <conditionalFormatting sqref="I5:I6">
    <cfRule type="expression" dxfId="214" priority="211">
      <formula>$I$5=5</formula>
    </cfRule>
    <cfRule type="expression" dxfId="213" priority="212">
      <formula>$I$5=4</formula>
    </cfRule>
    <cfRule type="expression" dxfId="212" priority="213">
      <formula>$I$5=3</formula>
    </cfRule>
    <cfRule type="expression" dxfId="211" priority="214">
      <formula>$I$5=2</formula>
    </cfRule>
    <cfRule type="expression" dxfId="210" priority="215">
      <formula>$I$5=1</formula>
    </cfRule>
  </conditionalFormatting>
  <conditionalFormatting sqref="D7:D8">
    <cfRule type="expression" dxfId="209" priority="206">
      <formula>$E$7=5</formula>
    </cfRule>
    <cfRule type="expression" dxfId="208" priority="207">
      <formula>$E$7=4</formula>
    </cfRule>
    <cfRule type="expression" dxfId="207" priority="208">
      <formula>$E$7=3</formula>
    </cfRule>
    <cfRule type="expression" dxfId="206" priority="209">
      <formula>$E$7=2</formula>
    </cfRule>
    <cfRule type="expression" dxfId="205" priority="210">
      <formula>$E$7=1</formula>
    </cfRule>
  </conditionalFormatting>
  <conditionalFormatting sqref="E7:E8">
    <cfRule type="expression" dxfId="204" priority="201">
      <formula>$E$7=5</formula>
    </cfRule>
    <cfRule type="expression" dxfId="203" priority="202">
      <formula>$E$7=4</formula>
    </cfRule>
    <cfRule type="expression" dxfId="202" priority="203">
      <formula>$E$7=3</formula>
    </cfRule>
    <cfRule type="expression" dxfId="201" priority="204">
      <formula>$E$7=2</formula>
    </cfRule>
    <cfRule type="expression" dxfId="200" priority="205">
      <formula>$E$7=1</formula>
    </cfRule>
  </conditionalFormatting>
  <conditionalFormatting sqref="F7:F8">
    <cfRule type="expression" dxfId="199" priority="196">
      <formula>$G$7=5</formula>
    </cfRule>
    <cfRule type="expression" dxfId="198" priority="197">
      <formula>$G$7=4</formula>
    </cfRule>
    <cfRule type="expression" dxfId="197" priority="198">
      <formula>$G$7=3</formula>
    </cfRule>
    <cfRule type="expression" dxfId="196" priority="199">
      <formula>$G$7=2</formula>
    </cfRule>
    <cfRule type="expression" dxfId="195" priority="200">
      <formula>$G$7=1</formula>
    </cfRule>
  </conditionalFormatting>
  <conditionalFormatting sqref="G7:G8">
    <cfRule type="expression" dxfId="194" priority="191">
      <formula>$G$7=5</formula>
    </cfRule>
    <cfRule type="expression" dxfId="193" priority="192">
      <formula>$G$7=4</formula>
    </cfRule>
    <cfRule type="expression" dxfId="192" priority="193">
      <formula>$G$7=3</formula>
    </cfRule>
    <cfRule type="expression" dxfId="191" priority="194">
      <formula>$G$7=2</formula>
    </cfRule>
    <cfRule type="expression" dxfId="190" priority="195">
      <formula>$G$7=1</formula>
    </cfRule>
  </conditionalFormatting>
  <conditionalFormatting sqref="H7:H8">
    <cfRule type="expression" dxfId="189" priority="186">
      <formula>$I$7=5</formula>
    </cfRule>
    <cfRule type="expression" dxfId="188" priority="187">
      <formula>$I$7=4</formula>
    </cfRule>
    <cfRule type="expression" dxfId="187" priority="188">
      <formula>$I$7=3</formula>
    </cfRule>
    <cfRule type="expression" dxfId="186" priority="189">
      <formula>$I$7=2</formula>
    </cfRule>
    <cfRule type="expression" dxfId="185" priority="190">
      <formula>$I$7=1</formula>
    </cfRule>
  </conditionalFormatting>
  <conditionalFormatting sqref="I7:I8">
    <cfRule type="expression" dxfId="184" priority="181">
      <formula>$I$7=5</formula>
    </cfRule>
    <cfRule type="expression" dxfId="183" priority="182">
      <formula>$I$7=4</formula>
    </cfRule>
    <cfRule type="expression" dxfId="182" priority="183">
      <formula>$I$7=3</formula>
    </cfRule>
    <cfRule type="expression" dxfId="181" priority="184">
      <formula>$I$7=2</formula>
    </cfRule>
    <cfRule type="expression" dxfId="180" priority="185">
      <formula>$I$7=1</formula>
    </cfRule>
  </conditionalFormatting>
  <conditionalFormatting sqref="D9:D10">
    <cfRule type="expression" dxfId="179" priority="176">
      <formula>$E$9=5</formula>
    </cfRule>
    <cfRule type="expression" dxfId="178" priority="177">
      <formula>$E$9=4</formula>
    </cfRule>
    <cfRule type="expression" dxfId="177" priority="178">
      <formula>$E$9=3</formula>
    </cfRule>
    <cfRule type="expression" dxfId="176" priority="179">
      <formula>$E$9=2</formula>
    </cfRule>
    <cfRule type="expression" dxfId="175" priority="180">
      <formula>$E$9=1</formula>
    </cfRule>
  </conditionalFormatting>
  <conditionalFormatting sqref="E9:E10">
    <cfRule type="expression" dxfId="174" priority="171">
      <formula>$E$9=5</formula>
    </cfRule>
    <cfRule type="expression" dxfId="173" priority="172">
      <formula>$E$9=4</formula>
    </cfRule>
    <cfRule type="expression" dxfId="172" priority="173">
      <formula>$E$9=3</formula>
    </cfRule>
    <cfRule type="expression" dxfId="171" priority="174">
      <formula>$E$9=2</formula>
    </cfRule>
    <cfRule type="expression" dxfId="170" priority="175">
      <formula>$E$9=1</formula>
    </cfRule>
  </conditionalFormatting>
  <conditionalFormatting sqref="F9:F10">
    <cfRule type="expression" dxfId="169" priority="166">
      <formula>$G$9=5</formula>
    </cfRule>
    <cfRule type="expression" dxfId="168" priority="167">
      <formula>$G$9=4</formula>
    </cfRule>
    <cfRule type="expression" dxfId="167" priority="168">
      <formula>$G$9=3</formula>
    </cfRule>
    <cfRule type="expression" dxfId="166" priority="169">
      <formula>$G$9=2</formula>
    </cfRule>
    <cfRule type="expression" dxfId="165" priority="170">
      <formula>$G$9=1</formula>
    </cfRule>
  </conditionalFormatting>
  <conditionalFormatting sqref="G9:G10">
    <cfRule type="expression" dxfId="164" priority="161">
      <formula>$G$9=5</formula>
    </cfRule>
    <cfRule type="expression" dxfId="163" priority="162">
      <formula>$G$9=4</formula>
    </cfRule>
    <cfRule type="expression" dxfId="162" priority="163">
      <formula>$G$9=3</formula>
    </cfRule>
    <cfRule type="expression" dxfId="161" priority="164">
      <formula>$G$9=2</formula>
    </cfRule>
    <cfRule type="expression" dxfId="160" priority="165">
      <formula>$G$9=1</formula>
    </cfRule>
  </conditionalFormatting>
  <conditionalFormatting sqref="H9:H10">
    <cfRule type="expression" dxfId="159" priority="156">
      <formula>$I$9=5</formula>
    </cfRule>
    <cfRule type="expression" dxfId="158" priority="157">
      <formula>$I$9=4</formula>
    </cfRule>
    <cfRule type="expression" dxfId="157" priority="158">
      <formula>$I$9=3</formula>
    </cfRule>
    <cfRule type="expression" dxfId="156" priority="159">
      <formula>$I$9=2</formula>
    </cfRule>
    <cfRule type="expression" dxfId="155" priority="160">
      <formula>$I$9=1</formula>
    </cfRule>
  </conditionalFormatting>
  <conditionalFormatting sqref="I9:I10">
    <cfRule type="expression" dxfId="154" priority="151">
      <formula>$I$9=5</formula>
    </cfRule>
    <cfRule type="expression" dxfId="153" priority="152">
      <formula>$I$9=4</formula>
    </cfRule>
    <cfRule type="expression" dxfId="152" priority="153">
      <formula>$I$9=3</formula>
    </cfRule>
    <cfRule type="expression" dxfId="151" priority="154">
      <formula>$I$9=2</formula>
    </cfRule>
    <cfRule type="expression" dxfId="150" priority="155">
      <formula>$I$9=1</formula>
    </cfRule>
  </conditionalFormatting>
  <conditionalFormatting sqref="D11:D12">
    <cfRule type="expression" dxfId="149" priority="146">
      <formula>$E$11=5</formula>
    </cfRule>
    <cfRule type="expression" dxfId="148" priority="147">
      <formula>$E$11=4</formula>
    </cfRule>
    <cfRule type="expression" dxfId="147" priority="148">
      <formula>$E$11=3</formula>
    </cfRule>
    <cfRule type="expression" dxfId="146" priority="149">
      <formula>$E$11=2</formula>
    </cfRule>
    <cfRule type="expression" dxfId="145" priority="150">
      <formula>$E$11=1</formula>
    </cfRule>
  </conditionalFormatting>
  <conditionalFormatting sqref="E11:E12">
    <cfRule type="expression" dxfId="144" priority="141">
      <formula>$E$11=5</formula>
    </cfRule>
    <cfRule type="expression" dxfId="143" priority="142">
      <formula>$E$11=4</formula>
    </cfRule>
    <cfRule type="expression" dxfId="142" priority="143">
      <formula>$E$11=3</formula>
    </cfRule>
    <cfRule type="expression" dxfId="141" priority="144">
      <formula>$E$11=2</formula>
    </cfRule>
    <cfRule type="expression" dxfId="140" priority="145">
      <formula>$E$11=1</formula>
    </cfRule>
  </conditionalFormatting>
  <conditionalFormatting sqref="F11:F12">
    <cfRule type="expression" dxfId="139" priority="136">
      <formula>$G$11=5</formula>
    </cfRule>
    <cfRule type="expression" dxfId="138" priority="137">
      <formula>$G$11=4</formula>
    </cfRule>
    <cfRule type="expression" dxfId="137" priority="138">
      <formula>$G$11=3</formula>
    </cfRule>
    <cfRule type="expression" dxfId="136" priority="139">
      <formula>$G$11=2</formula>
    </cfRule>
    <cfRule type="expression" dxfId="135" priority="140">
      <formula>$G$11=1</formula>
    </cfRule>
  </conditionalFormatting>
  <conditionalFormatting sqref="G11:G12">
    <cfRule type="expression" dxfId="134" priority="131">
      <formula>$G$11=5</formula>
    </cfRule>
    <cfRule type="expression" dxfId="133" priority="132">
      <formula>$G$11=4</formula>
    </cfRule>
    <cfRule type="expression" dxfId="132" priority="133">
      <formula>$G$11=3</formula>
    </cfRule>
    <cfRule type="expression" dxfId="131" priority="134">
      <formula>$G$11=2</formula>
    </cfRule>
    <cfRule type="expression" dxfId="130" priority="135">
      <formula>$G$11=1</formula>
    </cfRule>
  </conditionalFormatting>
  <conditionalFormatting sqref="H11:H12">
    <cfRule type="expression" dxfId="129" priority="126">
      <formula>$I$11=5</formula>
    </cfRule>
    <cfRule type="expression" dxfId="128" priority="127">
      <formula>$I$11=4</formula>
    </cfRule>
    <cfRule type="expression" dxfId="127" priority="128">
      <formula>$I$11=3</formula>
    </cfRule>
    <cfRule type="expression" dxfId="126" priority="129">
      <formula>$I$11=2</formula>
    </cfRule>
    <cfRule type="expression" dxfId="125" priority="130">
      <formula>$I$11=1</formula>
    </cfRule>
  </conditionalFormatting>
  <conditionalFormatting sqref="I11:I12">
    <cfRule type="expression" dxfId="124" priority="121">
      <formula>$I$11=5</formula>
    </cfRule>
    <cfRule type="expression" dxfId="123" priority="122">
      <formula>$I$11=4</formula>
    </cfRule>
    <cfRule type="expression" dxfId="122" priority="123">
      <formula>$I$11=3</formula>
    </cfRule>
    <cfRule type="expression" dxfId="121" priority="124">
      <formula>$I$11=2</formula>
    </cfRule>
    <cfRule type="expression" dxfId="120" priority="125">
      <formula>$I$11=1</formula>
    </cfRule>
  </conditionalFormatting>
  <conditionalFormatting sqref="D13:D14">
    <cfRule type="expression" dxfId="119" priority="116">
      <formula>$E$13=5</formula>
    </cfRule>
    <cfRule type="expression" dxfId="118" priority="117">
      <formula>$E$13=4</formula>
    </cfRule>
    <cfRule type="expression" dxfId="117" priority="118">
      <formula>$E$13=3</formula>
    </cfRule>
    <cfRule type="expression" dxfId="116" priority="119">
      <formula>$E$13=2</formula>
    </cfRule>
    <cfRule type="expression" dxfId="115" priority="120">
      <formula>$E$13=1</formula>
    </cfRule>
  </conditionalFormatting>
  <conditionalFormatting sqref="E13:E14">
    <cfRule type="expression" dxfId="114" priority="111">
      <formula>$E$13=5</formula>
    </cfRule>
    <cfRule type="expression" dxfId="113" priority="112">
      <formula>$E$13=4</formula>
    </cfRule>
    <cfRule type="expression" dxfId="112" priority="113">
      <formula>$E$13=3</formula>
    </cfRule>
    <cfRule type="expression" dxfId="111" priority="114">
      <formula>$E$13=2</formula>
    </cfRule>
    <cfRule type="expression" dxfId="110" priority="115">
      <formula>$E$13=1</formula>
    </cfRule>
  </conditionalFormatting>
  <conditionalFormatting sqref="G13:G14">
    <cfRule type="expression" dxfId="109" priority="106">
      <formula>$G$13=5</formula>
    </cfRule>
    <cfRule type="expression" dxfId="108" priority="107">
      <formula>$G$13=4</formula>
    </cfRule>
    <cfRule type="expression" dxfId="107" priority="108">
      <formula>$G$13=3</formula>
    </cfRule>
    <cfRule type="expression" dxfId="106" priority="109">
      <formula>$G$13=2</formula>
    </cfRule>
    <cfRule type="expression" dxfId="105" priority="110">
      <formula>$G$13=1</formula>
    </cfRule>
  </conditionalFormatting>
  <conditionalFormatting sqref="H13:H14">
    <cfRule type="expression" dxfId="104" priority="101">
      <formula>$I$13=5</formula>
    </cfRule>
    <cfRule type="expression" dxfId="103" priority="102">
      <formula>$I$13=4</formula>
    </cfRule>
    <cfRule type="expression" dxfId="102" priority="103">
      <formula>$I$13=3</formula>
    </cfRule>
    <cfRule type="expression" dxfId="101" priority="104">
      <formula>$I$13=2</formula>
    </cfRule>
    <cfRule type="expression" dxfId="100" priority="105">
      <formula>$I$13=1</formula>
    </cfRule>
  </conditionalFormatting>
  <conditionalFormatting sqref="I13:I14">
    <cfRule type="expression" dxfId="99" priority="96">
      <formula>$I$13=5</formula>
    </cfRule>
    <cfRule type="expression" dxfId="98" priority="97">
      <formula>$I$13=4</formula>
    </cfRule>
    <cfRule type="expression" dxfId="97" priority="98">
      <formula>$I$13=3</formula>
    </cfRule>
    <cfRule type="expression" dxfId="96" priority="99">
      <formula>$I$13=2</formula>
    </cfRule>
    <cfRule type="expression" dxfId="95" priority="100">
      <formula>$I$13=1</formula>
    </cfRule>
  </conditionalFormatting>
  <conditionalFormatting sqref="D15:D16">
    <cfRule type="expression" dxfId="94" priority="91">
      <formula>$E$15=5</formula>
    </cfRule>
    <cfRule type="expression" dxfId="93" priority="92">
      <formula>$E$15=4</formula>
    </cfRule>
    <cfRule type="expression" dxfId="92" priority="93">
      <formula>$E$15=3</formula>
    </cfRule>
    <cfRule type="expression" dxfId="91" priority="94">
      <formula>$E$15=2</formula>
    </cfRule>
    <cfRule type="expression" dxfId="90" priority="95">
      <formula>$E$15=1</formula>
    </cfRule>
  </conditionalFormatting>
  <conditionalFormatting sqref="E15:E16">
    <cfRule type="expression" dxfId="89" priority="86">
      <formula>$E$15=5</formula>
    </cfRule>
    <cfRule type="expression" dxfId="88" priority="87">
      <formula>$E$15=4</formula>
    </cfRule>
    <cfRule type="expression" dxfId="87" priority="88">
      <formula>$E$15=3</formula>
    </cfRule>
    <cfRule type="expression" dxfId="86" priority="89">
      <formula>$E$15=2</formula>
    </cfRule>
    <cfRule type="expression" dxfId="85" priority="90">
      <formula>$E$15=1</formula>
    </cfRule>
  </conditionalFormatting>
  <conditionalFormatting sqref="F15:F16">
    <cfRule type="expression" dxfId="84" priority="81">
      <formula>$G$15=5</formula>
    </cfRule>
    <cfRule type="expression" dxfId="83" priority="82">
      <formula>$G$15=4</formula>
    </cfRule>
    <cfRule type="expression" dxfId="82" priority="83">
      <formula>$G$15=3</formula>
    </cfRule>
    <cfRule type="expression" dxfId="81" priority="84">
      <formula>$G$15=2</formula>
    </cfRule>
    <cfRule type="expression" dxfId="80" priority="85">
      <formula>$G$15=1</formula>
    </cfRule>
  </conditionalFormatting>
  <conditionalFormatting sqref="H15:H16">
    <cfRule type="expression" dxfId="79" priority="76">
      <formula>$I$15=5</formula>
    </cfRule>
    <cfRule type="expression" dxfId="78" priority="77">
      <formula>$I$15=4</formula>
    </cfRule>
    <cfRule type="expression" dxfId="77" priority="78">
      <formula>$I$15=3</formula>
    </cfRule>
    <cfRule type="expression" dxfId="76" priority="79">
      <formula>$I$15=2</formula>
    </cfRule>
    <cfRule type="expression" dxfId="75" priority="80">
      <formula>$I$15=1</formula>
    </cfRule>
  </conditionalFormatting>
  <conditionalFormatting sqref="I15:I16">
    <cfRule type="expression" dxfId="74" priority="71">
      <formula>$I$15=5</formula>
    </cfRule>
    <cfRule type="expression" dxfId="73" priority="72">
      <formula>$I$15=4</formula>
    </cfRule>
    <cfRule type="expression" dxfId="72" priority="73">
      <formula>$I$15=3</formula>
    </cfRule>
    <cfRule type="expression" dxfId="71" priority="74">
      <formula>$I$15=2</formula>
    </cfRule>
    <cfRule type="expression" dxfId="70" priority="75">
      <formula>$I$15=1</formula>
    </cfRule>
  </conditionalFormatting>
  <conditionalFormatting sqref="G15:G16">
    <cfRule type="expression" dxfId="69" priority="66">
      <formula>$G$15=5</formula>
    </cfRule>
    <cfRule type="expression" dxfId="68" priority="67">
      <formula>$G$15=4</formula>
    </cfRule>
    <cfRule type="expression" dxfId="67" priority="68">
      <formula>$G$15=3</formula>
    </cfRule>
    <cfRule type="expression" dxfId="66" priority="69">
      <formula>$G$15=2</formula>
    </cfRule>
    <cfRule type="expression" dxfId="65" priority="70">
      <formula>$G$15=1</formula>
    </cfRule>
  </conditionalFormatting>
  <conditionalFormatting sqref="D17:D18">
    <cfRule type="expression" dxfId="64" priority="61">
      <formula>$E$17=5</formula>
    </cfRule>
    <cfRule type="expression" dxfId="63" priority="62">
      <formula>$E$17=4</formula>
    </cfRule>
    <cfRule type="expression" dxfId="62" priority="63">
      <formula>$E$17=3</formula>
    </cfRule>
    <cfRule type="expression" dxfId="61" priority="64">
      <formula>$E$17=2</formula>
    </cfRule>
    <cfRule type="expression" dxfId="60" priority="65">
      <formula>$E$17=1</formula>
    </cfRule>
  </conditionalFormatting>
  <conditionalFormatting sqref="E17:E18">
    <cfRule type="expression" dxfId="59" priority="56">
      <formula>$E$17=5</formula>
    </cfRule>
    <cfRule type="expression" dxfId="58" priority="57">
      <formula>$E$17=4</formula>
    </cfRule>
    <cfRule type="expression" dxfId="57" priority="58">
      <formula>$E$17=3</formula>
    </cfRule>
    <cfRule type="expression" dxfId="56" priority="59">
      <formula>$E$17=2</formula>
    </cfRule>
    <cfRule type="expression" dxfId="55" priority="60">
      <formula>$E$17=1</formula>
    </cfRule>
  </conditionalFormatting>
  <conditionalFormatting sqref="F17:F18">
    <cfRule type="expression" dxfId="54" priority="51">
      <formula>$G$17=5</formula>
    </cfRule>
    <cfRule type="expression" dxfId="53" priority="52">
      <formula>$G$17=4</formula>
    </cfRule>
    <cfRule type="expression" dxfId="52" priority="53">
      <formula>$G$17=3</formula>
    </cfRule>
    <cfRule type="expression" dxfId="51" priority="54">
      <formula>$G$17=2</formula>
    </cfRule>
    <cfRule type="expression" dxfId="50" priority="55">
      <formula>$G$17=1</formula>
    </cfRule>
  </conditionalFormatting>
  <conditionalFormatting sqref="H17:H18">
    <cfRule type="expression" dxfId="49" priority="46">
      <formula>$I$17=5</formula>
    </cfRule>
    <cfRule type="expression" dxfId="48" priority="47">
      <formula>$I$17=4</formula>
    </cfRule>
    <cfRule type="expression" dxfId="47" priority="48">
      <formula>$I$17=3</formula>
    </cfRule>
    <cfRule type="expression" dxfId="46" priority="49">
      <formula>$I$17=2</formula>
    </cfRule>
    <cfRule type="expression" dxfId="45" priority="50">
      <formula>$I$17=1</formula>
    </cfRule>
  </conditionalFormatting>
  <conditionalFormatting sqref="I17:I18">
    <cfRule type="expression" dxfId="44" priority="41">
      <formula>$I$17=5</formula>
    </cfRule>
    <cfRule type="expression" dxfId="43" priority="42">
      <formula>$I$17=4</formula>
    </cfRule>
    <cfRule type="expression" dxfId="42" priority="43">
      <formula>$I$17=3</formula>
    </cfRule>
    <cfRule type="expression" dxfId="41" priority="44">
      <formula>$I$17=2</formula>
    </cfRule>
    <cfRule type="expression" dxfId="40" priority="45">
      <formula>$I$17=1</formula>
    </cfRule>
  </conditionalFormatting>
  <conditionalFormatting sqref="G17:G18">
    <cfRule type="expression" dxfId="39" priority="36">
      <formula>$G$17=5</formula>
    </cfRule>
    <cfRule type="expression" dxfId="38" priority="37">
      <formula>$G$17=4</formula>
    </cfRule>
    <cfRule type="expression" dxfId="37" priority="38">
      <formula>$G$17=3</formula>
    </cfRule>
    <cfRule type="expression" dxfId="36" priority="39">
      <formula>$G$17=2</formula>
    </cfRule>
    <cfRule type="expression" dxfId="35" priority="40">
      <formula>$G$17=1</formula>
    </cfRule>
  </conditionalFormatting>
  <conditionalFormatting sqref="D19:D20">
    <cfRule type="expression" dxfId="34" priority="31">
      <formula>$E$19=5</formula>
    </cfRule>
    <cfRule type="expression" dxfId="33" priority="32">
      <formula>$E$19=4</formula>
    </cfRule>
    <cfRule type="expression" dxfId="32" priority="33">
      <formula>$E$19=3</formula>
    </cfRule>
    <cfRule type="expression" dxfId="31" priority="34">
      <formula>$E$19=2</formula>
    </cfRule>
    <cfRule type="expression" dxfId="30" priority="35">
      <formula>$E$19=1</formula>
    </cfRule>
  </conditionalFormatting>
  <conditionalFormatting sqref="E19:E20">
    <cfRule type="expression" dxfId="29" priority="26">
      <formula>$E$19=5</formula>
    </cfRule>
    <cfRule type="expression" dxfId="28" priority="27">
      <formula>$E$19=4</formula>
    </cfRule>
    <cfRule type="expression" dxfId="27" priority="28">
      <formula>$E$19=3</formula>
    </cfRule>
    <cfRule type="expression" dxfId="26" priority="29">
      <formula>$E$19=2</formula>
    </cfRule>
    <cfRule type="expression" dxfId="25" priority="30">
      <formula>$E$19=1</formula>
    </cfRule>
  </conditionalFormatting>
  <conditionalFormatting sqref="F19:F20">
    <cfRule type="expression" dxfId="24" priority="21">
      <formula>$G$19=5</formula>
    </cfRule>
    <cfRule type="expression" dxfId="23" priority="22">
      <formula>$G$19=4</formula>
    </cfRule>
    <cfRule type="expression" dxfId="22" priority="23">
      <formula>$G$19=3</formula>
    </cfRule>
    <cfRule type="expression" dxfId="21" priority="24">
      <formula>$G$19=2</formula>
    </cfRule>
    <cfRule type="expression" dxfId="20" priority="25">
      <formula>$G$19=1</formula>
    </cfRule>
  </conditionalFormatting>
  <conditionalFormatting sqref="H19:H20">
    <cfRule type="expression" dxfId="19" priority="16">
      <formula>$I$19=5</formula>
    </cfRule>
    <cfRule type="expression" dxfId="18" priority="17">
      <formula>$I$19=4</formula>
    </cfRule>
    <cfRule type="expression" dxfId="17" priority="18">
      <formula>$I$19=3</formula>
    </cfRule>
    <cfRule type="expression" dxfId="16" priority="19">
      <formula>$I$19=2</formula>
    </cfRule>
    <cfRule type="expression" dxfId="15" priority="20">
      <formula>$I$19=1</formula>
    </cfRule>
  </conditionalFormatting>
  <conditionalFormatting sqref="I19:I20">
    <cfRule type="expression" dxfId="14" priority="11">
      <formula>$I$19=5</formula>
    </cfRule>
    <cfRule type="expression" dxfId="13" priority="12">
      <formula>$I$19=4</formula>
    </cfRule>
    <cfRule type="expression" dxfId="12" priority="13">
      <formula>$I$19=3</formula>
    </cfRule>
    <cfRule type="expression" dxfId="11" priority="14">
      <formula>$I$19=2</formula>
    </cfRule>
    <cfRule type="expression" dxfId="10" priority="15">
      <formula>$I$19=1</formula>
    </cfRule>
  </conditionalFormatting>
  <conditionalFormatting sqref="G19:G20">
    <cfRule type="expression" dxfId="9" priority="6">
      <formula>$G$19=5</formula>
    </cfRule>
    <cfRule type="expression" dxfId="8" priority="7">
      <formula>$G$19=4</formula>
    </cfRule>
    <cfRule type="expression" dxfId="7" priority="8">
      <formula>$G$19=3</formula>
    </cfRule>
    <cfRule type="expression" dxfId="6" priority="9">
      <formula>$G$19=2</formula>
    </cfRule>
    <cfRule type="expression" dxfId="5" priority="10">
      <formula>$G$19=1</formula>
    </cfRule>
  </conditionalFormatting>
  <conditionalFormatting sqref="F13:F14">
    <cfRule type="expression" dxfId="4" priority="1">
      <formula>$G$13=5</formula>
    </cfRule>
    <cfRule type="expression" dxfId="3" priority="2">
      <formula>$G$13=4</formula>
    </cfRule>
    <cfRule type="expression" dxfId="2" priority="3">
      <formula>$G$13=3</formula>
    </cfRule>
    <cfRule type="expression" dxfId="1" priority="4">
      <formula>$G$13=2</formula>
    </cfRule>
    <cfRule type="expression" dxfId="0" priority="5">
      <formula>$G$13=1</formula>
    </cfRule>
  </conditionalFormatting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6BF16-00E3-4F90-BC8B-6BB39C49FB47}">
  <dimension ref="A1:T18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4" width="12.25" style="1" bestFit="1" customWidth="1"/>
    <col min="5" max="5" width="10.25" style="1" bestFit="1" customWidth="1"/>
    <col min="6" max="6" width="11.25" style="1" bestFit="1" customWidth="1"/>
    <col min="7" max="7" width="10.25" style="1" bestFit="1" customWidth="1"/>
    <col min="8" max="8" width="11.25" style="1" bestFit="1" customWidth="1"/>
    <col min="9" max="9" width="10.25" style="1" bestFit="1" customWidth="1"/>
    <col min="10" max="10" width="11.25" style="1" bestFit="1" customWidth="1"/>
    <col min="11" max="11" width="10.25" style="1" bestFit="1" customWidth="1"/>
    <col min="12" max="12" width="11.25" style="1" bestFit="1" customWidth="1"/>
    <col min="13" max="13" width="10.25" style="1" bestFit="1" customWidth="1"/>
    <col min="14" max="14" width="11.25" style="1" bestFit="1" customWidth="1"/>
    <col min="15" max="15" width="10.25" style="1" bestFit="1" customWidth="1"/>
    <col min="16" max="16" width="11.25" style="1" bestFit="1" customWidth="1"/>
    <col min="17" max="17" width="10.25" style="1" bestFit="1" customWidth="1"/>
    <col min="18" max="18" width="11.25" style="1" bestFit="1" customWidth="1"/>
    <col min="19" max="19" width="10.25" style="1" bestFit="1" customWidth="1"/>
    <col min="20" max="20" width="11.25" style="1" bestFit="1" customWidth="1"/>
    <col min="21" max="16384" width="9" style="1"/>
  </cols>
  <sheetData>
    <row r="1" spans="1:20" ht="13.5" customHeight="1">
      <c r="A1" s="3" t="s">
        <v>159</v>
      </c>
    </row>
    <row r="2" spans="1:20" ht="16.5" customHeight="1">
      <c r="A2" s="2" t="s">
        <v>118</v>
      </c>
    </row>
    <row r="3" spans="1:20" ht="16.5" customHeight="1">
      <c r="B3" s="283"/>
      <c r="C3" s="268" t="s">
        <v>116</v>
      </c>
      <c r="D3" s="284" t="s">
        <v>81</v>
      </c>
      <c r="E3" s="282" t="s">
        <v>94</v>
      </c>
      <c r="F3" s="282"/>
      <c r="G3" s="282" t="s">
        <v>109</v>
      </c>
      <c r="H3" s="282"/>
      <c r="I3" s="282" t="s">
        <v>149</v>
      </c>
      <c r="J3" s="282"/>
      <c r="K3" s="282" t="s">
        <v>97</v>
      </c>
      <c r="L3" s="282"/>
      <c r="M3" s="282" t="s">
        <v>98</v>
      </c>
      <c r="N3" s="282"/>
      <c r="O3" s="282" t="s">
        <v>99</v>
      </c>
      <c r="P3" s="282"/>
      <c r="Q3" s="282" t="s">
        <v>110</v>
      </c>
      <c r="R3" s="282"/>
      <c r="S3" s="282" t="s">
        <v>101</v>
      </c>
      <c r="T3" s="282"/>
    </row>
    <row r="4" spans="1:20">
      <c r="B4" s="283"/>
      <c r="C4" s="268"/>
      <c r="D4" s="284"/>
      <c r="E4" s="243" t="s">
        <v>111</v>
      </c>
      <c r="F4" s="243" t="s">
        <v>175</v>
      </c>
      <c r="G4" s="243" t="s">
        <v>111</v>
      </c>
      <c r="H4" s="243" t="s">
        <v>175</v>
      </c>
      <c r="I4" s="243" t="s">
        <v>111</v>
      </c>
      <c r="J4" s="243" t="s">
        <v>175</v>
      </c>
      <c r="K4" s="243" t="s">
        <v>111</v>
      </c>
      <c r="L4" s="243" t="s">
        <v>175</v>
      </c>
      <c r="M4" s="243" t="s">
        <v>111</v>
      </c>
      <c r="N4" s="243" t="s">
        <v>175</v>
      </c>
      <c r="O4" s="243" t="s">
        <v>111</v>
      </c>
      <c r="P4" s="243" t="s">
        <v>175</v>
      </c>
      <c r="Q4" s="243" t="s">
        <v>111</v>
      </c>
      <c r="R4" s="243" t="s">
        <v>175</v>
      </c>
      <c r="S4" s="243" t="s">
        <v>111</v>
      </c>
      <c r="T4" s="243" t="s">
        <v>175</v>
      </c>
    </row>
    <row r="5" spans="1:20">
      <c r="B5" s="76">
        <v>1</v>
      </c>
      <c r="C5" s="11" t="s">
        <v>1</v>
      </c>
      <c r="D5" s="218">
        <f>地区別_介護認定率!E5</f>
        <v>56630</v>
      </c>
      <c r="E5" s="219">
        <v>14278</v>
      </c>
      <c r="F5" s="161">
        <v>0.24099999999999999</v>
      </c>
      <c r="G5" s="159">
        <v>30921</v>
      </c>
      <c r="H5" s="81">
        <v>0.52500000000000002</v>
      </c>
      <c r="I5" s="159">
        <v>20109</v>
      </c>
      <c r="J5" s="81">
        <v>0.33900000000000002</v>
      </c>
      <c r="K5" s="159">
        <v>35382</v>
      </c>
      <c r="L5" s="81">
        <v>0.60299999999999998</v>
      </c>
      <c r="M5" s="159">
        <v>13047</v>
      </c>
      <c r="N5" s="81">
        <v>0.224</v>
      </c>
      <c r="O5" s="159">
        <v>7753</v>
      </c>
      <c r="P5" s="81">
        <v>0.13</v>
      </c>
      <c r="Q5" s="159">
        <v>32285</v>
      </c>
      <c r="R5" s="81">
        <v>0.54900000000000004</v>
      </c>
      <c r="S5" s="159">
        <v>21183</v>
      </c>
      <c r="T5" s="81">
        <v>0.36299999999999999</v>
      </c>
    </row>
    <row r="6" spans="1:20">
      <c r="B6" s="76">
        <v>2</v>
      </c>
      <c r="C6" s="11" t="s">
        <v>8</v>
      </c>
      <c r="D6" s="218">
        <f>地区別_介護認定率!E6</f>
        <v>37510</v>
      </c>
      <c r="E6" s="159">
        <v>9610</v>
      </c>
      <c r="F6" s="81">
        <v>0.245</v>
      </c>
      <c r="G6" s="159">
        <v>19850</v>
      </c>
      <c r="H6" s="81">
        <v>0.51200000000000001</v>
      </c>
      <c r="I6" s="159">
        <v>12724</v>
      </c>
      <c r="J6" s="81">
        <v>0.32700000000000001</v>
      </c>
      <c r="K6" s="159">
        <v>22683</v>
      </c>
      <c r="L6" s="81">
        <v>0.58699999999999997</v>
      </c>
      <c r="M6" s="159">
        <v>9201</v>
      </c>
      <c r="N6" s="81">
        <v>0.24299999999999999</v>
      </c>
      <c r="O6" s="159">
        <v>5265</v>
      </c>
      <c r="P6" s="81">
        <v>0.13300000000000001</v>
      </c>
      <c r="Q6" s="159">
        <v>20636</v>
      </c>
      <c r="R6" s="81">
        <v>0.53400000000000003</v>
      </c>
      <c r="S6" s="159">
        <v>14153</v>
      </c>
      <c r="T6" s="81">
        <v>0.371</v>
      </c>
    </row>
    <row r="7" spans="1:20">
      <c r="B7" s="76">
        <v>3</v>
      </c>
      <c r="C7" s="13" t="s">
        <v>13</v>
      </c>
      <c r="D7" s="218">
        <f>地区別_介護認定率!E7</f>
        <v>66326</v>
      </c>
      <c r="E7" s="159">
        <v>14239</v>
      </c>
      <c r="F7" s="81">
        <v>0.19700000000000001</v>
      </c>
      <c r="G7" s="159">
        <v>29889</v>
      </c>
      <c r="H7" s="81">
        <v>0.41599999999999998</v>
      </c>
      <c r="I7" s="159">
        <v>19129</v>
      </c>
      <c r="J7" s="81">
        <v>0.26500000000000001</v>
      </c>
      <c r="K7" s="159">
        <v>34164</v>
      </c>
      <c r="L7" s="81">
        <v>0.47699999999999998</v>
      </c>
      <c r="M7" s="159">
        <v>13297</v>
      </c>
      <c r="N7" s="81">
        <v>0.186</v>
      </c>
      <c r="O7" s="159">
        <v>7739</v>
      </c>
      <c r="P7" s="81">
        <v>0.106</v>
      </c>
      <c r="Q7" s="159">
        <v>31082</v>
      </c>
      <c r="R7" s="81">
        <v>0.436</v>
      </c>
      <c r="S7" s="159">
        <v>20491</v>
      </c>
      <c r="T7" s="81">
        <v>0.28599999999999998</v>
      </c>
    </row>
    <row r="8" spans="1:20">
      <c r="B8" s="76">
        <v>4</v>
      </c>
      <c r="C8" s="13" t="s">
        <v>21</v>
      </c>
      <c r="D8" s="218">
        <f>地区別_介護認定率!E8</f>
        <v>55284</v>
      </c>
      <c r="E8" s="159">
        <v>14172</v>
      </c>
      <c r="F8" s="81">
        <v>0.17399999999999999</v>
      </c>
      <c r="G8" s="159">
        <v>29623</v>
      </c>
      <c r="H8" s="81">
        <v>0.35699999999999998</v>
      </c>
      <c r="I8" s="159">
        <v>18468</v>
      </c>
      <c r="J8" s="81">
        <v>0.224</v>
      </c>
      <c r="K8" s="159">
        <v>33459</v>
      </c>
      <c r="L8" s="81">
        <v>0.40600000000000003</v>
      </c>
      <c r="M8" s="159">
        <v>12619</v>
      </c>
      <c r="N8" s="81">
        <v>0.158</v>
      </c>
      <c r="O8" s="159">
        <v>7605</v>
      </c>
      <c r="P8" s="81">
        <v>9.1999999999999998E-2</v>
      </c>
      <c r="Q8" s="159">
        <v>31563</v>
      </c>
      <c r="R8" s="81">
        <v>0.38200000000000001</v>
      </c>
      <c r="S8" s="159">
        <v>18393</v>
      </c>
      <c r="T8" s="81">
        <v>0.22600000000000001</v>
      </c>
    </row>
    <row r="9" spans="1:20">
      <c r="B9" s="76">
        <v>5</v>
      </c>
      <c r="C9" s="13" t="s">
        <v>25</v>
      </c>
      <c r="D9" s="218">
        <f>地区別_介護認定率!E9</f>
        <v>38491</v>
      </c>
      <c r="E9" s="159">
        <v>9334</v>
      </c>
      <c r="F9" s="81">
        <v>0.217</v>
      </c>
      <c r="G9" s="159">
        <v>20724</v>
      </c>
      <c r="H9" s="81">
        <v>0.48299999999999998</v>
      </c>
      <c r="I9" s="159">
        <v>13117</v>
      </c>
      <c r="J9" s="81">
        <v>0.30399999999999999</v>
      </c>
      <c r="K9" s="159">
        <v>23567</v>
      </c>
      <c r="L9" s="81">
        <v>0.54800000000000004</v>
      </c>
      <c r="M9" s="159">
        <v>8778</v>
      </c>
      <c r="N9" s="81">
        <v>0.20399999999999999</v>
      </c>
      <c r="O9" s="159">
        <v>5264</v>
      </c>
      <c r="P9" s="81">
        <v>0.122</v>
      </c>
      <c r="Q9" s="159">
        <v>21512</v>
      </c>
      <c r="R9" s="81">
        <v>0.499</v>
      </c>
      <c r="S9" s="159">
        <v>13499</v>
      </c>
      <c r="T9" s="81">
        <v>0.314</v>
      </c>
    </row>
    <row r="10" spans="1:20">
      <c r="B10" s="76">
        <v>6</v>
      </c>
      <c r="C10" s="13" t="s">
        <v>35</v>
      </c>
      <c r="D10" s="218">
        <f>地区別_介護認定率!E10</f>
        <v>58055</v>
      </c>
      <c r="E10" s="159">
        <v>13798</v>
      </c>
      <c r="F10" s="81">
        <v>0.23</v>
      </c>
      <c r="G10" s="159">
        <v>30855</v>
      </c>
      <c r="H10" s="81">
        <v>0.51600000000000001</v>
      </c>
      <c r="I10" s="159">
        <v>20004</v>
      </c>
      <c r="J10" s="81">
        <v>0.33300000000000002</v>
      </c>
      <c r="K10" s="159">
        <v>34695</v>
      </c>
      <c r="L10" s="81">
        <v>0.58199999999999996</v>
      </c>
      <c r="M10" s="159">
        <v>13087</v>
      </c>
      <c r="N10" s="81">
        <v>0.221</v>
      </c>
      <c r="O10" s="159">
        <v>7703</v>
      </c>
      <c r="P10" s="81">
        <v>0.127</v>
      </c>
      <c r="Q10" s="159">
        <v>33133</v>
      </c>
      <c r="R10" s="81">
        <v>0.55700000000000005</v>
      </c>
      <c r="S10" s="159">
        <v>19598</v>
      </c>
      <c r="T10" s="81">
        <v>0.33</v>
      </c>
    </row>
    <row r="11" spans="1:20">
      <c r="B11" s="76">
        <v>7</v>
      </c>
      <c r="C11" s="13" t="s">
        <v>44</v>
      </c>
      <c r="D11" s="218">
        <f>地区別_介護認定率!E11</f>
        <v>51950</v>
      </c>
      <c r="E11" s="159">
        <v>12353</v>
      </c>
      <c r="F11" s="81">
        <v>0.20799999999999999</v>
      </c>
      <c r="G11" s="159">
        <v>28350</v>
      </c>
      <c r="H11" s="81">
        <v>0.47199999999999998</v>
      </c>
      <c r="I11" s="159">
        <v>17181</v>
      </c>
      <c r="J11" s="81">
        <v>0.28499999999999998</v>
      </c>
      <c r="K11" s="159">
        <v>31996</v>
      </c>
      <c r="L11" s="81">
        <v>0.53600000000000003</v>
      </c>
      <c r="M11" s="159">
        <v>12102</v>
      </c>
      <c r="N11" s="81">
        <v>0.20200000000000001</v>
      </c>
      <c r="O11" s="159">
        <v>6717</v>
      </c>
      <c r="P11" s="81">
        <v>0.112</v>
      </c>
      <c r="Q11" s="159">
        <v>29422</v>
      </c>
      <c r="R11" s="81">
        <v>0.49199999999999999</v>
      </c>
      <c r="S11" s="159">
        <v>17891</v>
      </c>
      <c r="T11" s="81">
        <v>0.29899999999999999</v>
      </c>
    </row>
    <row r="12" spans="1:20" ht="14.25" thickBot="1">
      <c r="B12" s="29">
        <v>8</v>
      </c>
      <c r="C12" s="166" t="s">
        <v>57</v>
      </c>
      <c r="D12" s="202" t="str">
        <f>地区別_介護認定率!E12</f>
        <v>-</v>
      </c>
      <c r="E12" s="202" t="s">
        <v>158</v>
      </c>
      <c r="F12" s="167" t="s">
        <v>158</v>
      </c>
      <c r="G12" s="202" t="s">
        <v>158</v>
      </c>
      <c r="H12" s="167" t="s">
        <v>158</v>
      </c>
      <c r="I12" s="202" t="s">
        <v>158</v>
      </c>
      <c r="J12" s="167" t="s">
        <v>158</v>
      </c>
      <c r="K12" s="202" t="s">
        <v>158</v>
      </c>
      <c r="L12" s="167" t="s">
        <v>158</v>
      </c>
      <c r="M12" s="202" t="s">
        <v>158</v>
      </c>
      <c r="N12" s="167" t="s">
        <v>158</v>
      </c>
      <c r="O12" s="202" t="s">
        <v>158</v>
      </c>
      <c r="P12" s="167" t="s">
        <v>158</v>
      </c>
      <c r="Q12" s="202" t="s">
        <v>158</v>
      </c>
      <c r="R12" s="167" t="s">
        <v>158</v>
      </c>
      <c r="S12" s="202" t="s">
        <v>158</v>
      </c>
      <c r="T12" s="167" t="s">
        <v>158</v>
      </c>
    </row>
    <row r="13" spans="1:20" ht="14.25" thickTop="1">
      <c r="B13" s="269" t="s">
        <v>0</v>
      </c>
      <c r="C13" s="269"/>
      <c r="D13" s="208">
        <f>介護疾病別有病状況!D4</f>
        <v>364246</v>
      </c>
      <c r="E13" s="222">
        <f>介護疾病別有病状況!D5</f>
        <v>87784</v>
      </c>
      <c r="F13" s="115">
        <f>介護疾病別有病状況!D6</f>
        <v>0.214</v>
      </c>
      <c r="G13" s="222">
        <f>介護疾病別有病状況!D7</f>
        <v>190212</v>
      </c>
      <c r="H13" s="115">
        <f>介護疾病別有病状況!D8</f>
        <v>0.46600000000000003</v>
      </c>
      <c r="I13" s="222">
        <f>介護疾病別有病状況!D9</f>
        <v>120732</v>
      </c>
      <c r="J13" s="115">
        <f>介護疾病別有病状況!D10</f>
        <v>0.29499999999999998</v>
      </c>
      <c r="K13" s="222">
        <f>介護疾病別有病状況!D11</f>
        <v>215946</v>
      </c>
      <c r="L13" s="116">
        <f>介護疾病別有病状況!D12</f>
        <v>0.53100000000000003</v>
      </c>
      <c r="M13" s="222">
        <f>介護疾病別有病状況!D13</f>
        <v>82131</v>
      </c>
      <c r="N13" s="115">
        <f>介護疾病別有病状況!D14</f>
        <v>0.20300000000000001</v>
      </c>
      <c r="O13" s="222">
        <f>介護疾病別有病状況!D15</f>
        <v>48046</v>
      </c>
      <c r="P13" s="115">
        <f>介護疾病別有病状況!D16</f>
        <v>0.11600000000000001</v>
      </c>
      <c r="Q13" s="222">
        <f>介護疾病別有病状況!D17</f>
        <v>199633</v>
      </c>
      <c r="R13" s="116">
        <f>介護疾病別有病状況!D18</f>
        <v>0.49</v>
      </c>
      <c r="S13" s="222">
        <f>介護疾病別有病状況!D19</f>
        <v>125208</v>
      </c>
      <c r="T13" s="116">
        <f>介護疾病別有病状況!D20</f>
        <v>0.31</v>
      </c>
    </row>
    <row r="14" spans="1:20">
      <c r="B14" s="69" t="s">
        <v>217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>
      <c r="B15" s="69" t="s">
        <v>185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B16" s="1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2:20">
      <c r="B17" s="1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>
      <c r="B18" s="31"/>
    </row>
  </sheetData>
  <mergeCells count="12">
    <mergeCell ref="G3:H3"/>
    <mergeCell ref="I3:J3"/>
    <mergeCell ref="B13:C13"/>
    <mergeCell ref="B3:B4"/>
    <mergeCell ref="C3:C4"/>
    <mergeCell ref="D3:D4"/>
    <mergeCell ref="E3:F3"/>
    <mergeCell ref="K3:L3"/>
    <mergeCell ref="M3:N3"/>
    <mergeCell ref="O3:P3"/>
    <mergeCell ref="Q3:R3"/>
    <mergeCell ref="S3:T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被保険者数</vt:lpstr>
      <vt:lpstr>地区別_被保険者数</vt:lpstr>
      <vt:lpstr>市区町村別_被保険者数</vt:lpstr>
      <vt:lpstr>市区町村別_被保険者数MAP</vt:lpstr>
      <vt:lpstr>介護認定率</vt:lpstr>
      <vt:lpstr>地区別_介護認定率</vt:lpstr>
      <vt:lpstr>市区町村別_介護認定率</vt:lpstr>
      <vt:lpstr>介護疾病別有病状況</vt:lpstr>
      <vt:lpstr>地区別_介護疾病別有病状況</vt:lpstr>
      <vt:lpstr>市区町村別_介護疾病別有病状況</vt:lpstr>
      <vt:lpstr>標準化死亡比</vt:lpstr>
      <vt:lpstr>地区別_標準化死亡比</vt:lpstr>
      <vt:lpstr>市区町村別_標準化死亡比</vt:lpstr>
      <vt:lpstr>疾病別死因割合</vt:lpstr>
      <vt:lpstr>地区別_疾病別死因割合</vt:lpstr>
      <vt:lpstr>市区町村別_疾病別死因割合</vt:lpstr>
      <vt:lpstr>長期入院</vt:lpstr>
      <vt:lpstr>地区別_長期入院</vt:lpstr>
      <vt:lpstr>地区別_長期入院　グラフ</vt:lpstr>
      <vt:lpstr>市区町村別_長期入院</vt:lpstr>
      <vt:lpstr>市区町村別_長期入院　グラフ</vt:lpstr>
      <vt:lpstr>地区別_長期入院時年齢</vt:lpstr>
      <vt:lpstr>市区町村別_長期入院時年齢</vt:lpstr>
      <vt:lpstr>介護疾病別有病状況!Print_Area</vt:lpstr>
      <vt:lpstr>介護認定率!Print_Area</vt:lpstr>
      <vt:lpstr>市区町村別_介護疾病別有病状況!Print_Area</vt:lpstr>
      <vt:lpstr>市区町村別_介護認定率!Print_Area</vt:lpstr>
      <vt:lpstr>市区町村別_疾病別死因割合!Print_Area</vt:lpstr>
      <vt:lpstr>市区町村別_長期入院!Print_Area</vt:lpstr>
      <vt:lpstr>'市区町村別_長期入院　グラフ'!Print_Area</vt:lpstr>
      <vt:lpstr>市区町村別_長期入院時年齢!Print_Area</vt:lpstr>
      <vt:lpstr>市区町村別_被保険者数MAP!Print_Area</vt:lpstr>
      <vt:lpstr>市区町村別_標準化死亡比!Print_Area</vt:lpstr>
      <vt:lpstr>疾病別死因割合!Print_Area</vt:lpstr>
      <vt:lpstr>地区別_介護疾病別有病状況!Print_Area</vt:lpstr>
      <vt:lpstr>地区別_介護認定率!Print_Area</vt:lpstr>
      <vt:lpstr>地区別_疾病別死因割合!Print_Area</vt:lpstr>
      <vt:lpstr>地区別_長期入院!Print_Area</vt:lpstr>
      <vt:lpstr>'地区別_長期入院　グラフ'!Print_Area</vt:lpstr>
      <vt:lpstr>地区別_長期入院時年齢!Print_Area</vt:lpstr>
      <vt:lpstr>地区別_標準化死亡比!Print_Area</vt:lpstr>
      <vt:lpstr>長期入院!Print_Area</vt:lpstr>
      <vt:lpstr>被保険者数!Print_Area</vt:lpstr>
      <vt:lpstr>標準化死亡比!Print_Area</vt:lpstr>
      <vt:lpstr>市区町村別_長期入院!Print_Titles</vt:lpstr>
      <vt:lpstr>地区別_長期入院!Print_Titles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2021-11-08T01:40:02Z</cp:lastPrinted>
  <dcterms:created xsi:type="dcterms:W3CDTF">2019-12-18T02:50:02Z</dcterms:created>
  <dcterms:modified xsi:type="dcterms:W3CDTF">2021-11-09T00:42:33Z</dcterms:modified>
  <cp:category/>
  <cp:contentStatus/>
  <dc:language/>
  <cp:version/>
</cp:coreProperties>
</file>